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4 Showjumping/2023 Showjumping LB/"/>
    </mc:Choice>
  </mc:AlternateContent>
  <xr:revisionPtr revIDLastSave="1186" documentId="8_{AA868894-B833-471C-BB97-5BF5A8A2E188}" xr6:coauthVersionLast="47" xr6:coauthVersionMax="47" xr10:uidLastSave="{324F1C55-BC89-4F7E-89BF-212F613FF797}"/>
  <bookViews>
    <workbookView xWindow="22932" yWindow="-108" windowWidth="23256" windowHeight="12456" tabRatio="897" activeTab="10" xr2:uid="{00000000-000D-0000-FFFF-FFFF00000000}"/>
  </bookViews>
  <sheets>
    <sheet name="SPARE" sheetId="144" r:id="rId1"/>
    <sheet name="105-115 15-24" sheetId="145" r:id="rId2"/>
    <sheet name="105-115 14U" sheetId="143" r:id="rId3"/>
    <sheet name="90-100 15-24" sheetId="139" r:id="rId4"/>
    <sheet name="90-100 14U" sheetId="137" r:id="rId5"/>
    <sheet name="75-85 17-24" sheetId="142" r:id="rId6"/>
    <sheet name="75-85 13-16" sheetId="141" r:id="rId7"/>
    <sheet name="75-85 12U" sheetId="134" r:id="rId8"/>
    <sheet name="60-70 17-24" sheetId="135" r:id="rId9"/>
    <sheet name="60-70 13-16" sheetId="140" r:id="rId10"/>
    <sheet name="60-70 12U" sheetId="37" r:id="rId11"/>
    <sheet name="RBPS" sheetId="109" r:id="rId12"/>
    <sheet name="ESP1" sheetId="82" r:id="rId13"/>
    <sheet name="SER1" sheetId="146" r:id="rId14"/>
    <sheet name="MUR" sheetId="155" r:id="rId15"/>
    <sheet name="GOS1" sheetId="128" r:id="rId16"/>
    <sheet name="SER2" sheetId="133" r:id="rId17"/>
    <sheet name="OG1" sheetId="129" r:id="rId18"/>
    <sheet name="DRY1" sheetId="130" r:id="rId19"/>
    <sheet name="HOR1" sheetId="159" r:id="rId20"/>
    <sheet name="DAR1" sheetId="147" r:id="rId21"/>
    <sheet name="DRY2" sheetId="154" r:id="rId22"/>
    <sheet name="SER3" sheetId="114" r:id="rId23"/>
    <sheet name="OG2" sheetId="113" r:id="rId24"/>
    <sheet name="DRY3" sheetId="110" r:id="rId25"/>
    <sheet name="SC" sheetId="153" r:id="rId26"/>
    <sheet name="SCSAT" sheetId="124" r:id="rId27"/>
    <sheet name="SCSUN" sheetId="157" r:id="rId28"/>
    <sheet name="GOS2" sheetId="149" r:id="rId29"/>
    <sheet name="FEST" sheetId="150" r:id="rId30"/>
    <sheet name="ESP2" sheetId="123" r:id="rId31"/>
    <sheet name="OG3" sheetId="120" r:id="rId32"/>
    <sheet name="CAP" sheetId="126" r:id="rId33"/>
    <sheet name="ESP3" sheetId="121" r:id="rId34"/>
    <sheet name="BAL3" sheetId="112" r:id="rId35"/>
    <sheet name="ESP4" sheetId="111" r:id="rId36"/>
    <sheet name="DAR2" sheetId="119" r:id="rId37"/>
    <sheet name="GID" sheetId="151" r:id="rId38"/>
    <sheet name="RAS" sheetId="156" r:id="rId39"/>
    <sheet name="Spare 1" sheetId="116" r:id="rId40"/>
    <sheet name="Spare 2" sheetId="118" r:id="rId41"/>
    <sheet name="Spare 3" sheetId="148" r:id="rId42"/>
    <sheet name="Spare 4" sheetId="117" r:id="rId43"/>
  </sheets>
  <externalReferences>
    <externalReference r:id="rId44"/>
    <externalReference r:id="rId45"/>
    <externalReference r:id="rId46"/>
    <externalReference r:id="rId47"/>
  </externalReferences>
  <definedNames>
    <definedName name="_xlnm._FilterDatabase" localSheetId="2" hidden="1">'105-115 14U'!$B$5:$BE$51</definedName>
    <definedName name="_xlnm._FilterDatabase" localSheetId="1" hidden="1">'105-115 15-24'!$B$5:$BF$51</definedName>
    <definedName name="_xlnm._FilterDatabase" localSheetId="10" hidden="1">'60-70 12U'!$B$79:$F$111</definedName>
    <definedName name="_xlnm._FilterDatabase" localSheetId="9" hidden="1">'60-70 13-16'!$B$5:$I$86</definedName>
    <definedName name="_xlnm._FilterDatabase" localSheetId="8" hidden="1">'60-70 17-24'!$B$5:$AN$67</definedName>
    <definedName name="_xlnm._FilterDatabase" localSheetId="7" hidden="1">'75-85 12U'!$B$5:$I$74</definedName>
    <definedName name="_xlnm._FilterDatabase" localSheetId="6" hidden="1">'75-85 13-16'!$B$5:$I$69</definedName>
    <definedName name="_xlnm._FilterDatabase" localSheetId="5" hidden="1">'75-85 17-24'!$B$75:$F$96</definedName>
    <definedName name="_xlnm._FilterDatabase" localSheetId="4" hidden="1">'90-100 14U'!$B$5:$AS$50</definedName>
    <definedName name="_xlnm._FilterDatabase" localSheetId="3" hidden="1">'90-100 15-24'!$B$66:$G$72</definedName>
    <definedName name="_xlnm._FilterDatabase" localSheetId="32" hidden="1">CAP!$A$3:$M$67</definedName>
    <definedName name="_xlnm._FilterDatabase" localSheetId="20" hidden="1">'DAR1'!$A$3:$M$62</definedName>
    <definedName name="_xlnm._FilterDatabase" localSheetId="36" hidden="1">'DAR2'!$A$3:$M$58</definedName>
    <definedName name="_xlnm._FilterDatabase" localSheetId="24" hidden="1">'DRY3'!$A$3:$M$31</definedName>
    <definedName name="_xlnm._FilterDatabase" localSheetId="12" hidden="1">'ESP1'!$A$3:$M$41</definedName>
    <definedName name="_xlnm._FilterDatabase" localSheetId="30" hidden="1">'ESP2'!$A$3:$M$169</definedName>
    <definedName name="_xlnm._FilterDatabase" localSheetId="33" hidden="1">'ESP3'!$A$3:$M$79</definedName>
    <definedName name="_xlnm._FilterDatabase" localSheetId="35" hidden="1">'ESP4'!$A$6:$M$146</definedName>
    <definedName name="_xlnm._FilterDatabase" localSheetId="29" hidden="1">FEST!$A$3:$M$144</definedName>
    <definedName name="_xlnm._FilterDatabase" localSheetId="17" hidden="1">'OG1'!$A$3:$M$19</definedName>
    <definedName name="_xlnm._FilterDatabase" localSheetId="31" hidden="1">'OG3'!$A$3:$M$53</definedName>
    <definedName name="_xlnm._FilterDatabase" localSheetId="25" hidden="1">SC!$A$3:$M$65</definedName>
    <definedName name="_xlnm._FilterDatabase" localSheetId="26" hidden="1">SCSAT!$A$3:$M$257</definedName>
    <definedName name="_xlnm._FilterDatabase" localSheetId="13" hidden="1">'SER1'!$A$3:$M$57</definedName>
    <definedName name="_xlnm._FilterDatabase" localSheetId="16" hidden="1">'SER2'!$A$3:$M$187</definedName>
    <definedName name="_xlnm._FilterDatabase" localSheetId="0" hidden="1">SPARE!$B$5:$Z$50</definedName>
    <definedName name="_xlnm.Print_Area" localSheetId="2">'105-115 14U'!$A$1:$I$11</definedName>
    <definedName name="_xlnm.Print_Area" localSheetId="1">'105-115 15-24'!$A$1:$I$25</definedName>
    <definedName name="_xlnm.Print_Area" localSheetId="10">'60-70 12U'!$A$1:$I$32</definedName>
    <definedName name="_xlnm.Print_Area" localSheetId="9">'60-70 13-16'!$A$1:$I$19</definedName>
    <definedName name="_xlnm.Print_Area" localSheetId="8">'60-70 17-24'!$A$1:$I$18</definedName>
    <definedName name="_xlnm.Print_Area" localSheetId="7">'75-85 12U'!$A$1:$I$21</definedName>
    <definedName name="_xlnm.Print_Area" localSheetId="6">'75-85 13-16'!$A$1:$I$70</definedName>
    <definedName name="_xlnm.Print_Area" localSheetId="5">'75-85 17-24'!$A$1:$I$66</definedName>
    <definedName name="_xlnm.Print_Area" localSheetId="4">'90-100 14U'!$A$1:$I$36</definedName>
    <definedName name="_xlnm.Print_Area" localSheetId="3">'90-100 15-24'!$A$1:$I$33</definedName>
    <definedName name="_xlnm.Print_Area" localSheetId="0">SPARE!$A$1:$Z$50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45" l="1"/>
  <c r="O7" i="145"/>
  <c r="P7" i="145"/>
  <c r="N8" i="145"/>
  <c r="O8" i="145"/>
  <c r="P8" i="145"/>
  <c r="N9" i="145"/>
  <c r="O9" i="145"/>
  <c r="P9" i="145"/>
  <c r="N10" i="145"/>
  <c r="O10" i="145"/>
  <c r="P10" i="145"/>
  <c r="N11" i="145"/>
  <c r="O11" i="145"/>
  <c r="P11" i="145"/>
  <c r="N12" i="145"/>
  <c r="O12" i="145"/>
  <c r="P12" i="145"/>
  <c r="N13" i="145"/>
  <c r="O13" i="145"/>
  <c r="P13" i="145"/>
  <c r="N14" i="145"/>
  <c r="O14" i="145"/>
  <c r="P14" i="145"/>
  <c r="N15" i="145"/>
  <c r="O15" i="145"/>
  <c r="P15" i="145"/>
  <c r="N16" i="145"/>
  <c r="O16" i="145"/>
  <c r="P16" i="145"/>
  <c r="N17" i="145"/>
  <c r="O17" i="145"/>
  <c r="P17" i="145"/>
  <c r="N18" i="145"/>
  <c r="O18" i="145"/>
  <c r="P18" i="145"/>
  <c r="N19" i="145"/>
  <c r="O19" i="145"/>
  <c r="P19" i="145"/>
  <c r="N20" i="145"/>
  <c r="O20" i="145"/>
  <c r="P20" i="145"/>
  <c r="N21" i="145"/>
  <c r="O21" i="145"/>
  <c r="P21" i="145"/>
  <c r="N22" i="145"/>
  <c r="O22" i="145"/>
  <c r="P22" i="145"/>
  <c r="N23" i="145"/>
  <c r="O23" i="145"/>
  <c r="P23" i="145"/>
  <c r="O24" i="145"/>
  <c r="P24" i="145"/>
  <c r="O25" i="145"/>
  <c r="P25" i="145"/>
  <c r="O26" i="145"/>
  <c r="P26" i="145"/>
  <c r="O6" i="145"/>
  <c r="P6" i="145"/>
  <c r="P19" i="143"/>
  <c r="O19" i="143"/>
  <c r="P18" i="143"/>
  <c r="O18" i="143"/>
  <c r="P17" i="143"/>
  <c r="O17" i="143"/>
  <c r="P16" i="143"/>
  <c r="O16" i="143"/>
  <c r="P15" i="143"/>
  <c r="O15" i="143"/>
  <c r="P14" i="143"/>
  <c r="O14" i="143"/>
  <c r="P13" i="143"/>
  <c r="O13" i="143"/>
  <c r="P12" i="143"/>
  <c r="O12" i="143"/>
  <c r="P11" i="143"/>
  <c r="O11" i="143"/>
  <c r="P10" i="143"/>
  <c r="O10" i="143"/>
  <c r="P9" i="143"/>
  <c r="O9" i="143"/>
  <c r="P8" i="143"/>
  <c r="O8" i="143"/>
  <c r="P7" i="143"/>
  <c r="O7" i="143"/>
  <c r="O6" i="143"/>
  <c r="P6" i="143"/>
  <c r="Q7" i="139"/>
  <c r="Q8" i="139"/>
  <c r="Q9" i="139"/>
  <c r="Q10" i="139"/>
  <c r="Q11" i="139"/>
  <c r="Q12" i="139"/>
  <c r="Q13" i="139"/>
  <c r="Q14" i="139"/>
  <c r="Q15" i="139"/>
  <c r="Q16" i="139"/>
  <c r="Q17" i="139"/>
  <c r="Q18" i="139"/>
  <c r="Q19" i="139"/>
  <c r="Q20" i="139"/>
  <c r="Q21" i="139"/>
  <c r="Q22" i="139"/>
  <c r="Q23" i="139"/>
  <c r="Q24" i="139"/>
  <c r="Q25" i="139"/>
  <c r="Q26" i="139"/>
  <c r="Q27" i="139"/>
  <c r="Q28" i="139"/>
  <c r="Q29" i="139"/>
  <c r="Q30" i="139"/>
  <c r="Q31" i="139"/>
  <c r="Q32" i="139"/>
  <c r="Q33" i="139"/>
  <c r="Q34" i="139"/>
  <c r="Q35" i="139"/>
  <c r="Q36" i="139"/>
  <c r="Q6" i="139"/>
  <c r="Q7" i="137"/>
  <c r="Q8" i="137"/>
  <c r="Q9" i="137"/>
  <c r="Q10" i="137"/>
  <c r="Q11" i="137"/>
  <c r="Q12" i="137"/>
  <c r="Q13" i="137"/>
  <c r="Q14" i="137"/>
  <c r="Q15" i="137"/>
  <c r="Q16" i="137"/>
  <c r="Q17" i="137"/>
  <c r="Q18" i="137"/>
  <c r="Q19" i="137"/>
  <c r="Q20" i="137"/>
  <c r="Q21" i="137"/>
  <c r="Q22" i="137"/>
  <c r="Q23" i="137"/>
  <c r="Q24" i="137"/>
  <c r="Q25" i="137"/>
  <c r="Q6" i="137"/>
  <c r="Q7" i="135"/>
  <c r="Q8" i="135"/>
  <c r="Q9" i="135"/>
  <c r="Q10" i="135"/>
  <c r="Q11" i="135"/>
  <c r="Q12" i="135"/>
  <c r="Q13" i="135"/>
  <c r="Q14" i="135"/>
  <c r="Q15" i="135"/>
  <c r="Q16" i="135"/>
  <c r="Q17" i="135"/>
  <c r="Q18" i="135"/>
  <c r="Q19" i="135"/>
  <c r="Q20" i="135"/>
  <c r="Q21" i="135"/>
  <c r="Q22" i="135"/>
  <c r="Q23" i="135"/>
  <c r="Q24" i="135"/>
  <c r="Q25" i="135"/>
  <c r="Q26" i="135"/>
  <c r="Q27" i="135"/>
  <c r="Q28" i="135"/>
  <c r="Q6" i="135"/>
  <c r="Q7" i="140"/>
  <c r="Q8" i="140"/>
  <c r="Q9" i="140"/>
  <c r="Q10" i="140"/>
  <c r="Q11" i="140"/>
  <c r="Q12" i="140"/>
  <c r="Q13" i="140"/>
  <c r="Q14" i="140"/>
  <c r="Q15" i="140"/>
  <c r="Q16" i="140"/>
  <c r="Q17" i="140"/>
  <c r="Q18" i="140"/>
  <c r="Q19" i="140"/>
  <c r="Q20" i="140"/>
  <c r="Q21" i="140"/>
  <c r="Q22" i="140"/>
  <c r="Q23" i="140"/>
  <c r="Q24" i="140"/>
  <c r="Q25" i="140"/>
  <c r="Q26" i="140"/>
  <c r="Q27" i="140"/>
  <c r="Q28" i="140"/>
  <c r="Q29" i="140"/>
  <c r="Q30" i="140"/>
  <c r="Q31" i="140"/>
  <c r="Q32" i="140"/>
  <c r="Q6" i="140"/>
  <c r="Q7" i="37"/>
  <c r="Q8" i="37"/>
  <c r="Q9" i="37"/>
  <c r="Q10" i="37"/>
  <c r="Q11" i="37"/>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Q46" i="37"/>
  <c r="Q47" i="37"/>
  <c r="Q48" i="37"/>
  <c r="Q49" i="37"/>
  <c r="Q50" i="37"/>
  <c r="Q51" i="37"/>
  <c r="Q52" i="37"/>
  <c r="Q6" i="37"/>
  <c r="L7" i="137" l="1"/>
  <c r="L8" i="137"/>
  <c r="L9" i="137"/>
  <c r="L10" i="137"/>
  <c r="L11" i="137"/>
  <c r="L12" i="137"/>
  <c r="L13" i="137"/>
  <c r="L14" i="137"/>
  <c r="L15" i="137"/>
  <c r="L16" i="137"/>
  <c r="L17" i="137"/>
  <c r="L18" i="137"/>
  <c r="L19" i="137"/>
  <c r="L20" i="137"/>
  <c r="L21" i="137"/>
  <c r="L22" i="137"/>
  <c r="L23" i="137"/>
  <c r="L24" i="137"/>
  <c r="L25" i="137"/>
  <c r="L26" i="137"/>
  <c r="L6" i="137"/>
  <c r="K7" i="139"/>
  <c r="K8" i="139"/>
  <c r="K9" i="139"/>
  <c r="K10" i="139"/>
  <c r="K11" i="139"/>
  <c r="K12" i="139"/>
  <c r="K13" i="139"/>
  <c r="K14" i="139"/>
  <c r="K15" i="139"/>
  <c r="K16" i="139"/>
  <c r="K17" i="139"/>
  <c r="K18" i="139"/>
  <c r="K19" i="139"/>
  <c r="K20" i="139"/>
  <c r="K21" i="139"/>
  <c r="K22" i="139"/>
  <c r="K23" i="139"/>
  <c r="K24" i="139"/>
  <c r="K25" i="139"/>
  <c r="K26" i="139"/>
  <c r="K27" i="139"/>
  <c r="K28" i="139"/>
  <c r="K29" i="139"/>
  <c r="K30" i="139"/>
  <c r="K31" i="139"/>
  <c r="K32" i="139"/>
  <c r="K33" i="139"/>
  <c r="K34" i="139"/>
  <c r="K35" i="139"/>
  <c r="K36" i="139"/>
  <c r="K37" i="139"/>
  <c r="K38" i="139"/>
  <c r="L7" i="139"/>
  <c r="L8" i="139"/>
  <c r="L9" i="139"/>
  <c r="L10" i="139"/>
  <c r="L11" i="139"/>
  <c r="L12" i="139"/>
  <c r="L13" i="139"/>
  <c r="L14" i="139"/>
  <c r="L15" i="139"/>
  <c r="L16" i="139"/>
  <c r="L17" i="139"/>
  <c r="L18" i="139"/>
  <c r="L19" i="139"/>
  <c r="L20" i="139"/>
  <c r="L21" i="139"/>
  <c r="L22" i="139"/>
  <c r="L23" i="139"/>
  <c r="L24" i="139"/>
  <c r="L25" i="139"/>
  <c r="L26" i="139"/>
  <c r="L27" i="139"/>
  <c r="L28" i="139"/>
  <c r="L29" i="139"/>
  <c r="L30" i="139"/>
  <c r="L31" i="139"/>
  <c r="L32" i="139"/>
  <c r="L33" i="139"/>
  <c r="L34" i="139"/>
  <c r="L35" i="139"/>
  <c r="L36" i="139"/>
  <c r="L37" i="139"/>
  <c r="L6" i="139"/>
  <c r="AF6" i="145" l="1"/>
  <c r="AE7" i="145"/>
  <c r="AE8" i="145"/>
  <c r="AE9" i="145"/>
  <c r="AE10" i="145"/>
  <c r="AE11" i="145"/>
  <c r="AE12" i="145"/>
  <c r="AE13" i="145"/>
  <c r="AE14" i="145"/>
  <c r="AE15" i="145"/>
  <c r="AE16" i="145"/>
  <c r="AE17" i="145"/>
  <c r="AE18" i="145"/>
  <c r="AE19" i="145"/>
  <c r="AE20" i="145"/>
  <c r="AE21" i="145"/>
  <c r="AE22" i="145"/>
  <c r="AE6" i="145"/>
  <c r="Q7" i="143"/>
  <c r="Q8" i="143"/>
  <c r="Q9" i="143"/>
  <c r="Q10" i="143"/>
  <c r="Q11" i="143"/>
  <c r="Q12" i="143"/>
  <c r="Q13" i="143"/>
  <c r="Q14" i="143"/>
  <c r="Q15" i="143"/>
  <c r="Q16" i="143"/>
  <c r="Q6" i="143"/>
  <c r="AE7" i="143"/>
  <c r="AE8" i="143"/>
  <c r="AE9" i="143"/>
  <c r="AE10" i="143"/>
  <c r="AE11" i="143"/>
  <c r="AE12" i="143"/>
  <c r="AE13" i="143"/>
  <c r="AE14" i="143"/>
  <c r="AE15" i="143"/>
  <c r="AE16" i="143"/>
  <c r="AE17" i="143"/>
  <c r="AE18" i="143"/>
  <c r="AE19" i="143"/>
  <c r="AE20" i="143"/>
  <c r="AE21" i="143"/>
  <c r="AE22" i="143"/>
  <c r="AE6" i="143"/>
  <c r="AD7" i="142"/>
  <c r="AD8" i="142"/>
  <c r="AD9" i="142"/>
  <c r="AD10" i="142"/>
  <c r="AD11" i="142"/>
  <c r="AD12" i="142"/>
  <c r="AD13" i="142"/>
  <c r="AD14" i="142"/>
  <c r="AD15" i="142"/>
  <c r="AD16" i="142"/>
  <c r="AD17" i="142"/>
  <c r="AD18" i="142"/>
  <c r="AD19" i="142"/>
  <c r="AD20" i="142"/>
  <c r="AD21" i="142"/>
  <c r="AD22" i="142"/>
  <c r="AD23" i="142"/>
  <c r="AD24" i="142"/>
  <c r="AD25" i="142"/>
  <c r="AD26" i="142"/>
  <c r="AD27" i="142"/>
  <c r="AD28" i="142"/>
  <c r="AD29" i="142"/>
  <c r="AD30" i="142"/>
  <c r="AD31" i="142"/>
  <c r="AD32" i="142"/>
  <c r="AD33" i="142"/>
  <c r="AD6" i="142"/>
  <c r="AC26" i="142"/>
  <c r="AD34" i="142"/>
  <c r="AD35" i="142"/>
  <c r="AD36" i="142"/>
  <c r="AD37" i="142"/>
  <c r="AC7" i="142"/>
  <c r="AC8" i="142"/>
  <c r="AC9" i="142"/>
  <c r="AC10" i="142"/>
  <c r="AC11" i="142"/>
  <c r="AC12" i="142"/>
  <c r="AC13" i="142"/>
  <c r="AC14" i="142"/>
  <c r="AC15" i="142"/>
  <c r="AC16" i="142"/>
  <c r="AC17" i="142"/>
  <c r="AC18" i="142"/>
  <c r="AC19" i="142"/>
  <c r="AC20" i="142"/>
  <c r="AC21" i="142"/>
  <c r="AC22" i="142"/>
  <c r="AC23" i="142"/>
  <c r="AC24" i="142"/>
  <c r="AC25" i="142"/>
  <c r="AC27" i="142"/>
  <c r="AC28" i="142"/>
  <c r="AC29" i="142"/>
  <c r="AC30" i="142"/>
  <c r="AC31" i="142"/>
  <c r="AC32" i="142"/>
  <c r="AC33" i="142"/>
  <c r="AC34" i="142"/>
  <c r="AC35" i="142"/>
  <c r="AE7" i="141"/>
  <c r="AE8" i="141"/>
  <c r="AE9" i="141"/>
  <c r="AE10" i="141"/>
  <c r="AE11" i="141"/>
  <c r="AE12" i="141"/>
  <c r="AE13" i="141"/>
  <c r="AE14" i="141"/>
  <c r="AE15" i="141"/>
  <c r="AE16" i="141"/>
  <c r="AE17" i="141"/>
  <c r="AE18" i="141"/>
  <c r="AE19" i="141"/>
  <c r="AE20" i="141"/>
  <c r="AE21" i="141"/>
  <c r="AE22" i="141"/>
  <c r="AE6" i="141"/>
  <c r="AE7" i="134"/>
  <c r="AE8" i="134"/>
  <c r="AE9" i="134"/>
  <c r="AE10" i="134"/>
  <c r="AE11" i="134"/>
  <c r="AE12" i="134"/>
  <c r="AE13" i="134"/>
  <c r="AE14" i="134"/>
  <c r="AE15" i="134"/>
  <c r="AE16" i="134"/>
  <c r="AE17" i="134"/>
  <c r="AE18" i="134"/>
  <c r="AE19" i="134"/>
  <c r="AE20" i="134"/>
  <c r="AE21" i="134"/>
  <c r="AE22" i="134"/>
  <c r="AE23" i="134"/>
  <c r="AE24" i="134"/>
  <c r="AE25" i="134"/>
  <c r="AE26" i="134"/>
  <c r="AE27" i="134"/>
  <c r="AE28" i="134"/>
  <c r="AE29" i="134"/>
  <c r="AE30" i="134"/>
  <c r="AE31" i="134"/>
  <c r="AE32" i="134"/>
  <c r="AE33" i="134"/>
  <c r="AE6" i="134"/>
  <c r="AG7" i="135"/>
  <c r="AG8" i="135"/>
  <c r="AG9" i="135"/>
  <c r="AG10" i="135"/>
  <c r="AG11" i="135"/>
  <c r="AG12" i="135"/>
  <c r="AG13" i="135"/>
  <c r="AG14" i="135"/>
  <c r="AG15" i="135"/>
  <c r="AG16" i="135"/>
  <c r="AG17" i="135"/>
  <c r="AG18" i="135"/>
  <c r="AG19" i="135"/>
  <c r="AG20" i="135"/>
  <c r="AG21" i="135"/>
  <c r="AG22" i="135"/>
  <c r="AG23" i="135"/>
  <c r="AG24" i="135"/>
  <c r="AG25" i="135"/>
  <c r="AG26" i="135"/>
  <c r="AG6" i="135"/>
  <c r="AG7" i="140"/>
  <c r="AG8" i="140"/>
  <c r="AG9" i="140"/>
  <c r="AG10" i="140"/>
  <c r="AG11" i="140"/>
  <c r="AG12" i="140"/>
  <c r="AG13" i="140"/>
  <c r="AG14" i="140"/>
  <c r="AG15" i="140"/>
  <c r="AG16" i="140"/>
  <c r="AG17" i="140"/>
  <c r="AG18" i="140"/>
  <c r="AG19" i="140"/>
  <c r="AG20" i="140"/>
  <c r="AG21" i="140"/>
  <c r="AG22" i="140"/>
  <c r="AG23" i="140"/>
  <c r="AG24" i="140"/>
  <c r="AG25" i="140"/>
  <c r="AG26" i="140"/>
  <c r="AG27" i="140"/>
  <c r="AG28" i="140"/>
  <c r="AG29" i="140"/>
  <c r="AG30" i="140"/>
  <c r="AG31" i="140"/>
  <c r="AG32" i="140"/>
  <c r="AG33" i="140"/>
  <c r="AG34" i="140"/>
  <c r="AG6" i="140"/>
  <c r="AG7" i="37"/>
  <c r="AG8" i="37"/>
  <c r="AG9" i="37"/>
  <c r="AG10" i="37"/>
  <c r="AG11" i="37"/>
  <c r="AG12" i="37"/>
  <c r="AG13" i="37"/>
  <c r="AG14" i="37"/>
  <c r="AG15" i="37"/>
  <c r="AG16" i="37"/>
  <c r="AG17" i="37"/>
  <c r="AG18" i="37"/>
  <c r="AG19" i="37"/>
  <c r="AG20" i="37"/>
  <c r="AG21" i="37"/>
  <c r="AG22" i="37"/>
  <c r="AG23" i="37"/>
  <c r="AG24" i="37"/>
  <c r="AG25" i="37"/>
  <c r="AG26" i="37"/>
  <c r="AG27" i="37"/>
  <c r="AG28" i="37"/>
  <c r="AG29" i="37"/>
  <c r="AG30" i="37"/>
  <c r="AG31" i="37"/>
  <c r="AG32" i="37"/>
  <c r="AG33" i="37"/>
  <c r="AG34" i="37"/>
  <c r="AG35" i="37"/>
  <c r="AG36" i="37"/>
  <c r="AG37" i="37"/>
  <c r="AG38" i="37"/>
  <c r="AG39" i="37"/>
  <c r="AG40" i="37"/>
  <c r="AG41" i="37"/>
  <c r="AG42" i="37"/>
  <c r="AG43" i="37"/>
  <c r="AG44" i="37"/>
  <c r="AG45" i="37"/>
  <c r="AG6" i="37"/>
  <c r="S7" i="135" l="1"/>
  <c r="S8" i="135"/>
  <c r="S9" i="135"/>
  <c r="S10" i="135"/>
  <c r="S11" i="135"/>
  <c r="S12" i="135"/>
  <c r="S13" i="135"/>
  <c r="S14" i="135"/>
  <c r="S15" i="135"/>
  <c r="S16" i="135"/>
  <c r="S17" i="135"/>
  <c r="S18" i="135"/>
  <c r="S19" i="135"/>
  <c r="S20" i="135"/>
  <c r="S21" i="135"/>
  <c r="S22" i="135"/>
  <c r="S23" i="135"/>
  <c r="S24" i="135"/>
  <c r="S25" i="135"/>
  <c r="S26" i="135"/>
  <c r="S27" i="135"/>
  <c r="S28" i="135"/>
  <c r="S6" i="135"/>
  <c r="S7" i="140"/>
  <c r="S8" i="140"/>
  <c r="S9" i="140"/>
  <c r="S10" i="140"/>
  <c r="S11" i="140"/>
  <c r="S12" i="140"/>
  <c r="S13" i="140"/>
  <c r="S14" i="140"/>
  <c r="S15" i="140"/>
  <c r="S16" i="140"/>
  <c r="S17" i="140"/>
  <c r="S18" i="140"/>
  <c r="S19" i="140"/>
  <c r="S20" i="140"/>
  <c r="S21" i="140"/>
  <c r="S22" i="140"/>
  <c r="S23" i="140"/>
  <c r="S24" i="140"/>
  <c r="S25" i="140"/>
  <c r="S26" i="140"/>
  <c r="S27" i="140"/>
  <c r="S28" i="140"/>
  <c r="S29" i="140"/>
  <c r="S6" i="140"/>
  <c r="S30" i="140"/>
  <c r="S31" i="140"/>
  <c r="S32" i="140"/>
  <c r="S33" i="140"/>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42" i="37"/>
  <c r="S43" i="37"/>
  <c r="S44" i="37"/>
  <c r="S45" i="37"/>
  <c r="S46" i="37"/>
  <c r="S47" i="37"/>
  <c r="S48" i="37"/>
  <c r="S6" i="37"/>
  <c r="Z7" i="37"/>
  <c r="Z8" i="37"/>
  <c r="Z9" i="37"/>
  <c r="Z10" i="37"/>
  <c r="Z11" i="37"/>
  <c r="Z12" i="37"/>
  <c r="Z13" i="37"/>
  <c r="Z14" i="37"/>
  <c r="Z15" i="37"/>
  <c r="Z16" i="37"/>
  <c r="Z17" i="37"/>
  <c r="Z18" i="37"/>
  <c r="Z19" i="37"/>
  <c r="Z20" i="37"/>
  <c r="Z21" i="37"/>
  <c r="Z22" i="37"/>
  <c r="Z23" i="37"/>
  <c r="Z24" i="37"/>
  <c r="Z25" i="37"/>
  <c r="Z26" i="37"/>
  <c r="Z27" i="37"/>
  <c r="Z28" i="37"/>
  <c r="Z29" i="37"/>
  <c r="Z30" i="37"/>
  <c r="Z31" i="37"/>
  <c r="Z32" i="37"/>
  <c r="Z33" i="37"/>
  <c r="Z34" i="37"/>
  <c r="Z35" i="37"/>
  <c r="Z36" i="37"/>
  <c r="Z37" i="37"/>
  <c r="Z38" i="37"/>
  <c r="Z39" i="37"/>
  <c r="Z40" i="37"/>
  <c r="Z41" i="37"/>
  <c r="Z42" i="37"/>
  <c r="Z43" i="37"/>
  <c r="Z44" i="37"/>
  <c r="Z45" i="37"/>
  <c r="Z46" i="37"/>
  <c r="Z47" i="37"/>
  <c r="Z48" i="37"/>
  <c r="Z6" i="37"/>
  <c r="Q7" i="134"/>
  <c r="Q8" i="134"/>
  <c r="Q9" i="134"/>
  <c r="Q10" i="134"/>
  <c r="Q11" i="134"/>
  <c r="Q12" i="134"/>
  <c r="Q13" i="134"/>
  <c r="Q14" i="134"/>
  <c r="Q15" i="134"/>
  <c r="Q16" i="134"/>
  <c r="Q17" i="134"/>
  <c r="Q18" i="134"/>
  <c r="Q19" i="134"/>
  <c r="Q20" i="134"/>
  <c r="Q21" i="134"/>
  <c r="Q22" i="134"/>
  <c r="Q23" i="134"/>
  <c r="Q24" i="134"/>
  <c r="Q25" i="134"/>
  <c r="Q26" i="134"/>
  <c r="Q27" i="134"/>
  <c r="Q28" i="134"/>
  <c r="Q29" i="134"/>
  <c r="Q30" i="134"/>
  <c r="Q31" i="134"/>
  <c r="Q32" i="134"/>
  <c r="Q6" i="134"/>
  <c r="Q7" i="141"/>
  <c r="Q8" i="141"/>
  <c r="Q9" i="141"/>
  <c r="Q10" i="141"/>
  <c r="Q11" i="141"/>
  <c r="Q12" i="141"/>
  <c r="Q13" i="141"/>
  <c r="Q14" i="141"/>
  <c r="Q15" i="141"/>
  <c r="Q16" i="141"/>
  <c r="Q17" i="141"/>
  <c r="Q18" i="141"/>
  <c r="Q19" i="141"/>
  <c r="Q20" i="141"/>
  <c r="Q21" i="141"/>
  <c r="Q22" i="141"/>
  <c r="Q6" i="141"/>
  <c r="P7" i="141"/>
  <c r="P8" i="141"/>
  <c r="P9" i="141"/>
  <c r="P10" i="141"/>
  <c r="P11" i="141"/>
  <c r="P12" i="141"/>
  <c r="P13" i="141"/>
  <c r="P14" i="141"/>
  <c r="P15" i="141"/>
  <c r="P16" i="141"/>
  <c r="P17" i="141"/>
  <c r="P18" i="141"/>
  <c r="P19" i="141"/>
  <c r="P20" i="141"/>
  <c r="P21" i="141"/>
  <c r="P22" i="141"/>
  <c r="P23" i="141"/>
  <c r="P24" i="141"/>
  <c r="M23" i="129" l="1"/>
  <c r="M24" i="129"/>
  <c r="M25" i="129"/>
  <c r="M26" i="129"/>
  <c r="M27" i="129"/>
  <c r="M28" i="129"/>
  <c r="M29" i="129"/>
  <c r="M30" i="129"/>
  <c r="M31" i="129"/>
  <c r="M32" i="129"/>
  <c r="M33" i="129"/>
  <c r="M34" i="129"/>
  <c r="M35" i="129"/>
  <c r="M36" i="129"/>
  <c r="M37" i="129"/>
  <c r="M38" i="129"/>
  <c r="M39" i="129"/>
  <c r="M40" i="129"/>
  <c r="M41" i="129"/>
  <c r="M42" i="129"/>
  <c r="M43" i="129"/>
  <c r="M44" i="129"/>
  <c r="M45" i="129"/>
  <c r="M46" i="129"/>
  <c r="M47" i="129"/>
  <c r="M48" i="129"/>
  <c r="M49" i="129"/>
  <c r="M50" i="129"/>
  <c r="M51" i="129"/>
  <c r="M52" i="129"/>
  <c r="M53" i="129"/>
  <c r="M54" i="129"/>
  <c r="M55" i="129"/>
  <c r="M56" i="129"/>
  <c r="M57" i="129"/>
  <c r="M58" i="129"/>
  <c r="M59" i="129"/>
  <c r="M60" i="129"/>
  <c r="M61" i="129"/>
  <c r="M62" i="129"/>
  <c r="M63" i="129"/>
  <c r="M64" i="129"/>
  <c r="Q7" i="145"/>
  <c r="Q8" i="145"/>
  <c r="Q9" i="145"/>
  <c r="Q10" i="145"/>
  <c r="Q11" i="145"/>
  <c r="Q12" i="145"/>
  <c r="Q13" i="145"/>
  <c r="Q14" i="145"/>
  <c r="Q15" i="145"/>
  <c r="Q16" i="145"/>
  <c r="Q17" i="145"/>
  <c r="Q18" i="145"/>
  <c r="Q19" i="145"/>
  <c r="Q20" i="145"/>
  <c r="Q21" i="145"/>
  <c r="R7" i="145"/>
  <c r="R8" i="145"/>
  <c r="R9" i="145"/>
  <c r="R10" i="145"/>
  <c r="R11" i="145"/>
  <c r="R12" i="145"/>
  <c r="R13" i="145"/>
  <c r="R14" i="145"/>
  <c r="R15" i="145"/>
  <c r="R16" i="145"/>
  <c r="R17" i="145"/>
  <c r="R18" i="145"/>
  <c r="R19" i="145"/>
  <c r="R20" i="145"/>
  <c r="R21" i="145"/>
  <c r="R22" i="145"/>
  <c r="R23" i="145"/>
  <c r="R24" i="145"/>
  <c r="R25" i="145"/>
  <c r="R26" i="145"/>
  <c r="R27" i="145"/>
  <c r="R6" i="145"/>
  <c r="Q22" i="145"/>
  <c r="L7" i="141"/>
  <c r="L8" i="141"/>
  <c r="L9" i="141"/>
  <c r="L10" i="141"/>
  <c r="L11" i="141"/>
  <c r="L12" i="141"/>
  <c r="L13" i="141"/>
  <c r="L14" i="141"/>
  <c r="L15" i="141"/>
  <c r="L16" i="141"/>
  <c r="L17" i="141"/>
  <c r="L18" i="141"/>
  <c r="L19" i="141"/>
  <c r="L20" i="141"/>
  <c r="L21" i="141"/>
  <c r="L22" i="141"/>
  <c r="L23" i="141"/>
  <c r="M8" i="135"/>
  <c r="M9" i="135"/>
  <c r="M10" i="135"/>
  <c r="M11" i="135"/>
  <c r="M12" i="135"/>
  <c r="M13" i="135"/>
  <c r="M14" i="135"/>
  <c r="M15" i="135"/>
  <c r="M16" i="135"/>
  <c r="M17" i="135"/>
  <c r="M18" i="135"/>
  <c r="M19" i="135"/>
  <c r="M20" i="135"/>
  <c r="M21" i="135"/>
  <c r="M22" i="135"/>
  <c r="M23" i="135"/>
  <c r="M24" i="135"/>
  <c r="M25" i="135"/>
  <c r="M26" i="135"/>
  <c r="M27" i="135"/>
  <c r="M28" i="135"/>
  <c r="M7" i="135"/>
  <c r="M6" i="135"/>
  <c r="M7" i="140"/>
  <c r="M8" i="140"/>
  <c r="M9" i="140"/>
  <c r="M10" i="140"/>
  <c r="M11" i="140"/>
  <c r="M12" i="140"/>
  <c r="M13" i="140"/>
  <c r="M14" i="140"/>
  <c r="M15" i="140"/>
  <c r="M16" i="140"/>
  <c r="M17" i="140"/>
  <c r="M18" i="140"/>
  <c r="M19" i="140"/>
  <c r="M20" i="140"/>
  <c r="M21" i="140"/>
  <c r="M22" i="140"/>
  <c r="M23" i="140"/>
  <c r="M24" i="140"/>
  <c r="M25" i="140"/>
  <c r="M26" i="140"/>
  <c r="M27" i="140"/>
  <c r="M28" i="140"/>
  <c r="M29" i="140"/>
  <c r="M6" i="140"/>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M50" i="37"/>
  <c r="M51" i="37"/>
  <c r="M52" i="37"/>
  <c r="M6" i="37"/>
  <c r="A59" i="129"/>
  <c r="A60" i="129"/>
  <c r="A61" i="129"/>
  <c r="A62" i="129"/>
  <c r="A63" i="129"/>
  <c r="A64" i="129"/>
  <c r="L64" i="129"/>
  <c r="L63" i="129"/>
  <c r="L62" i="129"/>
  <c r="L61" i="129"/>
  <c r="L60" i="129"/>
  <c r="L59" i="129"/>
  <c r="L58" i="129"/>
  <c r="L57" i="129"/>
  <c r="L56" i="129"/>
  <c r="L55" i="129"/>
  <c r="L54" i="129"/>
  <c r="L53" i="129"/>
  <c r="L52" i="129"/>
  <c r="L51" i="129"/>
  <c r="L50" i="129"/>
  <c r="L49" i="129"/>
  <c r="L48" i="129"/>
  <c r="L47" i="129"/>
  <c r="L46" i="129"/>
  <c r="L45" i="129"/>
  <c r="L44" i="129"/>
  <c r="L43" i="129"/>
  <c r="L42" i="129"/>
  <c r="L41" i="129"/>
  <c r="L40" i="129"/>
  <c r="L39" i="129"/>
  <c r="L38" i="129"/>
  <c r="L37" i="129"/>
  <c r="L36" i="129"/>
  <c r="L35" i="129"/>
  <c r="L34" i="129"/>
  <c r="L33" i="129"/>
  <c r="L32" i="129"/>
  <c r="L31" i="129"/>
  <c r="L30" i="129"/>
  <c r="L29" i="129"/>
  <c r="L28" i="129"/>
  <c r="L27" i="129"/>
  <c r="L26" i="129"/>
  <c r="L25" i="129"/>
  <c r="L24" i="129"/>
  <c r="L23" i="129"/>
  <c r="L22" i="129"/>
  <c r="L21" i="129"/>
  <c r="L20" i="129"/>
  <c r="L19" i="129"/>
  <c r="L18" i="129"/>
  <c r="L17" i="129"/>
  <c r="L16" i="129"/>
  <c r="L15" i="129"/>
  <c r="L14" i="129"/>
  <c r="L13" i="129"/>
  <c r="L12" i="129"/>
  <c r="L11" i="129"/>
  <c r="L10" i="129"/>
  <c r="L9" i="129"/>
  <c r="L8" i="129"/>
  <c r="L7" i="129"/>
  <c r="L6" i="129"/>
  <c r="L6" i="133"/>
  <c r="AT51" i="143"/>
  <c r="L9" i="145" l="1"/>
  <c r="M9" i="145"/>
  <c r="S9" i="145"/>
  <c r="T9" i="145"/>
  <c r="U9" i="145"/>
  <c r="V9" i="145"/>
  <c r="W9" i="145"/>
  <c r="Z9" i="145"/>
  <c r="AA9" i="145"/>
  <c r="AB9" i="145"/>
  <c r="AC9" i="145"/>
  <c r="AD9" i="145"/>
  <c r="AG9" i="145"/>
  <c r="AH9" i="145"/>
  <c r="AI9" i="145"/>
  <c r="AJ9" i="145"/>
  <c r="AK9" i="145"/>
  <c r="AL9" i="145"/>
  <c r="AM9" i="145"/>
  <c r="L10" i="145"/>
  <c r="M10" i="145"/>
  <c r="S10" i="145"/>
  <c r="T10" i="145"/>
  <c r="U10" i="145"/>
  <c r="V10" i="145"/>
  <c r="W10" i="145"/>
  <c r="Z10" i="145"/>
  <c r="AA10" i="145"/>
  <c r="AB10" i="145"/>
  <c r="AC10" i="145"/>
  <c r="AD10" i="145"/>
  <c r="AG10" i="145"/>
  <c r="AH10" i="145"/>
  <c r="AI10" i="145"/>
  <c r="AJ10" i="145"/>
  <c r="AK10" i="145"/>
  <c r="AL10" i="145"/>
  <c r="AM10" i="145"/>
  <c r="L11" i="145"/>
  <c r="M11" i="145"/>
  <c r="S11" i="145"/>
  <c r="T11" i="145"/>
  <c r="U11" i="145"/>
  <c r="V11" i="145"/>
  <c r="W11" i="145"/>
  <c r="Z11" i="145"/>
  <c r="AA11" i="145"/>
  <c r="AB11" i="145"/>
  <c r="AC11" i="145"/>
  <c r="AD11" i="145"/>
  <c r="AG11" i="145"/>
  <c r="AH11" i="145"/>
  <c r="AI11" i="145"/>
  <c r="AJ11" i="145"/>
  <c r="AK11" i="145"/>
  <c r="AL11" i="145"/>
  <c r="AM11" i="145"/>
  <c r="L12" i="145"/>
  <c r="M12" i="145"/>
  <c r="S12" i="145"/>
  <c r="T12" i="145"/>
  <c r="U12" i="145"/>
  <c r="V12" i="145"/>
  <c r="W12" i="145"/>
  <c r="Z12" i="145"/>
  <c r="AA12" i="145"/>
  <c r="AB12" i="145"/>
  <c r="AC12" i="145"/>
  <c r="AD12" i="145"/>
  <c r="AG12" i="145"/>
  <c r="AH12" i="145"/>
  <c r="AI12" i="145"/>
  <c r="AJ12" i="145"/>
  <c r="AK12" i="145"/>
  <c r="AL12" i="145"/>
  <c r="AM12" i="145"/>
  <c r="L13" i="145"/>
  <c r="M13" i="145"/>
  <c r="S13" i="145"/>
  <c r="T13" i="145"/>
  <c r="U13" i="145"/>
  <c r="V13" i="145"/>
  <c r="W13" i="145"/>
  <c r="Z13" i="145"/>
  <c r="AA13" i="145"/>
  <c r="AB13" i="145"/>
  <c r="AC13" i="145"/>
  <c r="AD13" i="145"/>
  <c r="AG13" i="145"/>
  <c r="AH13" i="145"/>
  <c r="AI13" i="145"/>
  <c r="AJ13" i="145"/>
  <c r="AK13" i="145"/>
  <c r="AL13" i="145"/>
  <c r="AM13" i="145"/>
  <c r="L14" i="145"/>
  <c r="M14" i="145"/>
  <c r="S14" i="145"/>
  <c r="T14" i="145"/>
  <c r="U14" i="145"/>
  <c r="V14" i="145"/>
  <c r="W14" i="145"/>
  <c r="Z14" i="145"/>
  <c r="AA14" i="145"/>
  <c r="AB14" i="145"/>
  <c r="AC14" i="145"/>
  <c r="AD14" i="145"/>
  <c r="AG14" i="145"/>
  <c r="AH14" i="145"/>
  <c r="AI14" i="145"/>
  <c r="AJ14" i="145"/>
  <c r="AK14" i="145"/>
  <c r="AL14" i="145"/>
  <c r="AM14" i="145"/>
  <c r="L15" i="145"/>
  <c r="M15" i="145"/>
  <c r="S15" i="145"/>
  <c r="T15" i="145"/>
  <c r="U15" i="145"/>
  <c r="V15" i="145"/>
  <c r="W15" i="145"/>
  <c r="Z15" i="145"/>
  <c r="AA15" i="145"/>
  <c r="AB15" i="145"/>
  <c r="AC15" i="145"/>
  <c r="AD15" i="145"/>
  <c r="AG15" i="145"/>
  <c r="AH15" i="145"/>
  <c r="AI15" i="145"/>
  <c r="AJ15" i="145"/>
  <c r="AK15" i="145"/>
  <c r="AL15" i="145"/>
  <c r="AM15" i="145"/>
  <c r="L16" i="145"/>
  <c r="M16" i="145"/>
  <c r="S16" i="145"/>
  <c r="T16" i="145"/>
  <c r="U16" i="145"/>
  <c r="V16" i="145"/>
  <c r="W16" i="145"/>
  <c r="Z16" i="145"/>
  <c r="AA16" i="145"/>
  <c r="AB16" i="145"/>
  <c r="AC16" i="145"/>
  <c r="AD16" i="145"/>
  <c r="AG16" i="145"/>
  <c r="AH16" i="145"/>
  <c r="AI16" i="145"/>
  <c r="AJ16" i="145"/>
  <c r="AK16" i="145"/>
  <c r="AL16" i="145"/>
  <c r="AM16" i="145"/>
  <c r="L17" i="145"/>
  <c r="M17" i="145"/>
  <c r="S17" i="145"/>
  <c r="T17" i="145"/>
  <c r="U17" i="145"/>
  <c r="V17" i="145"/>
  <c r="W17" i="145"/>
  <c r="Z17" i="145"/>
  <c r="AA17" i="145"/>
  <c r="AB17" i="145"/>
  <c r="AC17" i="145"/>
  <c r="AD17" i="145"/>
  <c r="AG17" i="145"/>
  <c r="AH17" i="145"/>
  <c r="AI17" i="145"/>
  <c r="AJ17" i="145"/>
  <c r="AK17" i="145"/>
  <c r="AL17" i="145"/>
  <c r="AM17" i="145"/>
  <c r="L18" i="145"/>
  <c r="M18" i="145"/>
  <c r="S18" i="145"/>
  <c r="T18" i="145"/>
  <c r="U18" i="145"/>
  <c r="V18" i="145"/>
  <c r="W18" i="145"/>
  <c r="Z18" i="145"/>
  <c r="AA18" i="145"/>
  <c r="AB18" i="145"/>
  <c r="AC18" i="145"/>
  <c r="AD18" i="145"/>
  <c r="AG18" i="145"/>
  <c r="AH18" i="145"/>
  <c r="AI18" i="145"/>
  <c r="AJ18" i="145"/>
  <c r="AK18" i="145"/>
  <c r="AL18" i="145"/>
  <c r="AM18" i="145"/>
  <c r="L19" i="145"/>
  <c r="M19" i="145"/>
  <c r="S19" i="145"/>
  <c r="T19" i="145"/>
  <c r="U19" i="145"/>
  <c r="V19" i="145"/>
  <c r="W19" i="145"/>
  <c r="Z19" i="145"/>
  <c r="AA19" i="145"/>
  <c r="AB19" i="145"/>
  <c r="AC19" i="145"/>
  <c r="AD19" i="145"/>
  <c r="AG19" i="145"/>
  <c r="AH19" i="145"/>
  <c r="AI19" i="145"/>
  <c r="AJ19" i="145"/>
  <c r="AK19" i="145"/>
  <c r="AL19" i="145"/>
  <c r="AM19" i="145"/>
  <c r="L20" i="145"/>
  <c r="M20" i="145"/>
  <c r="S20" i="145"/>
  <c r="T20" i="145"/>
  <c r="U20" i="145"/>
  <c r="V20" i="145"/>
  <c r="W20" i="145"/>
  <c r="Z20" i="145"/>
  <c r="AA20" i="145"/>
  <c r="AB20" i="145"/>
  <c r="AC20" i="145"/>
  <c r="AD20" i="145"/>
  <c r="AG20" i="145"/>
  <c r="AH20" i="145"/>
  <c r="AI20" i="145"/>
  <c r="AJ20" i="145"/>
  <c r="AK20" i="145"/>
  <c r="AL20" i="145"/>
  <c r="AM20" i="145"/>
  <c r="L21" i="145"/>
  <c r="M21" i="145"/>
  <c r="S21" i="145"/>
  <c r="T21" i="145"/>
  <c r="U21" i="145"/>
  <c r="V21" i="145"/>
  <c r="W21" i="145"/>
  <c r="Z21" i="145"/>
  <c r="AA21" i="145"/>
  <c r="AB21" i="145"/>
  <c r="AC21" i="145"/>
  <c r="AD21" i="145"/>
  <c r="AG21" i="145"/>
  <c r="AH21" i="145"/>
  <c r="AI21" i="145"/>
  <c r="AJ21" i="145"/>
  <c r="AK21" i="145"/>
  <c r="AL21" i="145"/>
  <c r="AM21" i="145"/>
  <c r="L22" i="145"/>
  <c r="M22" i="145"/>
  <c r="S22" i="145"/>
  <c r="T22" i="145"/>
  <c r="U22" i="145"/>
  <c r="V22" i="145"/>
  <c r="W22" i="145"/>
  <c r="Z22" i="145"/>
  <c r="AA22" i="145"/>
  <c r="AB22" i="145"/>
  <c r="AC22" i="145"/>
  <c r="AD22" i="145"/>
  <c r="AG22" i="145"/>
  <c r="AH22" i="145"/>
  <c r="AI22" i="145"/>
  <c r="AJ22" i="145"/>
  <c r="AK22" i="145"/>
  <c r="AL22" i="145"/>
  <c r="AM22" i="145"/>
  <c r="L23" i="145"/>
  <c r="M23" i="145"/>
  <c r="S23" i="145"/>
  <c r="T23" i="145"/>
  <c r="U23" i="145"/>
  <c r="V23" i="145"/>
  <c r="W23" i="145"/>
  <c r="Z23" i="145"/>
  <c r="AA23" i="145"/>
  <c r="AB23" i="145"/>
  <c r="AC23" i="145"/>
  <c r="AD23" i="145"/>
  <c r="AG23" i="145"/>
  <c r="AH23" i="145"/>
  <c r="AI23" i="145"/>
  <c r="AJ23" i="145"/>
  <c r="AK23" i="145"/>
  <c r="AL23" i="145"/>
  <c r="AM23" i="145"/>
  <c r="L24" i="145"/>
  <c r="M24" i="145"/>
  <c r="S24" i="145"/>
  <c r="T24" i="145"/>
  <c r="U24" i="145"/>
  <c r="V24" i="145"/>
  <c r="W24" i="145"/>
  <c r="Z24" i="145"/>
  <c r="AA24" i="145"/>
  <c r="AB24" i="145"/>
  <c r="AC24" i="145"/>
  <c r="AD24" i="145"/>
  <c r="AG24" i="145"/>
  <c r="AH24" i="145"/>
  <c r="AI24" i="145"/>
  <c r="AJ24" i="145"/>
  <c r="AK24" i="145"/>
  <c r="AL24" i="145"/>
  <c r="AM24" i="145"/>
  <c r="L25" i="145"/>
  <c r="M25" i="145"/>
  <c r="S25" i="145"/>
  <c r="T25" i="145"/>
  <c r="U25" i="145"/>
  <c r="V25" i="145"/>
  <c r="W25" i="145"/>
  <c r="Z25" i="145"/>
  <c r="AA25" i="145"/>
  <c r="AB25" i="145"/>
  <c r="AC25" i="145"/>
  <c r="AD25" i="145"/>
  <c r="AG25" i="145"/>
  <c r="AH25" i="145"/>
  <c r="AI25" i="145"/>
  <c r="AJ25" i="145"/>
  <c r="AK25" i="145"/>
  <c r="AL25" i="145"/>
  <c r="AM25" i="145"/>
  <c r="L26" i="145"/>
  <c r="M26" i="145"/>
  <c r="S26" i="145"/>
  <c r="T26" i="145"/>
  <c r="U26" i="145"/>
  <c r="V26" i="145"/>
  <c r="W26" i="145"/>
  <c r="Z26" i="145"/>
  <c r="AA26" i="145"/>
  <c r="AB26" i="145"/>
  <c r="AC26" i="145"/>
  <c r="AD26" i="145"/>
  <c r="AG26" i="145"/>
  <c r="AH26" i="145"/>
  <c r="AI26" i="145"/>
  <c r="AJ26" i="145"/>
  <c r="AK26" i="145"/>
  <c r="AL26" i="145"/>
  <c r="AM26" i="145"/>
  <c r="L27" i="145"/>
  <c r="M27" i="145"/>
  <c r="S27" i="145"/>
  <c r="T27" i="145"/>
  <c r="U27" i="145"/>
  <c r="V27" i="145"/>
  <c r="W27" i="145"/>
  <c r="Z27" i="145"/>
  <c r="AA27" i="145"/>
  <c r="AB27" i="145"/>
  <c r="AC27" i="145"/>
  <c r="AD27" i="145"/>
  <c r="AG27" i="145"/>
  <c r="AH27" i="145"/>
  <c r="AI27" i="145"/>
  <c r="AJ27" i="145"/>
  <c r="AK27" i="145"/>
  <c r="AL27" i="145"/>
  <c r="AM27" i="145"/>
  <c r="L28" i="145"/>
  <c r="M28" i="145"/>
  <c r="S28" i="145"/>
  <c r="T28" i="145"/>
  <c r="U28" i="145"/>
  <c r="V28" i="145"/>
  <c r="W28" i="145"/>
  <c r="Z28" i="145"/>
  <c r="AA28" i="145"/>
  <c r="AB28" i="145"/>
  <c r="AC28" i="145"/>
  <c r="AD28" i="145"/>
  <c r="AG28" i="145"/>
  <c r="AH28" i="145"/>
  <c r="AI28" i="145"/>
  <c r="AJ28" i="145"/>
  <c r="AK28" i="145"/>
  <c r="AL28" i="145"/>
  <c r="AM28" i="145"/>
  <c r="L9" i="143"/>
  <c r="M9" i="143"/>
  <c r="S9" i="143"/>
  <c r="T9" i="143"/>
  <c r="U9" i="143"/>
  <c r="V9" i="143"/>
  <c r="W9" i="143"/>
  <c r="Z9" i="143"/>
  <c r="AA9" i="143"/>
  <c r="AB9" i="143"/>
  <c r="AC9" i="143"/>
  <c r="AD9" i="143"/>
  <c r="AG9" i="143"/>
  <c r="AH9" i="143"/>
  <c r="AI9" i="143"/>
  <c r="AJ9" i="143"/>
  <c r="AK9" i="143"/>
  <c r="AL9" i="143"/>
  <c r="AM9" i="143"/>
  <c r="L10" i="143"/>
  <c r="M10" i="143"/>
  <c r="S10" i="143"/>
  <c r="T10" i="143"/>
  <c r="U10" i="143"/>
  <c r="V10" i="143"/>
  <c r="W10" i="143"/>
  <c r="Z10" i="143"/>
  <c r="AA10" i="143"/>
  <c r="AB10" i="143"/>
  <c r="AC10" i="143"/>
  <c r="AD10" i="143"/>
  <c r="AG10" i="143"/>
  <c r="AH10" i="143"/>
  <c r="AI10" i="143"/>
  <c r="AJ10" i="143"/>
  <c r="AK10" i="143"/>
  <c r="AL10" i="143"/>
  <c r="AM10" i="143"/>
  <c r="L11" i="143"/>
  <c r="M11" i="143"/>
  <c r="S11" i="143"/>
  <c r="T11" i="143"/>
  <c r="U11" i="143"/>
  <c r="V11" i="143"/>
  <c r="W11" i="143"/>
  <c r="Z11" i="143"/>
  <c r="AA11" i="143"/>
  <c r="AB11" i="143"/>
  <c r="AC11" i="143"/>
  <c r="AD11" i="143"/>
  <c r="AG11" i="143"/>
  <c r="AH11" i="143"/>
  <c r="AI11" i="143"/>
  <c r="AJ11" i="143"/>
  <c r="AK11" i="143"/>
  <c r="AL11" i="143"/>
  <c r="AM11" i="143"/>
  <c r="L12" i="143"/>
  <c r="M12" i="143"/>
  <c r="S12" i="143"/>
  <c r="T12" i="143"/>
  <c r="U12" i="143"/>
  <c r="V12" i="143"/>
  <c r="W12" i="143"/>
  <c r="Z12" i="143"/>
  <c r="AA12" i="143"/>
  <c r="AB12" i="143"/>
  <c r="AC12" i="143"/>
  <c r="AD12" i="143"/>
  <c r="AG12" i="143"/>
  <c r="AH12" i="143"/>
  <c r="AI12" i="143"/>
  <c r="AJ12" i="143"/>
  <c r="AK12" i="143"/>
  <c r="AL12" i="143"/>
  <c r="AM12" i="143"/>
  <c r="L13" i="143"/>
  <c r="M13" i="143"/>
  <c r="S13" i="143"/>
  <c r="T13" i="143"/>
  <c r="U13" i="143"/>
  <c r="V13" i="143"/>
  <c r="W13" i="143"/>
  <c r="Z13" i="143"/>
  <c r="AA13" i="143"/>
  <c r="AB13" i="143"/>
  <c r="AC13" i="143"/>
  <c r="AD13" i="143"/>
  <c r="AG13" i="143"/>
  <c r="AH13" i="143"/>
  <c r="AI13" i="143"/>
  <c r="AJ13" i="143"/>
  <c r="AK13" i="143"/>
  <c r="AL13" i="143"/>
  <c r="AM13" i="143"/>
  <c r="L14" i="143"/>
  <c r="M14" i="143"/>
  <c r="S14" i="143"/>
  <c r="T14" i="143"/>
  <c r="U14" i="143"/>
  <c r="V14" i="143"/>
  <c r="W14" i="143"/>
  <c r="Z14" i="143"/>
  <c r="AA14" i="143"/>
  <c r="AB14" i="143"/>
  <c r="AC14" i="143"/>
  <c r="AD14" i="143"/>
  <c r="AG14" i="143"/>
  <c r="AH14" i="143"/>
  <c r="AI14" i="143"/>
  <c r="AJ14" i="143"/>
  <c r="AK14" i="143"/>
  <c r="AL14" i="143"/>
  <c r="AM14" i="143"/>
  <c r="L15" i="143"/>
  <c r="M15" i="143"/>
  <c r="S15" i="143"/>
  <c r="T15" i="143"/>
  <c r="U15" i="143"/>
  <c r="V15" i="143"/>
  <c r="W15" i="143"/>
  <c r="Z15" i="143"/>
  <c r="AA15" i="143"/>
  <c r="AB15" i="143"/>
  <c r="AC15" i="143"/>
  <c r="AD15" i="143"/>
  <c r="AG15" i="143"/>
  <c r="AH15" i="143"/>
  <c r="AI15" i="143"/>
  <c r="AJ15" i="143"/>
  <c r="AK15" i="143"/>
  <c r="AL15" i="143"/>
  <c r="AM15" i="143"/>
  <c r="L16" i="143"/>
  <c r="M16" i="143"/>
  <c r="S16" i="143"/>
  <c r="T16" i="143"/>
  <c r="U16" i="143"/>
  <c r="V16" i="143"/>
  <c r="W16" i="143"/>
  <c r="Z16" i="143"/>
  <c r="AA16" i="143"/>
  <c r="AB16" i="143"/>
  <c r="AC16" i="143"/>
  <c r="AD16" i="143"/>
  <c r="AG16" i="143"/>
  <c r="AH16" i="143"/>
  <c r="AI16" i="143"/>
  <c r="AJ16" i="143"/>
  <c r="AK16" i="143"/>
  <c r="AL16" i="143"/>
  <c r="AM16" i="143"/>
  <c r="L17" i="143"/>
  <c r="M17" i="143"/>
  <c r="S17" i="143"/>
  <c r="T17" i="143"/>
  <c r="U17" i="143"/>
  <c r="V17" i="143"/>
  <c r="W17" i="143"/>
  <c r="Z17" i="143"/>
  <c r="AA17" i="143"/>
  <c r="AB17" i="143"/>
  <c r="AC17" i="143"/>
  <c r="AD17" i="143"/>
  <c r="AG17" i="143"/>
  <c r="AH17" i="143"/>
  <c r="AI17" i="143"/>
  <c r="AJ17" i="143"/>
  <c r="AK17" i="143"/>
  <c r="AL17" i="143"/>
  <c r="AM17" i="143"/>
  <c r="L18" i="143"/>
  <c r="M18" i="143"/>
  <c r="S18" i="143"/>
  <c r="T18" i="143"/>
  <c r="U18" i="143"/>
  <c r="V18" i="143"/>
  <c r="W18" i="143"/>
  <c r="Z18" i="143"/>
  <c r="AA18" i="143"/>
  <c r="AB18" i="143"/>
  <c r="AC18" i="143"/>
  <c r="AD18" i="143"/>
  <c r="AG18" i="143"/>
  <c r="AH18" i="143"/>
  <c r="AI18" i="143"/>
  <c r="AJ18" i="143"/>
  <c r="AK18" i="143"/>
  <c r="AL18" i="143"/>
  <c r="AM18" i="143"/>
  <c r="L19" i="143"/>
  <c r="M19" i="143"/>
  <c r="S19" i="143"/>
  <c r="T19" i="143"/>
  <c r="U19" i="143"/>
  <c r="V19" i="143"/>
  <c r="W19" i="143"/>
  <c r="Z19" i="143"/>
  <c r="AA19" i="143"/>
  <c r="AB19" i="143"/>
  <c r="AC19" i="143"/>
  <c r="AD19" i="143"/>
  <c r="AG19" i="143"/>
  <c r="AH19" i="143"/>
  <c r="AI19" i="143"/>
  <c r="AJ19" i="143"/>
  <c r="AK19" i="143"/>
  <c r="AL19" i="143"/>
  <c r="AM19" i="143"/>
  <c r="L20" i="143"/>
  <c r="M20" i="143"/>
  <c r="S20" i="143"/>
  <c r="T20" i="143"/>
  <c r="U20" i="143"/>
  <c r="V20" i="143"/>
  <c r="W20" i="143"/>
  <c r="Z20" i="143"/>
  <c r="AA20" i="143"/>
  <c r="AB20" i="143"/>
  <c r="AC20" i="143"/>
  <c r="AD20" i="143"/>
  <c r="AG20" i="143"/>
  <c r="AH20" i="143"/>
  <c r="AI20" i="143"/>
  <c r="AJ20" i="143"/>
  <c r="AK20" i="143"/>
  <c r="AL20" i="143"/>
  <c r="AM20" i="143"/>
  <c r="N9" i="139"/>
  <c r="O9" i="139"/>
  <c r="S9" i="139"/>
  <c r="T9" i="139"/>
  <c r="U9" i="139"/>
  <c r="V9" i="139"/>
  <c r="W9" i="139"/>
  <c r="Y9" i="139"/>
  <c r="Z9" i="139"/>
  <c r="AA9" i="139"/>
  <c r="AB9" i="139"/>
  <c r="AC9" i="139"/>
  <c r="AE9" i="139"/>
  <c r="AF9" i="139"/>
  <c r="AG9" i="139"/>
  <c r="AH9" i="139"/>
  <c r="AI9" i="139"/>
  <c r="AJ9" i="139"/>
  <c r="AK9" i="139"/>
  <c r="N10" i="139"/>
  <c r="O10" i="139"/>
  <c r="S10" i="139"/>
  <c r="T10" i="139"/>
  <c r="U10" i="139"/>
  <c r="V10" i="139"/>
  <c r="W10" i="139"/>
  <c r="Y10" i="139"/>
  <c r="Z10" i="139"/>
  <c r="AA10" i="139"/>
  <c r="AB10" i="139"/>
  <c r="AC10" i="139"/>
  <c r="AE10" i="139"/>
  <c r="AF10" i="139"/>
  <c r="AG10" i="139"/>
  <c r="AH10" i="139"/>
  <c r="AI10" i="139"/>
  <c r="AJ10" i="139"/>
  <c r="AK10" i="139"/>
  <c r="N11" i="139"/>
  <c r="O11" i="139"/>
  <c r="S11" i="139"/>
  <c r="T11" i="139"/>
  <c r="U11" i="139"/>
  <c r="V11" i="139"/>
  <c r="W11" i="139"/>
  <c r="Y11" i="139"/>
  <c r="Z11" i="139"/>
  <c r="AA11" i="139"/>
  <c r="AB11" i="139"/>
  <c r="AC11" i="139"/>
  <c r="AE11" i="139"/>
  <c r="AF11" i="139"/>
  <c r="AG11" i="139"/>
  <c r="AH11" i="139"/>
  <c r="AI11" i="139"/>
  <c r="AJ11" i="139"/>
  <c r="AK11" i="139"/>
  <c r="N12" i="139"/>
  <c r="O12" i="139"/>
  <c r="S12" i="139"/>
  <c r="T12" i="139"/>
  <c r="U12" i="139"/>
  <c r="V12" i="139"/>
  <c r="W12" i="139"/>
  <c r="Y12" i="139"/>
  <c r="Z12" i="139"/>
  <c r="AA12" i="139"/>
  <c r="AB12" i="139"/>
  <c r="AC12" i="139"/>
  <c r="AE12" i="139"/>
  <c r="AF12" i="139"/>
  <c r="AG12" i="139"/>
  <c r="AH12" i="139"/>
  <c r="AI12" i="139"/>
  <c r="AJ12" i="139"/>
  <c r="AK12" i="139"/>
  <c r="N13" i="139"/>
  <c r="O13" i="139"/>
  <c r="S13" i="139"/>
  <c r="T13" i="139"/>
  <c r="U13" i="139"/>
  <c r="V13" i="139"/>
  <c r="W13" i="139"/>
  <c r="Y13" i="139"/>
  <c r="Z13" i="139"/>
  <c r="AA13" i="139"/>
  <c r="AB13" i="139"/>
  <c r="AC13" i="139"/>
  <c r="AE13" i="139"/>
  <c r="AF13" i="139"/>
  <c r="AG13" i="139"/>
  <c r="AH13" i="139"/>
  <c r="AI13" i="139"/>
  <c r="AJ13" i="139"/>
  <c r="AK13" i="139"/>
  <c r="N14" i="139"/>
  <c r="O14" i="139"/>
  <c r="S14" i="139"/>
  <c r="T14" i="139"/>
  <c r="U14" i="139"/>
  <c r="V14" i="139"/>
  <c r="W14" i="139"/>
  <c r="Y14" i="139"/>
  <c r="Z14" i="139"/>
  <c r="AA14" i="139"/>
  <c r="AB14" i="139"/>
  <c r="AC14" i="139"/>
  <c r="AE14" i="139"/>
  <c r="AF14" i="139"/>
  <c r="AG14" i="139"/>
  <c r="AH14" i="139"/>
  <c r="AI14" i="139"/>
  <c r="AJ14" i="139"/>
  <c r="AK14" i="139"/>
  <c r="N15" i="139"/>
  <c r="O15" i="139"/>
  <c r="S15" i="139"/>
  <c r="T15" i="139"/>
  <c r="U15" i="139"/>
  <c r="V15" i="139"/>
  <c r="W15" i="139"/>
  <c r="Y15" i="139"/>
  <c r="Z15" i="139"/>
  <c r="AA15" i="139"/>
  <c r="AB15" i="139"/>
  <c r="AC15" i="139"/>
  <c r="AE15" i="139"/>
  <c r="AF15" i="139"/>
  <c r="AG15" i="139"/>
  <c r="AH15" i="139"/>
  <c r="AI15" i="139"/>
  <c r="AJ15" i="139"/>
  <c r="AK15" i="139"/>
  <c r="N16" i="139"/>
  <c r="O16" i="139"/>
  <c r="S16" i="139"/>
  <c r="T16" i="139"/>
  <c r="U16" i="139"/>
  <c r="V16" i="139"/>
  <c r="W16" i="139"/>
  <c r="Y16" i="139"/>
  <c r="Z16" i="139"/>
  <c r="AA16" i="139"/>
  <c r="AB16" i="139"/>
  <c r="AC16" i="139"/>
  <c r="AE16" i="139"/>
  <c r="AF16" i="139"/>
  <c r="AG16" i="139"/>
  <c r="AH16" i="139"/>
  <c r="AI16" i="139"/>
  <c r="AJ16" i="139"/>
  <c r="AK16" i="139"/>
  <c r="N17" i="139"/>
  <c r="O17" i="139"/>
  <c r="S17" i="139"/>
  <c r="T17" i="139"/>
  <c r="U17" i="139"/>
  <c r="V17" i="139"/>
  <c r="W17" i="139"/>
  <c r="Y17" i="139"/>
  <c r="Z17" i="139"/>
  <c r="AA17" i="139"/>
  <c r="AB17" i="139"/>
  <c r="AC17" i="139"/>
  <c r="AE17" i="139"/>
  <c r="AF17" i="139"/>
  <c r="AG17" i="139"/>
  <c r="AH17" i="139"/>
  <c r="AI17" i="139"/>
  <c r="AJ17" i="139"/>
  <c r="AK17" i="139"/>
  <c r="N18" i="139"/>
  <c r="O18" i="139"/>
  <c r="S18" i="139"/>
  <c r="T18" i="139"/>
  <c r="U18" i="139"/>
  <c r="V18" i="139"/>
  <c r="W18" i="139"/>
  <c r="Y18" i="139"/>
  <c r="Z18" i="139"/>
  <c r="AA18" i="139"/>
  <c r="AB18" i="139"/>
  <c r="AC18" i="139"/>
  <c r="AE18" i="139"/>
  <c r="AF18" i="139"/>
  <c r="AG18" i="139"/>
  <c r="AH18" i="139"/>
  <c r="AI18" i="139"/>
  <c r="AJ18" i="139"/>
  <c r="AK18" i="139"/>
  <c r="N19" i="139"/>
  <c r="O19" i="139"/>
  <c r="S19" i="139"/>
  <c r="T19" i="139"/>
  <c r="U19" i="139"/>
  <c r="V19" i="139"/>
  <c r="W19" i="139"/>
  <c r="Y19" i="139"/>
  <c r="Z19" i="139"/>
  <c r="AA19" i="139"/>
  <c r="AB19" i="139"/>
  <c r="AC19" i="139"/>
  <c r="AE19" i="139"/>
  <c r="AF19" i="139"/>
  <c r="AG19" i="139"/>
  <c r="AH19" i="139"/>
  <c r="AI19" i="139"/>
  <c r="AJ19" i="139"/>
  <c r="AK19" i="139"/>
  <c r="N20" i="139"/>
  <c r="O20" i="139"/>
  <c r="S20" i="139"/>
  <c r="T20" i="139"/>
  <c r="U20" i="139"/>
  <c r="V20" i="139"/>
  <c r="W20" i="139"/>
  <c r="Y20" i="139"/>
  <c r="Z20" i="139"/>
  <c r="AA20" i="139"/>
  <c r="AB20" i="139"/>
  <c r="AC20" i="139"/>
  <c r="AE20" i="139"/>
  <c r="AF20" i="139"/>
  <c r="AG20" i="139"/>
  <c r="AH20" i="139"/>
  <c r="AI20" i="139"/>
  <c r="AJ20" i="139"/>
  <c r="AK20" i="139"/>
  <c r="N21" i="139"/>
  <c r="O21" i="139"/>
  <c r="S21" i="139"/>
  <c r="T21" i="139"/>
  <c r="U21" i="139"/>
  <c r="V21" i="139"/>
  <c r="W21" i="139"/>
  <c r="Y21" i="139"/>
  <c r="Z21" i="139"/>
  <c r="AA21" i="139"/>
  <c r="AB21" i="139"/>
  <c r="AC21" i="139"/>
  <c r="AE21" i="139"/>
  <c r="AF21" i="139"/>
  <c r="AG21" i="139"/>
  <c r="AH21" i="139"/>
  <c r="AI21" i="139"/>
  <c r="AJ21" i="139"/>
  <c r="AK21" i="139"/>
  <c r="N22" i="139"/>
  <c r="O22" i="139"/>
  <c r="S22" i="139"/>
  <c r="T22" i="139"/>
  <c r="U22" i="139"/>
  <c r="V22" i="139"/>
  <c r="W22" i="139"/>
  <c r="Y22" i="139"/>
  <c r="Z22" i="139"/>
  <c r="AA22" i="139"/>
  <c r="AB22" i="139"/>
  <c r="AC22" i="139"/>
  <c r="AE22" i="139"/>
  <c r="AF22" i="139"/>
  <c r="AG22" i="139"/>
  <c r="AH22" i="139"/>
  <c r="AI22" i="139"/>
  <c r="AJ22" i="139"/>
  <c r="AK22" i="139"/>
  <c r="N23" i="139"/>
  <c r="O23" i="139"/>
  <c r="S23" i="139"/>
  <c r="T23" i="139"/>
  <c r="U23" i="139"/>
  <c r="V23" i="139"/>
  <c r="W23" i="139"/>
  <c r="Y23" i="139"/>
  <c r="Z23" i="139"/>
  <c r="AA23" i="139"/>
  <c r="AB23" i="139"/>
  <c r="AC23" i="139"/>
  <c r="AE23" i="139"/>
  <c r="AF23" i="139"/>
  <c r="AG23" i="139"/>
  <c r="AH23" i="139"/>
  <c r="AI23" i="139"/>
  <c r="AJ23" i="139"/>
  <c r="AK23" i="139"/>
  <c r="N24" i="139"/>
  <c r="O24" i="139"/>
  <c r="S24" i="139"/>
  <c r="T24" i="139"/>
  <c r="U24" i="139"/>
  <c r="V24" i="139"/>
  <c r="W24" i="139"/>
  <c r="Y24" i="139"/>
  <c r="Z24" i="139"/>
  <c r="AA24" i="139"/>
  <c r="AB24" i="139"/>
  <c r="AC24" i="139"/>
  <c r="AE24" i="139"/>
  <c r="AF24" i="139"/>
  <c r="AG24" i="139"/>
  <c r="AH24" i="139"/>
  <c r="AI24" i="139"/>
  <c r="AJ24" i="139"/>
  <c r="AK24" i="139"/>
  <c r="N25" i="139"/>
  <c r="O25" i="139"/>
  <c r="S25" i="139"/>
  <c r="T25" i="139"/>
  <c r="U25" i="139"/>
  <c r="V25" i="139"/>
  <c r="W25" i="139"/>
  <c r="Y25" i="139"/>
  <c r="Z25" i="139"/>
  <c r="AA25" i="139"/>
  <c r="AB25" i="139"/>
  <c r="AC25" i="139"/>
  <c r="AE25" i="139"/>
  <c r="AF25" i="139"/>
  <c r="AG25" i="139"/>
  <c r="AH25" i="139"/>
  <c r="AI25" i="139"/>
  <c r="AJ25" i="139"/>
  <c r="AK25" i="139"/>
  <c r="N26" i="139"/>
  <c r="O26" i="139"/>
  <c r="S26" i="139"/>
  <c r="T26" i="139"/>
  <c r="U26" i="139"/>
  <c r="V26" i="139"/>
  <c r="W26" i="139"/>
  <c r="Y26" i="139"/>
  <c r="Z26" i="139"/>
  <c r="AA26" i="139"/>
  <c r="AB26" i="139"/>
  <c r="AC26" i="139"/>
  <c r="AE26" i="139"/>
  <c r="AF26" i="139"/>
  <c r="AG26" i="139"/>
  <c r="AH26" i="139"/>
  <c r="AI26" i="139"/>
  <c r="AJ26" i="139"/>
  <c r="AK26" i="139"/>
  <c r="N27" i="139"/>
  <c r="O27" i="139"/>
  <c r="S27" i="139"/>
  <c r="T27" i="139"/>
  <c r="U27" i="139"/>
  <c r="V27" i="139"/>
  <c r="W27" i="139"/>
  <c r="Y27" i="139"/>
  <c r="Z27" i="139"/>
  <c r="AA27" i="139"/>
  <c r="AB27" i="139"/>
  <c r="AC27" i="139"/>
  <c r="AE27" i="139"/>
  <c r="AF27" i="139"/>
  <c r="AG27" i="139"/>
  <c r="AH27" i="139"/>
  <c r="AI27" i="139"/>
  <c r="AJ27" i="139"/>
  <c r="AK27" i="139"/>
  <c r="N28" i="139"/>
  <c r="O28" i="139"/>
  <c r="S28" i="139"/>
  <c r="T28" i="139"/>
  <c r="U28" i="139"/>
  <c r="V28" i="139"/>
  <c r="W28" i="139"/>
  <c r="Y28" i="139"/>
  <c r="Z28" i="139"/>
  <c r="AA28" i="139"/>
  <c r="AB28" i="139"/>
  <c r="AC28" i="139"/>
  <c r="AE28" i="139"/>
  <c r="AF28" i="139"/>
  <c r="AG28" i="139"/>
  <c r="AH28" i="139"/>
  <c r="AI28" i="139"/>
  <c r="AJ28" i="139"/>
  <c r="AK28" i="139"/>
  <c r="N29" i="139"/>
  <c r="O29" i="139"/>
  <c r="S29" i="139"/>
  <c r="T29" i="139"/>
  <c r="U29" i="139"/>
  <c r="V29" i="139"/>
  <c r="W29" i="139"/>
  <c r="Y29" i="139"/>
  <c r="Z29" i="139"/>
  <c r="AA29" i="139"/>
  <c r="AB29" i="139"/>
  <c r="AC29" i="139"/>
  <c r="AE29" i="139"/>
  <c r="AF29" i="139"/>
  <c r="AG29" i="139"/>
  <c r="AH29" i="139"/>
  <c r="AI29" i="139"/>
  <c r="AJ29" i="139"/>
  <c r="AK29" i="139"/>
  <c r="N30" i="139"/>
  <c r="O30" i="139"/>
  <c r="S30" i="139"/>
  <c r="T30" i="139"/>
  <c r="U30" i="139"/>
  <c r="V30" i="139"/>
  <c r="W30" i="139"/>
  <c r="Y30" i="139"/>
  <c r="Z30" i="139"/>
  <c r="AA30" i="139"/>
  <c r="AB30" i="139"/>
  <c r="AC30" i="139"/>
  <c r="AE30" i="139"/>
  <c r="AF30" i="139"/>
  <c r="AG30" i="139"/>
  <c r="AH30" i="139"/>
  <c r="AI30" i="139"/>
  <c r="AJ30" i="139"/>
  <c r="AK30" i="139"/>
  <c r="N31" i="139"/>
  <c r="O31" i="139"/>
  <c r="S31" i="139"/>
  <c r="T31" i="139"/>
  <c r="U31" i="139"/>
  <c r="V31" i="139"/>
  <c r="W31" i="139"/>
  <c r="Y31" i="139"/>
  <c r="Z31" i="139"/>
  <c r="AA31" i="139"/>
  <c r="AB31" i="139"/>
  <c r="AC31" i="139"/>
  <c r="AE31" i="139"/>
  <c r="AF31" i="139"/>
  <c r="AG31" i="139"/>
  <c r="AH31" i="139"/>
  <c r="AI31" i="139"/>
  <c r="AJ31" i="139"/>
  <c r="AK31" i="139"/>
  <c r="N32" i="139"/>
  <c r="O32" i="139"/>
  <c r="S32" i="139"/>
  <c r="T32" i="139"/>
  <c r="U32" i="139"/>
  <c r="V32" i="139"/>
  <c r="W32" i="139"/>
  <c r="Y32" i="139"/>
  <c r="Z32" i="139"/>
  <c r="AA32" i="139"/>
  <c r="AB32" i="139"/>
  <c r="AC32" i="139"/>
  <c r="AE32" i="139"/>
  <c r="AF32" i="139"/>
  <c r="AG32" i="139"/>
  <c r="AH32" i="139"/>
  <c r="AI32" i="139"/>
  <c r="AJ32" i="139"/>
  <c r="AK32" i="139"/>
  <c r="N33" i="139"/>
  <c r="O33" i="139"/>
  <c r="S33" i="139"/>
  <c r="T33" i="139"/>
  <c r="U33" i="139"/>
  <c r="V33" i="139"/>
  <c r="W33" i="139"/>
  <c r="Y33" i="139"/>
  <c r="Z33" i="139"/>
  <c r="AA33" i="139"/>
  <c r="AB33" i="139"/>
  <c r="AC33" i="139"/>
  <c r="AE33" i="139"/>
  <c r="AF33" i="139"/>
  <c r="AG33" i="139"/>
  <c r="AH33" i="139"/>
  <c r="AI33" i="139"/>
  <c r="AJ33" i="139"/>
  <c r="AK33" i="139"/>
  <c r="N34" i="139"/>
  <c r="O34" i="139"/>
  <c r="S34" i="139"/>
  <c r="T34" i="139"/>
  <c r="U34" i="139"/>
  <c r="V34" i="139"/>
  <c r="W34" i="139"/>
  <c r="Y34" i="139"/>
  <c r="Z34" i="139"/>
  <c r="AA34" i="139"/>
  <c r="AB34" i="139"/>
  <c r="AC34" i="139"/>
  <c r="AE34" i="139"/>
  <c r="AF34" i="139"/>
  <c r="AG34" i="139"/>
  <c r="AH34" i="139"/>
  <c r="AI34" i="139"/>
  <c r="AJ34" i="139"/>
  <c r="AK34" i="139"/>
  <c r="N35" i="139"/>
  <c r="O35" i="139"/>
  <c r="S35" i="139"/>
  <c r="T35" i="139"/>
  <c r="U35" i="139"/>
  <c r="V35" i="139"/>
  <c r="W35" i="139"/>
  <c r="Y35" i="139"/>
  <c r="Z35" i="139"/>
  <c r="AA35" i="139"/>
  <c r="AB35" i="139"/>
  <c r="AC35" i="139"/>
  <c r="AE35" i="139"/>
  <c r="AF35" i="139"/>
  <c r="AG35" i="139"/>
  <c r="AH35" i="139"/>
  <c r="AI35" i="139"/>
  <c r="AJ35" i="139"/>
  <c r="AK35" i="139"/>
  <c r="N36" i="139"/>
  <c r="O36" i="139"/>
  <c r="S36" i="139"/>
  <c r="T36" i="139"/>
  <c r="U36" i="139"/>
  <c r="V36" i="139"/>
  <c r="W36" i="139"/>
  <c r="Y36" i="139"/>
  <c r="Z36" i="139"/>
  <c r="AA36" i="139"/>
  <c r="AB36" i="139"/>
  <c r="AC36" i="139"/>
  <c r="AE36" i="139"/>
  <c r="AF36" i="139"/>
  <c r="AG36" i="139"/>
  <c r="AH36" i="139"/>
  <c r="AI36" i="139"/>
  <c r="AJ36" i="139"/>
  <c r="AK36" i="139"/>
  <c r="N37" i="139"/>
  <c r="O37" i="139"/>
  <c r="S37" i="139"/>
  <c r="T37" i="139"/>
  <c r="U37" i="139"/>
  <c r="V37" i="139"/>
  <c r="W37" i="139"/>
  <c r="Y37" i="139"/>
  <c r="Z37" i="139"/>
  <c r="AA37" i="139"/>
  <c r="AB37" i="139"/>
  <c r="AC37" i="139"/>
  <c r="AE37" i="139"/>
  <c r="AF37" i="139"/>
  <c r="AG37" i="139"/>
  <c r="AH37" i="139"/>
  <c r="AI37" i="139"/>
  <c r="AJ37" i="139"/>
  <c r="AK37" i="139"/>
  <c r="N38" i="139"/>
  <c r="O38" i="139"/>
  <c r="S38" i="139"/>
  <c r="T38" i="139"/>
  <c r="U38" i="139"/>
  <c r="V38" i="139"/>
  <c r="W38" i="139"/>
  <c r="Y38" i="139"/>
  <c r="Z38" i="139"/>
  <c r="AA38" i="139"/>
  <c r="AB38" i="139"/>
  <c r="AC38" i="139"/>
  <c r="AE38" i="139"/>
  <c r="AF38" i="139"/>
  <c r="AG38" i="139"/>
  <c r="AH38" i="139"/>
  <c r="AI38" i="139"/>
  <c r="AJ38" i="139"/>
  <c r="AK38" i="139"/>
  <c r="N39" i="139"/>
  <c r="O39" i="139"/>
  <c r="S39" i="139"/>
  <c r="T39" i="139"/>
  <c r="U39" i="139"/>
  <c r="V39" i="139"/>
  <c r="W39" i="139"/>
  <c r="Y39" i="139"/>
  <c r="Z39" i="139"/>
  <c r="AA39" i="139"/>
  <c r="AB39" i="139"/>
  <c r="AC39" i="139"/>
  <c r="AE39" i="139"/>
  <c r="AF39" i="139"/>
  <c r="AG39" i="139"/>
  <c r="AH39" i="139"/>
  <c r="AI39" i="139"/>
  <c r="AJ39" i="139"/>
  <c r="AK39" i="139"/>
  <c r="N40" i="139"/>
  <c r="O40" i="139"/>
  <c r="S40" i="139"/>
  <c r="T40" i="139"/>
  <c r="U40" i="139"/>
  <c r="V40" i="139"/>
  <c r="W40" i="139"/>
  <c r="Y40" i="139"/>
  <c r="Z40" i="139"/>
  <c r="AA40" i="139"/>
  <c r="AB40" i="139"/>
  <c r="AC40" i="139"/>
  <c r="AE40" i="139"/>
  <c r="AF40" i="139"/>
  <c r="AG40" i="139"/>
  <c r="AH40" i="139"/>
  <c r="AI40" i="139"/>
  <c r="AJ40" i="139"/>
  <c r="AK40" i="139"/>
  <c r="N41" i="139"/>
  <c r="O41" i="139"/>
  <c r="S41" i="139"/>
  <c r="T41" i="139"/>
  <c r="U41" i="139"/>
  <c r="V41" i="139"/>
  <c r="W41" i="139"/>
  <c r="Y41" i="139"/>
  <c r="Z41" i="139"/>
  <c r="AA41" i="139"/>
  <c r="AB41" i="139"/>
  <c r="AC41" i="139"/>
  <c r="AE41" i="139"/>
  <c r="AF41" i="139"/>
  <c r="AG41" i="139"/>
  <c r="AH41" i="139"/>
  <c r="AI41" i="139"/>
  <c r="AJ41" i="139"/>
  <c r="AK41" i="139"/>
  <c r="N42" i="139"/>
  <c r="O42" i="139"/>
  <c r="S42" i="139"/>
  <c r="T42" i="139"/>
  <c r="U42" i="139"/>
  <c r="V42" i="139"/>
  <c r="W42" i="139"/>
  <c r="Y42" i="139"/>
  <c r="Z42" i="139"/>
  <c r="AA42" i="139"/>
  <c r="AB42" i="139"/>
  <c r="AC42" i="139"/>
  <c r="AE42" i="139"/>
  <c r="AF42" i="139"/>
  <c r="AG42" i="139"/>
  <c r="AH42" i="139"/>
  <c r="AI42" i="139"/>
  <c r="AJ42" i="139"/>
  <c r="AK42" i="139"/>
  <c r="N43" i="139"/>
  <c r="O43" i="139"/>
  <c r="S43" i="139"/>
  <c r="T43" i="139"/>
  <c r="U43" i="139"/>
  <c r="V43" i="139"/>
  <c r="W43" i="139"/>
  <c r="Y43" i="139"/>
  <c r="Z43" i="139"/>
  <c r="AA43" i="139"/>
  <c r="AB43" i="139"/>
  <c r="AC43" i="139"/>
  <c r="AE43" i="139"/>
  <c r="AF43" i="139"/>
  <c r="AG43" i="139"/>
  <c r="AH43" i="139"/>
  <c r="AI43" i="139"/>
  <c r="AJ43" i="139"/>
  <c r="AK43" i="139"/>
  <c r="N44" i="139"/>
  <c r="O44" i="139"/>
  <c r="S44" i="139"/>
  <c r="T44" i="139"/>
  <c r="U44" i="139"/>
  <c r="V44" i="139"/>
  <c r="W44" i="139"/>
  <c r="Y44" i="139"/>
  <c r="Z44" i="139"/>
  <c r="AA44" i="139"/>
  <c r="AB44" i="139"/>
  <c r="AC44" i="139"/>
  <c r="AE44" i="139"/>
  <c r="AF44" i="139"/>
  <c r="AG44" i="139"/>
  <c r="AH44" i="139"/>
  <c r="AI44" i="139"/>
  <c r="AJ44" i="139"/>
  <c r="AK44" i="139"/>
  <c r="N9" i="137"/>
  <c r="O9" i="137"/>
  <c r="S9" i="137"/>
  <c r="T9" i="137"/>
  <c r="U9" i="137"/>
  <c r="V9" i="137"/>
  <c r="W9" i="137"/>
  <c r="Y9" i="137"/>
  <c r="Z9" i="137"/>
  <c r="AA9" i="137"/>
  <c r="AB9" i="137"/>
  <c r="AC9" i="137"/>
  <c r="AE9" i="137"/>
  <c r="AF9" i="137"/>
  <c r="AG9" i="137"/>
  <c r="AH9" i="137"/>
  <c r="AI9" i="137"/>
  <c r="AJ9" i="137"/>
  <c r="AK9" i="137"/>
  <c r="N10" i="137"/>
  <c r="O10" i="137"/>
  <c r="S10" i="137"/>
  <c r="T10" i="137"/>
  <c r="U10" i="137"/>
  <c r="V10" i="137"/>
  <c r="W10" i="137"/>
  <c r="Y10" i="137"/>
  <c r="Z10" i="137"/>
  <c r="AA10" i="137"/>
  <c r="AB10" i="137"/>
  <c r="AC10" i="137"/>
  <c r="AE10" i="137"/>
  <c r="AF10" i="137"/>
  <c r="AG10" i="137"/>
  <c r="AH10" i="137"/>
  <c r="AI10" i="137"/>
  <c r="AJ10" i="137"/>
  <c r="AK10" i="137"/>
  <c r="N11" i="137"/>
  <c r="O11" i="137"/>
  <c r="S11" i="137"/>
  <c r="T11" i="137"/>
  <c r="U11" i="137"/>
  <c r="V11" i="137"/>
  <c r="W11" i="137"/>
  <c r="Y11" i="137"/>
  <c r="Z11" i="137"/>
  <c r="AA11" i="137"/>
  <c r="AB11" i="137"/>
  <c r="AC11" i="137"/>
  <c r="AE11" i="137"/>
  <c r="AF11" i="137"/>
  <c r="AG11" i="137"/>
  <c r="AH11" i="137"/>
  <c r="AI11" i="137"/>
  <c r="AJ11" i="137"/>
  <c r="AK11" i="137"/>
  <c r="N12" i="137"/>
  <c r="O12" i="137"/>
  <c r="S12" i="137"/>
  <c r="T12" i="137"/>
  <c r="U12" i="137"/>
  <c r="V12" i="137"/>
  <c r="W12" i="137"/>
  <c r="Y12" i="137"/>
  <c r="Z12" i="137"/>
  <c r="AA12" i="137"/>
  <c r="AB12" i="137"/>
  <c r="AC12" i="137"/>
  <c r="AE12" i="137"/>
  <c r="AF12" i="137"/>
  <c r="AG12" i="137"/>
  <c r="AH12" i="137"/>
  <c r="AI12" i="137"/>
  <c r="AJ12" i="137"/>
  <c r="AK12" i="137"/>
  <c r="N13" i="137"/>
  <c r="O13" i="137"/>
  <c r="S13" i="137"/>
  <c r="T13" i="137"/>
  <c r="U13" i="137"/>
  <c r="V13" i="137"/>
  <c r="W13" i="137"/>
  <c r="Y13" i="137"/>
  <c r="Z13" i="137"/>
  <c r="AA13" i="137"/>
  <c r="AB13" i="137"/>
  <c r="AC13" i="137"/>
  <c r="AE13" i="137"/>
  <c r="AF13" i="137"/>
  <c r="AG13" i="137"/>
  <c r="AH13" i="137"/>
  <c r="AI13" i="137"/>
  <c r="AJ13" i="137"/>
  <c r="AK13" i="137"/>
  <c r="N14" i="137"/>
  <c r="O14" i="137"/>
  <c r="S14" i="137"/>
  <c r="T14" i="137"/>
  <c r="U14" i="137"/>
  <c r="V14" i="137"/>
  <c r="W14" i="137"/>
  <c r="Y14" i="137"/>
  <c r="Z14" i="137"/>
  <c r="AA14" i="137"/>
  <c r="AB14" i="137"/>
  <c r="AC14" i="137"/>
  <c r="AE14" i="137"/>
  <c r="AF14" i="137"/>
  <c r="AG14" i="137"/>
  <c r="AH14" i="137"/>
  <c r="AI14" i="137"/>
  <c r="AJ14" i="137"/>
  <c r="AK14" i="137"/>
  <c r="N15" i="137"/>
  <c r="O15" i="137"/>
  <c r="S15" i="137"/>
  <c r="T15" i="137"/>
  <c r="U15" i="137"/>
  <c r="V15" i="137"/>
  <c r="W15" i="137"/>
  <c r="Y15" i="137"/>
  <c r="Z15" i="137"/>
  <c r="AA15" i="137"/>
  <c r="AB15" i="137"/>
  <c r="AC15" i="137"/>
  <c r="AE15" i="137"/>
  <c r="AF15" i="137"/>
  <c r="AG15" i="137"/>
  <c r="AH15" i="137"/>
  <c r="AI15" i="137"/>
  <c r="AJ15" i="137"/>
  <c r="AK15" i="137"/>
  <c r="N16" i="137"/>
  <c r="O16" i="137"/>
  <c r="S16" i="137"/>
  <c r="T16" i="137"/>
  <c r="U16" i="137"/>
  <c r="V16" i="137"/>
  <c r="W16" i="137"/>
  <c r="Y16" i="137"/>
  <c r="Z16" i="137"/>
  <c r="AA16" i="137"/>
  <c r="AB16" i="137"/>
  <c r="AC16" i="137"/>
  <c r="AE16" i="137"/>
  <c r="AF16" i="137"/>
  <c r="AG16" i="137"/>
  <c r="AH16" i="137"/>
  <c r="AI16" i="137"/>
  <c r="AJ16" i="137"/>
  <c r="AK16" i="137"/>
  <c r="N17" i="137"/>
  <c r="O17" i="137"/>
  <c r="S17" i="137"/>
  <c r="T17" i="137"/>
  <c r="U17" i="137"/>
  <c r="V17" i="137"/>
  <c r="W17" i="137"/>
  <c r="Y17" i="137"/>
  <c r="Z17" i="137"/>
  <c r="AA17" i="137"/>
  <c r="AB17" i="137"/>
  <c r="AC17" i="137"/>
  <c r="AE17" i="137"/>
  <c r="AF17" i="137"/>
  <c r="AG17" i="137"/>
  <c r="AH17" i="137"/>
  <c r="AI17" i="137"/>
  <c r="AJ17" i="137"/>
  <c r="AK17" i="137"/>
  <c r="N18" i="137"/>
  <c r="O18" i="137"/>
  <c r="S18" i="137"/>
  <c r="T18" i="137"/>
  <c r="U18" i="137"/>
  <c r="V18" i="137"/>
  <c r="W18" i="137"/>
  <c r="Y18" i="137"/>
  <c r="Z18" i="137"/>
  <c r="AA18" i="137"/>
  <c r="AB18" i="137"/>
  <c r="AC18" i="137"/>
  <c r="AE18" i="137"/>
  <c r="AF18" i="137"/>
  <c r="AG18" i="137"/>
  <c r="AH18" i="137"/>
  <c r="AI18" i="137"/>
  <c r="AJ18" i="137"/>
  <c r="AK18" i="137"/>
  <c r="N19" i="137"/>
  <c r="O19" i="137"/>
  <c r="S19" i="137"/>
  <c r="T19" i="137"/>
  <c r="U19" i="137"/>
  <c r="V19" i="137"/>
  <c r="W19" i="137"/>
  <c r="Y19" i="137"/>
  <c r="Z19" i="137"/>
  <c r="AA19" i="137"/>
  <c r="AB19" i="137"/>
  <c r="AC19" i="137"/>
  <c r="AE19" i="137"/>
  <c r="AF19" i="137"/>
  <c r="AG19" i="137"/>
  <c r="AH19" i="137"/>
  <c r="AI19" i="137"/>
  <c r="AJ19" i="137"/>
  <c r="AK19" i="137"/>
  <c r="N20" i="137"/>
  <c r="O20" i="137"/>
  <c r="S20" i="137"/>
  <c r="T20" i="137"/>
  <c r="U20" i="137"/>
  <c r="V20" i="137"/>
  <c r="W20" i="137"/>
  <c r="Y20" i="137"/>
  <c r="Z20" i="137"/>
  <c r="AA20" i="137"/>
  <c r="AB20" i="137"/>
  <c r="AC20" i="137"/>
  <c r="AE20" i="137"/>
  <c r="AF20" i="137"/>
  <c r="AG20" i="137"/>
  <c r="AH20" i="137"/>
  <c r="AI20" i="137"/>
  <c r="AJ20" i="137"/>
  <c r="AK20" i="137"/>
  <c r="N21" i="137"/>
  <c r="O21" i="137"/>
  <c r="S21" i="137"/>
  <c r="T21" i="137"/>
  <c r="U21" i="137"/>
  <c r="V21" i="137"/>
  <c r="W21" i="137"/>
  <c r="Y21" i="137"/>
  <c r="Z21" i="137"/>
  <c r="AA21" i="137"/>
  <c r="AB21" i="137"/>
  <c r="AC21" i="137"/>
  <c r="AE21" i="137"/>
  <c r="AF21" i="137"/>
  <c r="AG21" i="137"/>
  <c r="AH21" i="137"/>
  <c r="AI21" i="137"/>
  <c r="AJ21" i="137"/>
  <c r="AK21" i="137"/>
  <c r="N22" i="137"/>
  <c r="O22" i="137"/>
  <c r="S22" i="137"/>
  <c r="T22" i="137"/>
  <c r="U22" i="137"/>
  <c r="V22" i="137"/>
  <c r="W22" i="137"/>
  <c r="Y22" i="137"/>
  <c r="Z22" i="137"/>
  <c r="AA22" i="137"/>
  <c r="AB22" i="137"/>
  <c r="AC22" i="137"/>
  <c r="AE22" i="137"/>
  <c r="AF22" i="137"/>
  <c r="AG22" i="137"/>
  <c r="AH22" i="137"/>
  <c r="AI22" i="137"/>
  <c r="AJ22" i="137"/>
  <c r="AK22" i="137"/>
  <c r="N23" i="137"/>
  <c r="O23" i="137"/>
  <c r="S23" i="137"/>
  <c r="T23" i="137"/>
  <c r="U23" i="137"/>
  <c r="V23" i="137"/>
  <c r="W23" i="137"/>
  <c r="Y23" i="137"/>
  <c r="Z23" i="137"/>
  <c r="AA23" i="137"/>
  <c r="AB23" i="137"/>
  <c r="AC23" i="137"/>
  <c r="AE23" i="137"/>
  <c r="AF23" i="137"/>
  <c r="AG23" i="137"/>
  <c r="AH23" i="137"/>
  <c r="AI23" i="137"/>
  <c r="AJ23" i="137"/>
  <c r="AK23" i="137"/>
  <c r="N24" i="137"/>
  <c r="O24" i="137"/>
  <c r="S24" i="137"/>
  <c r="T24" i="137"/>
  <c r="U24" i="137"/>
  <c r="V24" i="137"/>
  <c r="W24" i="137"/>
  <c r="Y24" i="137"/>
  <c r="Z24" i="137"/>
  <c r="AA24" i="137"/>
  <c r="AB24" i="137"/>
  <c r="AC24" i="137"/>
  <c r="AE24" i="137"/>
  <c r="AF24" i="137"/>
  <c r="AG24" i="137"/>
  <c r="AH24" i="137"/>
  <c r="AI24" i="137"/>
  <c r="AJ24" i="137"/>
  <c r="AK24" i="137"/>
  <c r="N25" i="137"/>
  <c r="O25" i="137"/>
  <c r="S25" i="137"/>
  <c r="T25" i="137"/>
  <c r="U25" i="137"/>
  <c r="V25" i="137"/>
  <c r="W25" i="137"/>
  <c r="Y25" i="137"/>
  <c r="Z25" i="137"/>
  <c r="AA25" i="137"/>
  <c r="AB25" i="137"/>
  <c r="AC25" i="137"/>
  <c r="AE25" i="137"/>
  <c r="AF25" i="137"/>
  <c r="AG25" i="137"/>
  <c r="AH25" i="137"/>
  <c r="AI25" i="137"/>
  <c r="AJ25" i="137"/>
  <c r="AK25" i="137"/>
  <c r="N26" i="137"/>
  <c r="O26" i="137"/>
  <c r="S26" i="137"/>
  <c r="T26" i="137"/>
  <c r="U26" i="137"/>
  <c r="V26" i="137"/>
  <c r="W26" i="137"/>
  <c r="Y26" i="137"/>
  <c r="Z26" i="137"/>
  <c r="AA26" i="137"/>
  <c r="AB26" i="137"/>
  <c r="AC26" i="137"/>
  <c r="AE26" i="137"/>
  <c r="AF26" i="137"/>
  <c r="AG26" i="137"/>
  <c r="AH26" i="137"/>
  <c r="AI26" i="137"/>
  <c r="AJ26" i="137"/>
  <c r="AK26" i="137"/>
  <c r="N27" i="137"/>
  <c r="O27" i="137"/>
  <c r="S27" i="137"/>
  <c r="T27" i="137"/>
  <c r="U27" i="137"/>
  <c r="V27" i="137"/>
  <c r="W27" i="137"/>
  <c r="Y27" i="137"/>
  <c r="Z27" i="137"/>
  <c r="AA27" i="137"/>
  <c r="AB27" i="137"/>
  <c r="AC27" i="137"/>
  <c r="AE27" i="137"/>
  <c r="AF27" i="137"/>
  <c r="AG27" i="137"/>
  <c r="AH27" i="137"/>
  <c r="AI27" i="137"/>
  <c r="AJ27" i="137"/>
  <c r="AK27" i="137"/>
  <c r="N28" i="137"/>
  <c r="O28" i="137"/>
  <c r="S28" i="137"/>
  <c r="T28" i="137"/>
  <c r="U28" i="137"/>
  <c r="V28" i="137"/>
  <c r="W28" i="137"/>
  <c r="Y28" i="137"/>
  <c r="Z28" i="137"/>
  <c r="AA28" i="137"/>
  <c r="AB28" i="137"/>
  <c r="AC28" i="137"/>
  <c r="AE28" i="137"/>
  <c r="AF28" i="137"/>
  <c r="AG28" i="137"/>
  <c r="AH28" i="137"/>
  <c r="AI28" i="137"/>
  <c r="AJ28" i="137"/>
  <c r="AK28" i="137"/>
  <c r="N29" i="137"/>
  <c r="O29" i="137"/>
  <c r="S29" i="137"/>
  <c r="T29" i="137"/>
  <c r="U29" i="137"/>
  <c r="V29" i="137"/>
  <c r="W29" i="137"/>
  <c r="Y29" i="137"/>
  <c r="Z29" i="137"/>
  <c r="AA29" i="137"/>
  <c r="AB29" i="137"/>
  <c r="AC29" i="137"/>
  <c r="AE29" i="137"/>
  <c r="AF29" i="137"/>
  <c r="AG29" i="137"/>
  <c r="AH29" i="137"/>
  <c r="AI29" i="137"/>
  <c r="AJ29" i="137"/>
  <c r="AK29" i="137"/>
  <c r="N30" i="137"/>
  <c r="O30" i="137"/>
  <c r="S30" i="137"/>
  <c r="T30" i="137"/>
  <c r="U30" i="137"/>
  <c r="V30" i="137"/>
  <c r="W30" i="137"/>
  <c r="Y30" i="137"/>
  <c r="Z30" i="137"/>
  <c r="AA30" i="137"/>
  <c r="AB30" i="137"/>
  <c r="AC30" i="137"/>
  <c r="AE30" i="137"/>
  <c r="AF30" i="137"/>
  <c r="AG30" i="137"/>
  <c r="AH30" i="137"/>
  <c r="AI30" i="137"/>
  <c r="AJ30" i="137"/>
  <c r="AK30" i="137"/>
  <c r="N31" i="137"/>
  <c r="O31" i="137"/>
  <c r="S31" i="137"/>
  <c r="T31" i="137"/>
  <c r="U31" i="137"/>
  <c r="V31" i="137"/>
  <c r="W31" i="137"/>
  <c r="Y31" i="137"/>
  <c r="Z31" i="137"/>
  <c r="AA31" i="137"/>
  <c r="AB31" i="137"/>
  <c r="AC31" i="137"/>
  <c r="AE31" i="137"/>
  <c r="AF31" i="137"/>
  <c r="AG31" i="137"/>
  <c r="AH31" i="137"/>
  <c r="AI31" i="137"/>
  <c r="AJ31" i="137"/>
  <c r="AK31" i="137"/>
  <c r="N32" i="137"/>
  <c r="O32" i="137"/>
  <c r="S32" i="137"/>
  <c r="T32" i="137"/>
  <c r="U32" i="137"/>
  <c r="V32" i="137"/>
  <c r="W32" i="137"/>
  <c r="Y32" i="137"/>
  <c r="Z32" i="137"/>
  <c r="AA32" i="137"/>
  <c r="AB32" i="137"/>
  <c r="AC32" i="137"/>
  <c r="AE32" i="137"/>
  <c r="AF32" i="137"/>
  <c r="AG32" i="137"/>
  <c r="AH32" i="137"/>
  <c r="AI32" i="137"/>
  <c r="AJ32" i="137"/>
  <c r="AK32" i="137"/>
  <c r="N33" i="137"/>
  <c r="O33" i="137"/>
  <c r="S33" i="137"/>
  <c r="T33" i="137"/>
  <c r="U33" i="137"/>
  <c r="V33" i="137"/>
  <c r="W33" i="137"/>
  <c r="Y33" i="137"/>
  <c r="Z33" i="137"/>
  <c r="AA33" i="137"/>
  <c r="AB33" i="137"/>
  <c r="AC33" i="137"/>
  <c r="AE33" i="137"/>
  <c r="AF33" i="137"/>
  <c r="AG33" i="137"/>
  <c r="AH33" i="137"/>
  <c r="AI33" i="137"/>
  <c r="AJ33" i="137"/>
  <c r="AK33" i="137"/>
  <c r="N34" i="137"/>
  <c r="O34" i="137"/>
  <c r="S34" i="137"/>
  <c r="T34" i="137"/>
  <c r="U34" i="137"/>
  <c r="V34" i="137"/>
  <c r="W34" i="137"/>
  <c r="Y34" i="137"/>
  <c r="Z34" i="137"/>
  <c r="AA34" i="137"/>
  <c r="AB34" i="137"/>
  <c r="AC34" i="137"/>
  <c r="AE34" i="137"/>
  <c r="AF34" i="137"/>
  <c r="AG34" i="137"/>
  <c r="AH34" i="137"/>
  <c r="AI34" i="137"/>
  <c r="AJ34" i="137"/>
  <c r="AK34" i="137"/>
  <c r="N35" i="137"/>
  <c r="O35" i="137"/>
  <c r="S35" i="137"/>
  <c r="T35" i="137"/>
  <c r="U35" i="137"/>
  <c r="V35" i="137"/>
  <c r="W35" i="137"/>
  <c r="Y35" i="137"/>
  <c r="Z35" i="137"/>
  <c r="AA35" i="137"/>
  <c r="AB35" i="137"/>
  <c r="AC35" i="137"/>
  <c r="AE35" i="137"/>
  <c r="AF35" i="137"/>
  <c r="AG35" i="137"/>
  <c r="AH35" i="137"/>
  <c r="AI35" i="137"/>
  <c r="AJ35" i="137"/>
  <c r="AK35" i="137"/>
  <c r="N36" i="137"/>
  <c r="O36" i="137"/>
  <c r="S36" i="137"/>
  <c r="T36" i="137"/>
  <c r="U36" i="137"/>
  <c r="V36" i="137"/>
  <c r="W36" i="137"/>
  <c r="Y36" i="137"/>
  <c r="Z36" i="137"/>
  <c r="AA36" i="137"/>
  <c r="AB36" i="137"/>
  <c r="AC36" i="137"/>
  <c r="AE36" i="137"/>
  <c r="AF36" i="137"/>
  <c r="AG36" i="137"/>
  <c r="AH36" i="137"/>
  <c r="AI36" i="137"/>
  <c r="AJ36" i="137"/>
  <c r="AK36" i="137"/>
  <c r="M9" i="142"/>
  <c r="N9" i="142"/>
  <c r="R9" i="142"/>
  <c r="S9" i="142"/>
  <c r="T9" i="142"/>
  <c r="U9" i="142"/>
  <c r="V9" i="142"/>
  <c r="X9" i="142"/>
  <c r="Y9" i="142"/>
  <c r="Z9" i="142"/>
  <c r="AA9" i="142"/>
  <c r="AB9" i="142"/>
  <c r="AE9" i="142"/>
  <c r="AF9" i="142"/>
  <c r="AG9" i="142"/>
  <c r="AH9" i="142"/>
  <c r="AI9" i="142"/>
  <c r="AJ9" i="142"/>
  <c r="AK9" i="142"/>
  <c r="M10" i="142"/>
  <c r="N10" i="142"/>
  <c r="R10" i="142"/>
  <c r="S10" i="142"/>
  <c r="T10" i="142"/>
  <c r="U10" i="142"/>
  <c r="V10" i="142"/>
  <c r="X10" i="142"/>
  <c r="Y10" i="142"/>
  <c r="Z10" i="142"/>
  <c r="AA10" i="142"/>
  <c r="AB10" i="142"/>
  <c r="AE10" i="142"/>
  <c r="AF10" i="142"/>
  <c r="AG10" i="142"/>
  <c r="AH10" i="142"/>
  <c r="AI10" i="142"/>
  <c r="AJ10" i="142"/>
  <c r="AK10" i="142"/>
  <c r="M11" i="142"/>
  <c r="N11" i="142"/>
  <c r="R11" i="142"/>
  <c r="S11" i="142"/>
  <c r="T11" i="142"/>
  <c r="U11" i="142"/>
  <c r="V11" i="142"/>
  <c r="X11" i="142"/>
  <c r="Y11" i="142"/>
  <c r="Z11" i="142"/>
  <c r="AA11" i="142"/>
  <c r="AB11" i="142"/>
  <c r="AE11" i="142"/>
  <c r="AF11" i="142"/>
  <c r="AG11" i="142"/>
  <c r="AH11" i="142"/>
  <c r="AI11" i="142"/>
  <c r="AJ11" i="142"/>
  <c r="AK11" i="142"/>
  <c r="M12" i="142"/>
  <c r="N12" i="142"/>
  <c r="R12" i="142"/>
  <c r="S12" i="142"/>
  <c r="T12" i="142"/>
  <c r="U12" i="142"/>
  <c r="V12" i="142"/>
  <c r="X12" i="142"/>
  <c r="Y12" i="142"/>
  <c r="Z12" i="142"/>
  <c r="AA12" i="142"/>
  <c r="AB12" i="142"/>
  <c r="AE12" i="142"/>
  <c r="AF12" i="142"/>
  <c r="AG12" i="142"/>
  <c r="AH12" i="142"/>
  <c r="AI12" i="142"/>
  <c r="AJ12" i="142"/>
  <c r="AK12" i="142"/>
  <c r="M13" i="142"/>
  <c r="N13" i="142"/>
  <c r="R13" i="142"/>
  <c r="S13" i="142"/>
  <c r="T13" i="142"/>
  <c r="U13" i="142"/>
  <c r="V13" i="142"/>
  <c r="X13" i="142"/>
  <c r="Y13" i="142"/>
  <c r="Z13" i="142"/>
  <c r="AA13" i="142"/>
  <c r="AB13" i="142"/>
  <c r="AE13" i="142"/>
  <c r="AF13" i="142"/>
  <c r="AG13" i="142"/>
  <c r="AH13" i="142"/>
  <c r="AI13" i="142"/>
  <c r="AJ13" i="142"/>
  <c r="AK13" i="142"/>
  <c r="M14" i="142"/>
  <c r="N14" i="142"/>
  <c r="R14" i="142"/>
  <c r="S14" i="142"/>
  <c r="T14" i="142"/>
  <c r="U14" i="142"/>
  <c r="V14" i="142"/>
  <c r="X14" i="142"/>
  <c r="Y14" i="142"/>
  <c r="Z14" i="142"/>
  <c r="AA14" i="142"/>
  <c r="AB14" i="142"/>
  <c r="AE14" i="142"/>
  <c r="AF14" i="142"/>
  <c r="AG14" i="142"/>
  <c r="AH14" i="142"/>
  <c r="AI14" i="142"/>
  <c r="AJ14" i="142"/>
  <c r="AK14" i="142"/>
  <c r="M15" i="142"/>
  <c r="N15" i="142"/>
  <c r="R15" i="142"/>
  <c r="S15" i="142"/>
  <c r="T15" i="142"/>
  <c r="U15" i="142"/>
  <c r="V15" i="142"/>
  <c r="X15" i="142"/>
  <c r="Y15" i="142"/>
  <c r="Z15" i="142"/>
  <c r="AA15" i="142"/>
  <c r="AB15" i="142"/>
  <c r="AE15" i="142"/>
  <c r="AF15" i="142"/>
  <c r="AG15" i="142"/>
  <c r="AH15" i="142"/>
  <c r="AI15" i="142"/>
  <c r="AJ15" i="142"/>
  <c r="AK15" i="142"/>
  <c r="M16" i="142"/>
  <c r="N16" i="142"/>
  <c r="R16" i="142"/>
  <c r="S16" i="142"/>
  <c r="T16" i="142"/>
  <c r="U16" i="142"/>
  <c r="V16" i="142"/>
  <c r="X16" i="142"/>
  <c r="Y16" i="142"/>
  <c r="Z16" i="142"/>
  <c r="AA16" i="142"/>
  <c r="AB16" i="142"/>
  <c r="AE16" i="142"/>
  <c r="AF16" i="142"/>
  <c r="AG16" i="142"/>
  <c r="AH16" i="142"/>
  <c r="AI16" i="142"/>
  <c r="AJ16" i="142"/>
  <c r="AK16" i="142"/>
  <c r="M17" i="142"/>
  <c r="N17" i="142"/>
  <c r="R17" i="142"/>
  <c r="S17" i="142"/>
  <c r="T17" i="142"/>
  <c r="U17" i="142"/>
  <c r="V17" i="142"/>
  <c r="X17" i="142"/>
  <c r="Y17" i="142"/>
  <c r="Z17" i="142"/>
  <c r="AA17" i="142"/>
  <c r="AB17" i="142"/>
  <c r="AE17" i="142"/>
  <c r="AF17" i="142"/>
  <c r="AG17" i="142"/>
  <c r="AH17" i="142"/>
  <c r="AI17" i="142"/>
  <c r="AJ17" i="142"/>
  <c r="AK17" i="142"/>
  <c r="M18" i="142"/>
  <c r="N18" i="142"/>
  <c r="R18" i="142"/>
  <c r="S18" i="142"/>
  <c r="T18" i="142"/>
  <c r="U18" i="142"/>
  <c r="V18" i="142"/>
  <c r="X18" i="142"/>
  <c r="Y18" i="142"/>
  <c r="Z18" i="142"/>
  <c r="AA18" i="142"/>
  <c r="AB18" i="142"/>
  <c r="AE18" i="142"/>
  <c r="AF18" i="142"/>
  <c r="AG18" i="142"/>
  <c r="AH18" i="142"/>
  <c r="AI18" i="142"/>
  <c r="AJ18" i="142"/>
  <c r="AK18" i="142"/>
  <c r="M19" i="142"/>
  <c r="N19" i="142"/>
  <c r="R19" i="142"/>
  <c r="S19" i="142"/>
  <c r="T19" i="142"/>
  <c r="U19" i="142"/>
  <c r="V19" i="142"/>
  <c r="X19" i="142"/>
  <c r="Y19" i="142"/>
  <c r="Z19" i="142"/>
  <c r="AA19" i="142"/>
  <c r="AB19" i="142"/>
  <c r="AE19" i="142"/>
  <c r="AF19" i="142"/>
  <c r="AG19" i="142"/>
  <c r="AH19" i="142"/>
  <c r="AI19" i="142"/>
  <c r="AJ19" i="142"/>
  <c r="AK19" i="142"/>
  <c r="M20" i="142"/>
  <c r="N20" i="142"/>
  <c r="R20" i="142"/>
  <c r="S20" i="142"/>
  <c r="T20" i="142"/>
  <c r="U20" i="142"/>
  <c r="V20" i="142"/>
  <c r="X20" i="142"/>
  <c r="Y20" i="142"/>
  <c r="Z20" i="142"/>
  <c r="AA20" i="142"/>
  <c r="AB20" i="142"/>
  <c r="AE20" i="142"/>
  <c r="AF20" i="142"/>
  <c r="AG20" i="142"/>
  <c r="AH20" i="142"/>
  <c r="AI20" i="142"/>
  <c r="AJ20" i="142"/>
  <c r="AK20" i="142"/>
  <c r="M21" i="142"/>
  <c r="N21" i="142"/>
  <c r="R21" i="142"/>
  <c r="S21" i="142"/>
  <c r="T21" i="142"/>
  <c r="U21" i="142"/>
  <c r="V21" i="142"/>
  <c r="X21" i="142"/>
  <c r="Y21" i="142"/>
  <c r="Z21" i="142"/>
  <c r="AA21" i="142"/>
  <c r="AB21" i="142"/>
  <c r="AE21" i="142"/>
  <c r="AF21" i="142"/>
  <c r="AG21" i="142"/>
  <c r="AH21" i="142"/>
  <c r="AI21" i="142"/>
  <c r="AJ21" i="142"/>
  <c r="AK21" i="142"/>
  <c r="M22" i="142"/>
  <c r="N22" i="142"/>
  <c r="R22" i="142"/>
  <c r="S22" i="142"/>
  <c r="T22" i="142"/>
  <c r="U22" i="142"/>
  <c r="V22" i="142"/>
  <c r="X22" i="142"/>
  <c r="Y22" i="142"/>
  <c r="Z22" i="142"/>
  <c r="AA22" i="142"/>
  <c r="AB22" i="142"/>
  <c r="AE22" i="142"/>
  <c r="AF22" i="142"/>
  <c r="AG22" i="142"/>
  <c r="AH22" i="142"/>
  <c r="AI22" i="142"/>
  <c r="AJ22" i="142"/>
  <c r="AK22" i="142"/>
  <c r="M23" i="142"/>
  <c r="N23" i="142"/>
  <c r="R23" i="142"/>
  <c r="S23" i="142"/>
  <c r="T23" i="142"/>
  <c r="U23" i="142"/>
  <c r="V23" i="142"/>
  <c r="X23" i="142"/>
  <c r="Y23" i="142"/>
  <c r="Z23" i="142"/>
  <c r="AA23" i="142"/>
  <c r="AB23" i="142"/>
  <c r="AE23" i="142"/>
  <c r="AF23" i="142"/>
  <c r="AG23" i="142"/>
  <c r="AH23" i="142"/>
  <c r="AI23" i="142"/>
  <c r="AJ23" i="142"/>
  <c r="AK23" i="142"/>
  <c r="M24" i="142"/>
  <c r="N24" i="142"/>
  <c r="R24" i="142"/>
  <c r="S24" i="142"/>
  <c r="T24" i="142"/>
  <c r="U24" i="142"/>
  <c r="V24" i="142"/>
  <c r="X24" i="142"/>
  <c r="Y24" i="142"/>
  <c r="Z24" i="142"/>
  <c r="AA24" i="142"/>
  <c r="AB24" i="142"/>
  <c r="AE24" i="142"/>
  <c r="AF24" i="142"/>
  <c r="AG24" i="142"/>
  <c r="AH24" i="142"/>
  <c r="AI24" i="142"/>
  <c r="AJ24" i="142"/>
  <c r="AK24" i="142"/>
  <c r="M25" i="142"/>
  <c r="N25" i="142"/>
  <c r="R25" i="142"/>
  <c r="S25" i="142"/>
  <c r="T25" i="142"/>
  <c r="U25" i="142"/>
  <c r="V25" i="142"/>
  <c r="X25" i="142"/>
  <c r="Y25" i="142"/>
  <c r="Z25" i="142"/>
  <c r="AA25" i="142"/>
  <c r="AB25" i="142"/>
  <c r="AE25" i="142"/>
  <c r="AF25" i="142"/>
  <c r="AG25" i="142"/>
  <c r="AH25" i="142"/>
  <c r="AI25" i="142"/>
  <c r="AJ25" i="142"/>
  <c r="AK25" i="142"/>
  <c r="M26" i="142"/>
  <c r="N26" i="142"/>
  <c r="R26" i="142"/>
  <c r="S26" i="142"/>
  <c r="T26" i="142"/>
  <c r="U26" i="142"/>
  <c r="V26" i="142"/>
  <c r="X26" i="142"/>
  <c r="Y26" i="142"/>
  <c r="Z26" i="142"/>
  <c r="AA26" i="142"/>
  <c r="AB26" i="142"/>
  <c r="AE26" i="142"/>
  <c r="AF26" i="142"/>
  <c r="AG26" i="142"/>
  <c r="AH26" i="142"/>
  <c r="AI26" i="142"/>
  <c r="AJ26" i="142"/>
  <c r="AK26" i="142"/>
  <c r="M27" i="142"/>
  <c r="N27" i="142"/>
  <c r="R27" i="142"/>
  <c r="S27" i="142"/>
  <c r="T27" i="142"/>
  <c r="U27" i="142"/>
  <c r="V27" i="142"/>
  <c r="X27" i="142"/>
  <c r="Y27" i="142"/>
  <c r="Z27" i="142"/>
  <c r="AA27" i="142"/>
  <c r="AB27" i="142"/>
  <c r="AE27" i="142"/>
  <c r="AF27" i="142"/>
  <c r="AG27" i="142"/>
  <c r="AH27" i="142"/>
  <c r="AI27" i="142"/>
  <c r="AJ27" i="142"/>
  <c r="AK27" i="142"/>
  <c r="M28" i="142"/>
  <c r="N28" i="142"/>
  <c r="R28" i="142"/>
  <c r="S28" i="142"/>
  <c r="T28" i="142"/>
  <c r="U28" i="142"/>
  <c r="V28" i="142"/>
  <c r="X28" i="142"/>
  <c r="Y28" i="142"/>
  <c r="Z28" i="142"/>
  <c r="AA28" i="142"/>
  <c r="AB28" i="142"/>
  <c r="AE28" i="142"/>
  <c r="AF28" i="142"/>
  <c r="AG28" i="142"/>
  <c r="AH28" i="142"/>
  <c r="AI28" i="142"/>
  <c r="AJ28" i="142"/>
  <c r="AK28" i="142"/>
  <c r="M29" i="142"/>
  <c r="N29" i="142"/>
  <c r="R29" i="142"/>
  <c r="S29" i="142"/>
  <c r="T29" i="142"/>
  <c r="U29" i="142"/>
  <c r="V29" i="142"/>
  <c r="X29" i="142"/>
  <c r="Y29" i="142"/>
  <c r="Z29" i="142"/>
  <c r="AA29" i="142"/>
  <c r="AB29" i="142"/>
  <c r="AE29" i="142"/>
  <c r="AF29" i="142"/>
  <c r="AG29" i="142"/>
  <c r="AH29" i="142"/>
  <c r="AI29" i="142"/>
  <c r="AJ29" i="142"/>
  <c r="AK29" i="142"/>
  <c r="M30" i="142"/>
  <c r="N30" i="142"/>
  <c r="R30" i="142"/>
  <c r="S30" i="142"/>
  <c r="T30" i="142"/>
  <c r="U30" i="142"/>
  <c r="V30" i="142"/>
  <c r="X30" i="142"/>
  <c r="Y30" i="142"/>
  <c r="Z30" i="142"/>
  <c r="AA30" i="142"/>
  <c r="AB30" i="142"/>
  <c r="AE30" i="142"/>
  <c r="AF30" i="142"/>
  <c r="AG30" i="142"/>
  <c r="AH30" i="142"/>
  <c r="AI30" i="142"/>
  <c r="AJ30" i="142"/>
  <c r="AK30" i="142"/>
  <c r="M31" i="142"/>
  <c r="N31" i="142"/>
  <c r="R31" i="142"/>
  <c r="S31" i="142"/>
  <c r="T31" i="142"/>
  <c r="U31" i="142"/>
  <c r="V31" i="142"/>
  <c r="X31" i="142"/>
  <c r="Y31" i="142"/>
  <c r="Z31" i="142"/>
  <c r="AA31" i="142"/>
  <c r="AB31" i="142"/>
  <c r="AE31" i="142"/>
  <c r="AF31" i="142"/>
  <c r="AG31" i="142"/>
  <c r="AH31" i="142"/>
  <c r="AI31" i="142"/>
  <c r="AJ31" i="142"/>
  <c r="AK31" i="142"/>
  <c r="M32" i="142"/>
  <c r="N32" i="142"/>
  <c r="R32" i="142"/>
  <c r="S32" i="142"/>
  <c r="T32" i="142"/>
  <c r="U32" i="142"/>
  <c r="V32" i="142"/>
  <c r="X32" i="142"/>
  <c r="Y32" i="142"/>
  <c r="Z32" i="142"/>
  <c r="AA32" i="142"/>
  <c r="AB32" i="142"/>
  <c r="AE32" i="142"/>
  <c r="AF32" i="142"/>
  <c r="AG32" i="142"/>
  <c r="AH32" i="142"/>
  <c r="AI32" i="142"/>
  <c r="AJ32" i="142"/>
  <c r="AK32" i="142"/>
  <c r="M33" i="142"/>
  <c r="N33" i="142"/>
  <c r="R33" i="142"/>
  <c r="S33" i="142"/>
  <c r="T33" i="142"/>
  <c r="U33" i="142"/>
  <c r="V33" i="142"/>
  <c r="X33" i="142"/>
  <c r="Y33" i="142"/>
  <c r="Z33" i="142"/>
  <c r="AA33" i="142"/>
  <c r="AB33" i="142"/>
  <c r="AE33" i="142"/>
  <c r="AF33" i="142"/>
  <c r="AG33" i="142"/>
  <c r="AH33" i="142"/>
  <c r="AI33" i="142"/>
  <c r="AJ33" i="142"/>
  <c r="AK33" i="142"/>
  <c r="M34" i="142"/>
  <c r="N34" i="142"/>
  <c r="R34" i="142"/>
  <c r="S34" i="142"/>
  <c r="T34" i="142"/>
  <c r="U34" i="142"/>
  <c r="V34" i="142"/>
  <c r="X34" i="142"/>
  <c r="Y34" i="142"/>
  <c r="Z34" i="142"/>
  <c r="AA34" i="142"/>
  <c r="AB34" i="142"/>
  <c r="AE34" i="142"/>
  <c r="AF34" i="142"/>
  <c r="AG34" i="142"/>
  <c r="AH34" i="142"/>
  <c r="AI34" i="142"/>
  <c r="AJ34" i="142"/>
  <c r="AK34" i="142"/>
  <c r="M35" i="142"/>
  <c r="N35" i="142"/>
  <c r="R35" i="142"/>
  <c r="S35" i="142"/>
  <c r="T35" i="142"/>
  <c r="U35" i="142"/>
  <c r="V35" i="142"/>
  <c r="X35" i="142"/>
  <c r="Y35" i="142"/>
  <c r="Z35" i="142"/>
  <c r="AA35" i="142"/>
  <c r="AB35" i="142"/>
  <c r="AE35" i="142"/>
  <c r="AF35" i="142"/>
  <c r="AG35" i="142"/>
  <c r="AH35" i="142"/>
  <c r="AI35" i="142"/>
  <c r="AJ35" i="142"/>
  <c r="AK35" i="142"/>
  <c r="M9" i="141"/>
  <c r="N9" i="141"/>
  <c r="R9" i="141"/>
  <c r="S9" i="141"/>
  <c r="T9" i="141"/>
  <c r="U9" i="141"/>
  <c r="V9" i="141"/>
  <c r="Y9" i="141"/>
  <c r="Z9" i="141"/>
  <c r="AA9" i="141"/>
  <c r="AB9" i="141"/>
  <c r="AC9" i="141"/>
  <c r="AF9" i="141"/>
  <c r="AG9" i="141"/>
  <c r="AH9" i="141"/>
  <c r="AI9" i="141"/>
  <c r="AJ9" i="141"/>
  <c r="AK9" i="141"/>
  <c r="AL9" i="141"/>
  <c r="M10" i="141"/>
  <c r="N10" i="141"/>
  <c r="R10" i="141"/>
  <c r="S10" i="141"/>
  <c r="T10" i="141"/>
  <c r="U10" i="141"/>
  <c r="V10" i="141"/>
  <c r="Y10" i="141"/>
  <c r="Z10" i="141"/>
  <c r="AA10" i="141"/>
  <c r="AB10" i="141"/>
  <c r="AC10" i="141"/>
  <c r="AF10" i="141"/>
  <c r="AG10" i="141"/>
  <c r="AH10" i="141"/>
  <c r="AI10" i="141"/>
  <c r="AJ10" i="141"/>
  <c r="AK10" i="141"/>
  <c r="AL10" i="141"/>
  <c r="M11" i="141"/>
  <c r="N11" i="141"/>
  <c r="R11" i="141"/>
  <c r="S11" i="141"/>
  <c r="T11" i="141"/>
  <c r="U11" i="141"/>
  <c r="V11" i="141"/>
  <c r="Y11" i="141"/>
  <c r="Z11" i="141"/>
  <c r="AA11" i="141"/>
  <c r="AB11" i="141"/>
  <c r="AC11" i="141"/>
  <c r="AF11" i="141"/>
  <c r="AG11" i="141"/>
  <c r="AH11" i="141"/>
  <c r="AI11" i="141"/>
  <c r="AJ11" i="141"/>
  <c r="AK11" i="141"/>
  <c r="AL11" i="141"/>
  <c r="M12" i="141"/>
  <c r="N12" i="141"/>
  <c r="R12" i="141"/>
  <c r="S12" i="141"/>
  <c r="T12" i="141"/>
  <c r="U12" i="141"/>
  <c r="V12" i="141"/>
  <c r="Y12" i="141"/>
  <c r="Z12" i="141"/>
  <c r="AA12" i="141"/>
  <c r="AB12" i="141"/>
  <c r="AC12" i="141"/>
  <c r="AF12" i="141"/>
  <c r="AG12" i="141"/>
  <c r="AH12" i="141"/>
  <c r="AI12" i="141"/>
  <c r="AJ12" i="141"/>
  <c r="AK12" i="141"/>
  <c r="AL12" i="141"/>
  <c r="M13" i="141"/>
  <c r="N13" i="141"/>
  <c r="R13" i="141"/>
  <c r="S13" i="141"/>
  <c r="T13" i="141"/>
  <c r="U13" i="141"/>
  <c r="V13" i="141"/>
  <c r="Y13" i="141"/>
  <c r="Z13" i="141"/>
  <c r="AA13" i="141"/>
  <c r="AB13" i="141"/>
  <c r="AC13" i="141"/>
  <c r="AF13" i="141"/>
  <c r="AG13" i="141"/>
  <c r="AH13" i="141"/>
  <c r="AI13" i="141"/>
  <c r="AJ13" i="141"/>
  <c r="AK13" i="141"/>
  <c r="AL13" i="141"/>
  <c r="M14" i="141"/>
  <c r="N14" i="141"/>
  <c r="R14" i="141"/>
  <c r="S14" i="141"/>
  <c r="T14" i="141"/>
  <c r="U14" i="141"/>
  <c r="V14" i="141"/>
  <c r="Y14" i="141"/>
  <c r="Z14" i="141"/>
  <c r="AA14" i="141"/>
  <c r="AB14" i="141"/>
  <c r="AC14" i="141"/>
  <c r="AF14" i="141"/>
  <c r="AG14" i="141"/>
  <c r="AH14" i="141"/>
  <c r="AI14" i="141"/>
  <c r="AJ14" i="141"/>
  <c r="AK14" i="141"/>
  <c r="AL14" i="141"/>
  <c r="M15" i="141"/>
  <c r="N15" i="141"/>
  <c r="R15" i="141"/>
  <c r="S15" i="141"/>
  <c r="T15" i="141"/>
  <c r="U15" i="141"/>
  <c r="V15" i="141"/>
  <c r="Y15" i="141"/>
  <c r="Z15" i="141"/>
  <c r="AA15" i="141"/>
  <c r="AB15" i="141"/>
  <c r="AC15" i="141"/>
  <c r="AF15" i="141"/>
  <c r="AG15" i="141"/>
  <c r="AH15" i="141"/>
  <c r="AI15" i="141"/>
  <c r="AJ15" i="141"/>
  <c r="AK15" i="141"/>
  <c r="AL15" i="141"/>
  <c r="M16" i="141"/>
  <c r="N16" i="141"/>
  <c r="R16" i="141"/>
  <c r="S16" i="141"/>
  <c r="T16" i="141"/>
  <c r="U16" i="141"/>
  <c r="V16" i="141"/>
  <c r="Y16" i="141"/>
  <c r="Z16" i="141"/>
  <c r="AA16" i="141"/>
  <c r="AB16" i="141"/>
  <c r="AC16" i="141"/>
  <c r="AF16" i="141"/>
  <c r="AG16" i="141"/>
  <c r="AH16" i="141"/>
  <c r="AI16" i="141"/>
  <c r="AJ16" i="141"/>
  <c r="AK16" i="141"/>
  <c r="AL16" i="141"/>
  <c r="M17" i="141"/>
  <c r="N17" i="141"/>
  <c r="R17" i="141"/>
  <c r="S17" i="141"/>
  <c r="T17" i="141"/>
  <c r="U17" i="141"/>
  <c r="V17" i="141"/>
  <c r="Y17" i="141"/>
  <c r="Z17" i="141"/>
  <c r="AA17" i="141"/>
  <c r="AB17" i="141"/>
  <c r="AC17" i="141"/>
  <c r="AF17" i="141"/>
  <c r="AG17" i="141"/>
  <c r="AH17" i="141"/>
  <c r="AI17" i="141"/>
  <c r="AJ17" i="141"/>
  <c r="AK17" i="141"/>
  <c r="AL17" i="141"/>
  <c r="M18" i="141"/>
  <c r="N18" i="141"/>
  <c r="R18" i="141"/>
  <c r="S18" i="141"/>
  <c r="T18" i="141"/>
  <c r="U18" i="141"/>
  <c r="V18" i="141"/>
  <c r="Y18" i="141"/>
  <c r="Z18" i="141"/>
  <c r="AA18" i="141"/>
  <c r="AB18" i="141"/>
  <c r="AC18" i="141"/>
  <c r="AF18" i="141"/>
  <c r="AG18" i="141"/>
  <c r="AH18" i="141"/>
  <c r="AI18" i="141"/>
  <c r="AJ18" i="141"/>
  <c r="AK18" i="141"/>
  <c r="AL18" i="141"/>
  <c r="M19" i="141"/>
  <c r="N19" i="141"/>
  <c r="R19" i="141"/>
  <c r="S19" i="141"/>
  <c r="T19" i="141"/>
  <c r="U19" i="141"/>
  <c r="V19" i="141"/>
  <c r="Y19" i="141"/>
  <c r="Z19" i="141"/>
  <c r="AA19" i="141"/>
  <c r="AB19" i="141"/>
  <c r="AC19" i="141"/>
  <c r="AF19" i="141"/>
  <c r="AG19" i="141"/>
  <c r="AH19" i="141"/>
  <c r="AI19" i="141"/>
  <c r="AJ19" i="141"/>
  <c r="AK19" i="141"/>
  <c r="AL19" i="141"/>
  <c r="M20" i="141"/>
  <c r="N20" i="141"/>
  <c r="R20" i="141"/>
  <c r="S20" i="141"/>
  <c r="T20" i="141"/>
  <c r="U20" i="141"/>
  <c r="V20" i="141"/>
  <c r="Y20" i="141"/>
  <c r="Z20" i="141"/>
  <c r="AA20" i="141"/>
  <c r="AB20" i="141"/>
  <c r="AC20" i="141"/>
  <c r="AF20" i="141"/>
  <c r="AG20" i="141"/>
  <c r="AH20" i="141"/>
  <c r="AI20" i="141"/>
  <c r="AJ20" i="141"/>
  <c r="AK20" i="141"/>
  <c r="AL20" i="141"/>
  <c r="M21" i="141"/>
  <c r="N21" i="141"/>
  <c r="R21" i="141"/>
  <c r="S21" i="141"/>
  <c r="T21" i="141"/>
  <c r="U21" i="141"/>
  <c r="V21" i="141"/>
  <c r="Y21" i="141"/>
  <c r="Z21" i="141"/>
  <c r="AA21" i="141"/>
  <c r="AB21" i="141"/>
  <c r="AC21" i="141"/>
  <c r="AF21" i="141"/>
  <c r="AG21" i="141"/>
  <c r="AH21" i="141"/>
  <c r="AI21" i="141"/>
  <c r="AJ21" i="141"/>
  <c r="AK21" i="141"/>
  <c r="AL21" i="141"/>
  <c r="M22" i="141"/>
  <c r="N22" i="141"/>
  <c r="R22" i="141"/>
  <c r="S22" i="141"/>
  <c r="T22" i="141"/>
  <c r="U22" i="141"/>
  <c r="V22" i="141"/>
  <c r="Y22" i="141"/>
  <c r="Z22" i="141"/>
  <c r="AA22" i="141"/>
  <c r="AB22" i="141"/>
  <c r="AC22" i="141"/>
  <c r="AF22" i="141"/>
  <c r="AG22" i="141"/>
  <c r="AH22" i="141"/>
  <c r="AI22" i="141"/>
  <c r="AJ22" i="141"/>
  <c r="AK22" i="141"/>
  <c r="AL22" i="141"/>
  <c r="M23" i="141"/>
  <c r="N23" i="141"/>
  <c r="R23" i="141"/>
  <c r="S23" i="141"/>
  <c r="T23" i="141"/>
  <c r="U23" i="141"/>
  <c r="V23" i="141"/>
  <c r="Y23" i="141"/>
  <c r="Z23" i="141"/>
  <c r="AA23" i="141"/>
  <c r="AB23" i="141"/>
  <c r="AC23" i="141"/>
  <c r="AF23" i="141"/>
  <c r="AG23" i="141"/>
  <c r="AH23" i="141"/>
  <c r="AI23" i="141"/>
  <c r="AJ23" i="141"/>
  <c r="AK23" i="141"/>
  <c r="AL23" i="141"/>
  <c r="M24" i="141"/>
  <c r="N24" i="141"/>
  <c r="R24" i="141"/>
  <c r="S24" i="141"/>
  <c r="T24" i="141"/>
  <c r="U24" i="141"/>
  <c r="V24" i="141"/>
  <c r="Y24" i="141"/>
  <c r="Z24" i="141"/>
  <c r="AA24" i="141"/>
  <c r="AB24" i="141"/>
  <c r="AC24" i="141"/>
  <c r="AF24" i="141"/>
  <c r="AG24" i="141"/>
  <c r="AH24" i="141"/>
  <c r="AI24" i="141"/>
  <c r="AJ24" i="141"/>
  <c r="AK24" i="141"/>
  <c r="AL24" i="141"/>
  <c r="M25" i="141"/>
  <c r="N25" i="141"/>
  <c r="R25" i="141"/>
  <c r="S25" i="141"/>
  <c r="T25" i="141"/>
  <c r="U25" i="141"/>
  <c r="V25" i="141"/>
  <c r="Y25" i="141"/>
  <c r="Z25" i="141"/>
  <c r="AA25" i="141"/>
  <c r="AB25" i="141"/>
  <c r="AC25" i="141"/>
  <c r="AF25" i="141"/>
  <c r="AG25" i="141"/>
  <c r="AH25" i="141"/>
  <c r="AI25" i="141"/>
  <c r="AJ25" i="141"/>
  <c r="AK25" i="141"/>
  <c r="AL25" i="141"/>
  <c r="M26" i="141"/>
  <c r="N26" i="141"/>
  <c r="R26" i="141"/>
  <c r="S26" i="141"/>
  <c r="T26" i="141"/>
  <c r="U26" i="141"/>
  <c r="V26" i="141"/>
  <c r="Y26" i="141"/>
  <c r="Z26" i="141"/>
  <c r="AA26" i="141"/>
  <c r="AB26" i="141"/>
  <c r="AC26" i="141"/>
  <c r="AF26" i="141"/>
  <c r="AG26" i="141"/>
  <c r="AH26" i="141"/>
  <c r="AI26" i="141"/>
  <c r="AJ26" i="141"/>
  <c r="AK26" i="141"/>
  <c r="AL26" i="141"/>
  <c r="M9" i="134"/>
  <c r="N9" i="134"/>
  <c r="R9" i="134"/>
  <c r="S9" i="134"/>
  <c r="T9" i="134"/>
  <c r="U9" i="134"/>
  <c r="V9" i="134"/>
  <c r="Y9" i="134"/>
  <c r="Z9" i="134"/>
  <c r="AA9" i="134"/>
  <c r="AB9" i="134"/>
  <c r="AC9" i="134"/>
  <c r="AF9" i="134"/>
  <c r="AG9" i="134"/>
  <c r="AH9" i="134"/>
  <c r="AI9" i="134"/>
  <c r="AJ9" i="134"/>
  <c r="AK9" i="134"/>
  <c r="AL9" i="134"/>
  <c r="M10" i="134"/>
  <c r="N10" i="134"/>
  <c r="R10" i="134"/>
  <c r="S10" i="134"/>
  <c r="T10" i="134"/>
  <c r="U10" i="134"/>
  <c r="V10" i="134"/>
  <c r="Y10" i="134"/>
  <c r="Z10" i="134"/>
  <c r="AA10" i="134"/>
  <c r="AB10" i="134"/>
  <c r="AC10" i="134"/>
  <c r="AF10" i="134"/>
  <c r="AG10" i="134"/>
  <c r="AH10" i="134"/>
  <c r="AI10" i="134"/>
  <c r="AJ10" i="134"/>
  <c r="AK10" i="134"/>
  <c r="AL10" i="134"/>
  <c r="M11" i="134"/>
  <c r="N11" i="134"/>
  <c r="R11" i="134"/>
  <c r="S11" i="134"/>
  <c r="T11" i="134"/>
  <c r="U11" i="134"/>
  <c r="V11" i="134"/>
  <c r="Y11" i="134"/>
  <c r="Z11" i="134"/>
  <c r="AA11" i="134"/>
  <c r="AB11" i="134"/>
  <c r="AC11" i="134"/>
  <c r="AF11" i="134"/>
  <c r="AG11" i="134"/>
  <c r="AH11" i="134"/>
  <c r="AI11" i="134"/>
  <c r="AJ11" i="134"/>
  <c r="AK11" i="134"/>
  <c r="AL11" i="134"/>
  <c r="M12" i="134"/>
  <c r="N12" i="134"/>
  <c r="R12" i="134"/>
  <c r="S12" i="134"/>
  <c r="T12" i="134"/>
  <c r="U12" i="134"/>
  <c r="V12" i="134"/>
  <c r="Y12" i="134"/>
  <c r="Z12" i="134"/>
  <c r="AA12" i="134"/>
  <c r="AB12" i="134"/>
  <c r="AC12" i="134"/>
  <c r="AF12" i="134"/>
  <c r="AG12" i="134"/>
  <c r="AH12" i="134"/>
  <c r="AI12" i="134"/>
  <c r="AJ12" i="134"/>
  <c r="AK12" i="134"/>
  <c r="AL12" i="134"/>
  <c r="M13" i="134"/>
  <c r="N13" i="134"/>
  <c r="R13" i="134"/>
  <c r="S13" i="134"/>
  <c r="T13" i="134"/>
  <c r="U13" i="134"/>
  <c r="V13" i="134"/>
  <c r="Y13" i="134"/>
  <c r="Z13" i="134"/>
  <c r="AA13" i="134"/>
  <c r="AB13" i="134"/>
  <c r="AC13" i="134"/>
  <c r="AF13" i="134"/>
  <c r="AG13" i="134"/>
  <c r="AH13" i="134"/>
  <c r="AI13" i="134"/>
  <c r="AJ13" i="134"/>
  <c r="AK13" i="134"/>
  <c r="AL13" i="134"/>
  <c r="M14" i="134"/>
  <c r="N14" i="134"/>
  <c r="R14" i="134"/>
  <c r="S14" i="134"/>
  <c r="T14" i="134"/>
  <c r="U14" i="134"/>
  <c r="V14" i="134"/>
  <c r="Y14" i="134"/>
  <c r="Z14" i="134"/>
  <c r="AA14" i="134"/>
  <c r="AB14" i="134"/>
  <c r="AC14" i="134"/>
  <c r="AF14" i="134"/>
  <c r="AG14" i="134"/>
  <c r="AH14" i="134"/>
  <c r="AI14" i="134"/>
  <c r="AJ14" i="134"/>
  <c r="AK14" i="134"/>
  <c r="AL14" i="134"/>
  <c r="M15" i="134"/>
  <c r="N15" i="134"/>
  <c r="R15" i="134"/>
  <c r="S15" i="134"/>
  <c r="T15" i="134"/>
  <c r="U15" i="134"/>
  <c r="V15" i="134"/>
  <c r="Y15" i="134"/>
  <c r="Z15" i="134"/>
  <c r="AA15" i="134"/>
  <c r="AB15" i="134"/>
  <c r="AC15" i="134"/>
  <c r="AF15" i="134"/>
  <c r="AG15" i="134"/>
  <c r="AH15" i="134"/>
  <c r="AI15" i="134"/>
  <c r="AJ15" i="134"/>
  <c r="AK15" i="134"/>
  <c r="AL15" i="134"/>
  <c r="M16" i="134"/>
  <c r="N16" i="134"/>
  <c r="R16" i="134"/>
  <c r="S16" i="134"/>
  <c r="T16" i="134"/>
  <c r="U16" i="134"/>
  <c r="V16" i="134"/>
  <c r="Y16" i="134"/>
  <c r="Z16" i="134"/>
  <c r="AA16" i="134"/>
  <c r="AB16" i="134"/>
  <c r="AC16" i="134"/>
  <c r="AF16" i="134"/>
  <c r="AG16" i="134"/>
  <c r="AH16" i="134"/>
  <c r="AI16" i="134"/>
  <c r="AJ16" i="134"/>
  <c r="AK16" i="134"/>
  <c r="AL16" i="134"/>
  <c r="M17" i="134"/>
  <c r="N17" i="134"/>
  <c r="R17" i="134"/>
  <c r="S17" i="134"/>
  <c r="T17" i="134"/>
  <c r="U17" i="134"/>
  <c r="V17" i="134"/>
  <c r="Y17" i="134"/>
  <c r="Z17" i="134"/>
  <c r="AA17" i="134"/>
  <c r="AB17" i="134"/>
  <c r="AC17" i="134"/>
  <c r="AF17" i="134"/>
  <c r="AG17" i="134"/>
  <c r="AH17" i="134"/>
  <c r="AI17" i="134"/>
  <c r="AJ17" i="134"/>
  <c r="AK17" i="134"/>
  <c r="AL17" i="134"/>
  <c r="M18" i="134"/>
  <c r="N18" i="134"/>
  <c r="R18" i="134"/>
  <c r="S18" i="134"/>
  <c r="T18" i="134"/>
  <c r="U18" i="134"/>
  <c r="V18" i="134"/>
  <c r="Y18" i="134"/>
  <c r="Z18" i="134"/>
  <c r="AA18" i="134"/>
  <c r="AB18" i="134"/>
  <c r="AC18" i="134"/>
  <c r="AF18" i="134"/>
  <c r="AG18" i="134"/>
  <c r="AH18" i="134"/>
  <c r="AI18" i="134"/>
  <c r="AJ18" i="134"/>
  <c r="AK18" i="134"/>
  <c r="AL18" i="134"/>
  <c r="M19" i="134"/>
  <c r="N19" i="134"/>
  <c r="R19" i="134"/>
  <c r="S19" i="134"/>
  <c r="T19" i="134"/>
  <c r="U19" i="134"/>
  <c r="V19" i="134"/>
  <c r="Y19" i="134"/>
  <c r="Z19" i="134"/>
  <c r="AA19" i="134"/>
  <c r="AB19" i="134"/>
  <c r="AC19" i="134"/>
  <c r="AF19" i="134"/>
  <c r="AG19" i="134"/>
  <c r="AH19" i="134"/>
  <c r="AI19" i="134"/>
  <c r="AJ19" i="134"/>
  <c r="AK19" i="134"/>
  <c r="AL19" i="134"/>
  <c r="M20" i="134"/>
  <c r="N20" i="134"/>
  <c r="R20" i="134"/>
  <c r="S20" i="134"/>
  <c r="T20" i="134"/>
  <c r="U20" i="134"/>
  <c r="V20" i="134"/>
  <c r="Y20" i="134"/>
  <c r="Z20" i="134"/>
  <c r="AA20" i="134"/>
  <c r="AB20" i="134"/>
  <c r="AC20" i="134"/>
  <c r="AF20" i="134"/>
  <c r="AG20" i="134"/>
  <c r="AH20" i="134"/>
  <c r="AI20" i="134"/>
  <c r="AJ20" i="134"/>
  <c r="AK20" i="134"/>
  <c r="AL20" i="134"/>
  <c r="M21" i="134"/>
  <c r="N21" i="134"/>
  <c r="R21" i="134"/>
  <c r="S21" i="134"/>
  <c r="T21" i="134"/>
  <c r="U21" i="134"/>
  <c r="V21" i="134"/>
  <c r="Y21" i="134"/>
  <c r="Z21" i="134"/>
  <c r="AA21" i="134"/>
  <c r="AB21" i="134"/>
  <c r="AC21" i="134"/>
  <c r="AF21" i="134"/>
  <c r="AG21" i="134"/>
  <c r="AH21" i="134"/>
  <c r="AI21" i="134"/>
  <c r="AJ21" i="134"/>
  <c r="AK21" i="134"/>
  <c r="AL21" i="134"/>
  <c r="M22" i="134"/>
  <c r="N22" i="134"/>
  <c r="R22" i="134"/>
  <c r="S22" i="134"/>
  <c r="T22" i="134"/>
  <c r="U22" i="134"/>
  <c r="V22" i="134"/>
  <c r="Y22" i="134"/>
  <c r="Z22" i="134"/>
  <c r="AA22" i="134"/>
  <c r="AB22" i="134"/>
  <c r="AC22" i="134"/>
  <c r="AF22" i="134"/>
  <c r="AG22" i="134"/>
  <c r="AH22" i="134"/>
  <c r="AI22" i="134"/>
  <c r="AJ22" i="134"/>
  <c r="AK22" i="134"/>
  <c r="AL22" i="134"/>
  <c r="M23" i="134"/>
  <c r="N23" i="134"/>
  <c r="R23" i="134"/>
  <c r="S23" i="134"/>
  <c r="T23" i="134"/>
  <c r="U23" i="134"/>
  <c r="V23" i="134"/>
  <c r="Y23" i="134"/>
  <c r="Z23" i="134"/>
  <c r="AA23" i="134"/>
  <c r="AB23" i="134"/>
  <c r="AC23" i="134"/>
  <c r="AF23" i="134"/>
  <c r="AG23" i="134"/>
  <c r="AH23" i="134"/>
  <c r="AI23" i="134"/>
  <c r="AJ23" i="134"/>
  <c r="AK23" i="134"/>
  <c r="AL23" i="134"/>
  <c r="M24" i="134"/>
  <c r="N24" i="134"/>
  <c r="R24" i="134"/>
  <c r="S24" i="134"/>
  <c r="T24" i="134"/>
  <c r="U24" i="134"/>
  <c r="V24" i="134"/>
  <c r="Y24" i="134"/>
  <c r="Z24" i="134"/>
  <c r="AA24" i="134"/>
  <c r="AB24" i="134"/>
  <c r="AC24" i="134"/>
  <c r="AF24" i="134"/>
  <c r="AG24" i="134"/>
  <c r="AH24" i="134"/>
  <c r="AI24" i="134"/>
  <c r="AJ24" i="134"/>
  <c r="AK24" i="134"/>
  <c r="AL24" i="134"/>
  <c r="M25" i="134"/>
  <c r="N25" i="134"/>
  <c r="R25" i="134"/>
  <c r="S25" i="134"/>
  <c r="T25" i="134"/>
  <c r="U25" i="134"/>
  <c r="V25" i="134"/>
  <c r="Y25" i="134"/>
  <c r="Z25" i="134"/>
  <c r="AA25" i="134"/>
  <c r="AB25" i="134"/>
  <c r="AC25" i="134"/>
  <c r="AF25" i="134"/>
  <c r="AG25" i="134"/>
  <c r="AH25" i="134"/>
  <c r="AI25" i="134"/>
  <c r="AJ25" i="134"/>
  <c r="AK25" i="134"/>
  <c r="AL25" i="134"/>
  <c r="M26" i="134"/>
  <c r="N26" i="134"/>
  <c r="R26" i="134"/>
  <c r="S26" i="134"/>
  <c r="T26" i="134"/>
  <c r="U26" i="134"/>
  <c r="V26" i="134"/>
  <c r="Y26" i="134"/>
  <c r="Z26" i="134"/>
  <c r="AA26" i="134"/>
  <c r="AB26" i="134"/>
  <c r="AC26" i="134"/>
  <c r="AF26" i="134"/>
  <c r="AG26" i="134"/>
  <c r="AH26" i="134"/>
  <c r="AI26" i="134"/>
  <c r="AJ26" i="134"/>
  <c r="AK26" i="134"/>
  <c r="AL26" i="134"/>
  <c r="M27" i="134"/>
  <c r="N27" i="134"/>
  <c r="R27" i="134"/>
  <c r="S27" i="134"/>
  <c r="T27" i="134"/>
  <c r="U27" i="134"/>
  <c r="V27" i="134"/>
  <c r="Y27" i="134"/>
  <c r="Z27" i="134"/>
  <c r="AA27" i="134"/>
  <c r="AB27" i="134"/>
  <c r="AC27" i="134"/>
  <c r="AF27" i="134"/>
  <c r="AG27" i="134"/>
  <c r="AH27" i="134"/>
  <c r="AI27" i="134"/>
  <c r="AJ27" i="134"/>
  <c r="AK27" i="134"/>
  <c r="AL27" i="134"/>
  <c r="M28" i="134"/>
  <c r="N28" i="134"/>
  <c r="R28" i="134"/>
  <c r="S28" i="134"/>
  <c r="T28" i="134"/>
  <c r="U28" i="134"/>
  <c r="V28" i="134"/>
  <c r="Y28" i="134"/>
  <c r="Z28" i="134"/>
  <c r="AA28" i="134"/>
  <c r="AB28" i="134"/>
  <c r="AC28" i="134"/>
  <c r="AF28" i="134"/>
  <c r="AG28" i="134"/>
  <c r="AH28" i="134"/>
  <c r="AI28" i="134"/>
  <c r="AJ28" i="134"/>
  <c r="AK28" i="134"/>
  <c r="AL28" i="134"/>
  <c r="M29" i="134"/>
  <c r="N29" i="134"/>
  <c r="R29" i="134"/>
  <c r="S29" i="134"/>
  <c r="T29" i="134"/>
  <c r="U29" i="134"/>
  <c r="V29" i="134"/>
  <c r="Y29" i="134"/>
  <c r="Z29" i="134"/>
  <c r="AA29" i="134"/>
  <c r="AB29" i="134"/>
  <c r="AC29" i="134"/>
  <c r="AF29" i="134"/>
  <c r="AG29" i="134"/>
  <c r="AH29" i="134"/>
  <c r="AI29" i="134"/>
  <c r="AJ29" i="134"/>
  <c r="AK29" i="134"/>
  <c r="AL29" i="134"/>
  <c r="M30" i="134"/>
  <c r="N30" i="134"/>
  <c r="R30" i="134"/>
  <c r="S30" i="134"/>
  <c r="T30" i="134"/>
  <c r="U30" i="134"/>
  <c r="V30" i="134"/>
  <c r="Y30" i="134"/>
  <c r="Z30" i="134"/>
  <c r="AA30" i="134"/>
  <c r="AB30" i="134"/>
  <c r="AC30" i="134"/>
  <c r="AF30" i="134"/>
  <c r="AG30" i="134"/>
  <c r="AH30" i="134"/>
  <c r="AI30" i="134"/>
  <c r="AJ30" i="134"/>
  <c r="AK30" i="134"/>
  <c r="AL30" i="134"/>
  <c r="M31" i="134"/>
  <c r="N31" i="134"/>
  <c r="R31" i="134"/>
  <c r="S31" i="134"/>
  <c r="T31" i="134"/>
  <c r="U31" i="134"/>
  <c r="V31" i="134"/>
  <c r="Y31" i="134"/>
  <c r="Z31" i="134"/>
  <c r="AA31" i="134"/>
  <c r="AB31" i="134"/>
  <c r="AC31" i="134"/>
  <c r="AF31" i="134"/>
  <c r="AG31" i="134"/>
  <c r="AH31" i="134"/>
  <c r="AI31" i="134"/>
  <c r="AJ31" i="134"/>
  <c r="AK31" i="134"/>
  <c r="AL31" i="134"/>
  <c r="M32" i="134"/>
  <c r="N32" i="134"/>
  <c r="R32" i="134"/>
  <c r="S32" i="134"/>
  <c r="T32" i="134"/>
  <c r="U32" i="134"/>
  <c r="V32" i="134"/>
  <c r="Y32" i="134"/>
  <c r="Z32" i="134"/>
  <c r="AA32" i="134"/>
  <c r="AB32" i="134"/>
  <c r="AC32" i="134"/>
  <c r="AF32" i="134"/>
  <c r="AG32" i="134"/>
  <c r="AH32" i="134"/>
  <c r="AI32" i="134"/>
  <c r="AJ32" i="134"/>
  <c r="AK32" i="134"/>
  <c r="AL32" i="134"/>
  <c r="M33" i="134"/>
  <c r="N33" i="134"/>
  <c r="R33" i="134"/>
  <c r="S33" i="134"/>
  <c r="T33" i="134"/>
  <c r="U33" i="134"/>
  <c r="V33" i="134"/>
  <c r="Y33" i="134"/>
  <c r="Z33" i="134"/>
  <c r="AA33" i="134"/>
  <c r="AB33" i="134"/>
  <c r="AC33" i="134"/>
  <c r="AF33" i="134"/>
  <c r="AG33" i="134"/>
  <c r="AH33" i="134"/>
  <c r="AI33" i="134"/>
  <c r="AJ33" i="134"/>
  <c r="AK33" i="134"/>
  <c r="AL33" i="134"/>
  <c r="M34" i="134"/>
  <c r="N34" i="134"/>
  <c r="R34" i="134"/>
  <c r="S34" i="134"/>
  <c r="T34" i="134"/>
  <c r="U34" i="134"/>
  <c r="V34" i="134"/>
  <c r="Y34" i="134"/>
  <c r="Z34" i="134"/>
  <c r="AA34" i="134"/>
  <c r="AB34" i="134"/>
  <c r="AC34" i="134"/>
  <c r="AF34" i="134"/>
  <c r="AG34" i="134"/>
  <c r="AH34" i="134"/>
  <c r="AI34" i="134"/>
  <c r="AJ34" i="134"/>
  <c r="AK34" i="134"/>
  <c r="AL34" i="134"/>
  <c r="M35" i="134"/>
  <c r="N35" i="134"/>
  <c r="R35" i="134"/>
  <c r="S35" i="134"/>
  <c r="T35" i="134"/>
  <c r="U35" i="134"/>
  <c r="V35" i="134"/>
  <c r="Y35" i="134"/>
  <c r="Z35" i="134"/>
  <c r="AA35" i="134"/>
  <c r="AB35" i="134"/>
  <c r="AC35" i="134"/>
  <c r="AF35" i="134"/>
  <c r="AG35" i="134"/>
  <c r="AH35" i="134"/>
  <c r="AI35" i="134"/>
  <c r="AJ35" i="134"/>
  <c r="AK35" i="134"/>
  <c r="AL35" i="134"/>
  <c r="M36" i="134"/>
  <c r="N36" i="134"/>
  <c r="R36" i="134"/>
  <c r="S36" i="134"/>
  <c r="T36" i="134"/>
  <c r="U36" i="134"/>
  <c r="V36" i="134"/>
  <c r="Y36" i="134"/>
  <c r="Z36" i="134"/>
  <c r="AA36" i="134"/>
  <c r="AB36" i="134"/>
  <c r="AC36" i="134"/>
  <c r="AF36" i="134"/>
  <c r="AG36" i="134"/>
  <c r="AH36" i="134"/>
  <c r="AI36" i="134"/>
  <c r="AJ36" i="134"/>
  <c r="AK36" i="134"/>
  <c r="AL36" i="134"/>
  <c r="M37" i="134"/>
  <c r="N37" i="134"/>
  <c r="R37" i="134"/>
  <c r="S37" i="134"/>
  <c r="T37" i="134"/>
  <c r="U37" i="134"/>
  <c r="V37" i="134"/>
  <c r="Y37" i="134"/>
  <c r="Z37" i="134"/>
  <c r="AA37" i="134"/>
  <c r="AB37" i="134"/>
  <c r="AC37" i="134"/>
  <c r="AF37" i="134"/>
  <c r="AG37" i="134"/>
  <c r="AH37" i="134"/>
  <c r="AI37" i="134"/>
  <c r="AJ37" i="134"/>
  <c r="AK37" i="134"/>
  <c r="AL37" i="134"/>
  <c r="M38" i="134"/>
  <c r="N38" i="134"/>
  <c r="R38" i="134"/>
  <c r="S38" i="134"/>
  <c r="T38" i="134"/>
  <c r="U38" i="134"/>
  <c r="V38" i="134"/>
  <c r="Y38" i="134"/>
  <c r="Z38" i="134"/>
  <c r="AA38" i="134"/>
  <c r="AB38" i="134"/>
  <c r="AC38" i="134"/>
  <c r="AF38" i="134"/>
  <c r="AG38" i="134"/>
  <c r="AH38" i="134"/>
  <c r="AI38" i="134"/>
  <c r="AJ38" i="134"/>
  <c r="AK38" i="134"/>
  <c r="AL38" i="134"/>
  <c r="M39" i="134"/>
  <c r="N39" i="134"/>
  <c r="R39" i="134"/>
  <c r="S39" i="134"/>
  <c r="T39" i="134"/>
  <c r="U39" i="134"/>
  <c r="V39" i="134"/>
  <c r="Y39" i="134"/>
  <c r="Z39" i="134"/>
  <c r="AA39" i="134"/>
  <c r="AB39" i="134"/>
  <c r="AC39" i="134"/>
  <c r="AF39" i="134"/>
  <c r="AG39" i="134"/>
  <c r="AH39" i="134"/>
  <c r="AI39" i="134"/>
  <c r="AJ39" i="134"/>
  <c r="AK39" i="134"/>
  <c r="AL39" i="134"/>
  <c r="M40" i="134"/>
  <c r="N40" i="134"/>
  <c r="R40" i="134"/>
  <c r="S40" i="134"/>
  <c r="T40" i="134"/>
  <c r="U40" i="134"/>
  <c r="V40" i="134"/>
  <c r="Y40" i="134"/>
  <c r="Z40" i="134"/>
  <c r="AA40" i="134"/>
  <c r="AB40" i="134"/>
  <c r="AC40" i="134"/>
  <c r="AF40" i="134"/>
  <c r="AG40" i="134"/>
  <c r="AH40" i="134"/>
  <c r="AI40" i="134"/>
  <c r="AJ40" i="134"/>
  <c r="AK40" i="134"/>
  <c r="AL40" i="134"/>
  <c r="M41" i="134"/>
  <c r="N41" i="134"/>
  <c r="R41" i="134"/>
  <c r="S41" i="134"/>
  <c r="T41" i="134"/>
  <c r="U41" i="134"/>
  <c r="V41" i="134"/>
  <c r="Y41" i="134"/>
  <c r="Z41" i="134"/>
  <c r="AA41" i="134"/>
  <c r="AB41" i="134"/>
  <c r="AC41" i="134"/>
  <c r="AF41" i="134"/>
  <c r="AG41" i="134"/>
  <c r="AH41" i="134"/>
  <c r="AI41" i="134"/>
  <c r="AJ41" i="134"/>
  <c r="AK41" i="134"/>
  <c r="AL41" i="134"/>
  <c r="M42" i="134"/>
  <c r="N42" i="134"/>
  <c r="R42" i="134"/>
  <c r="S42" i="134"/>
  <c r="T42" i="134"/>
  <c r="U42" i="134"/>
  <c r="V42" i="134"/>
  <c r="Y42" i="134"/>
  <c r="Z42" i="134"/>
  <c r="AA42" i="134"/>
  <c r="AB42" i="134"/>
  <c r="AC42" i="134"/>
  <c r="AF42" i="134"/>
  <c r="AG42" i="134"/>
  <c r="AH42" i="134"/>
  <c r="AI42" i="134"/>
  <c r="AJ42" i="134"/>
  <c r="AK42" i="134"/>
  <c r="AL42" i="134"/>
  <c r="N9" i="135"/>
  <c r="O9" i="135"/>
  <c r="T9" i="135"/>
  <c r="U9" i="135"/>
  <c r="V9" i="135"/>
  <c r="W9" i="135"/>
  <c r="X9" i="135"/>
  <c r="AA9" i="135"/>
  <c r="AB9" i="135"/>
  <c r="AC9" i="135"/>
  <c r="AD9" i="135"/>
  <c r="AE9" i="135"/>
  <c r="AH9" i="135"/>
  <c r="AI9" i="135"/>
  <c r="AJ9" i="135"/>
  <c r="AK9" i="135"/>
  <c r="AL9" i="135"/>
  <c r="AM9" i="135"/>
  <c r="AN9" i="135"/>
  <c r="N10" i="135"/>
  <c r="O10" i="135"/>
  <c r="T10" i="135"/>
  <c r="U10" i="135"/>
  <c r="V10" i="135"/>
  <c r="W10" i="135"/>
  <c r="X10" i="135"/>
  <c r="AA10" i="135"/>
  <c r="AB10" i="135"/>
  <c r="AC10" i="135"/>
  <c r="AD10" i="135"/>
  <c r="AE10" i="135"/>
  <c r="AH10" i="135"/>
  <c r="AI10" i="135"/>
  <c r="AJ10" i="135"/>
  <c r="AK10" i="135"/>
  <c r="AL10" i="135"/>
  <c r="AM10" i="135"/>
  <c r="AN10" i="135"/>
  <c r="N11" i="135"/>
  <c r="O11" i="135"/>
  <c r="T11" i="135"/>
  <c r="U11" i="135"/>
  <c r="V11" i="135"/>
  <c r="W11" i="135"/>
  <c r="X11" i="135"/>
  <c r="AA11" i="135"/>
  <c r="AB11" i="135"/>
  <c r="AC11" i="135"/>
  <c r="AD11" i="135"/>
  <c r="AE11" i="135"/>
  <c r="AH11" i="135"/>
  <c r="AI11" i="135"/>
  <c r="AJ11" i="135"/>
  <c r="AK11" i="135"/>
  <c r="AL11" i="135"/>
  <c r="AM11" i="135"/>
  <c r="AN11" i="135"/>
  <c r="N12" i="135"/>
  <c r="O12" i="135"/>
  <c r="T12" i="135"/>
  <c r="U12" i="135"/>
  <c r="V12" i="135"/>
  <c r="W12" i="135"/>
  <c r="X12" i="135"/>
  <c r="AA12" i="135"/>
  <c r="AB12" i="135"/>
  <c r="AC12" i="135"/>
  <c r="AD12" i="135"/>
  <c r="AE12" i="135"/>
  <c r="AH12" i="135"/>
  <c r="AI12" i="135"/>
  <c r="AJ12" i="135"/>
  <c r="AK12" i="135"/>
  <c r="AL12" i="135"/>
  <c r="AM12" i="135"/>
  <c r="AN12" i="135"/>
  <c r="N13" i="135"/>
  <c r="O13" i="135"/>
  <c r="T13" i="135"/>
  <c r="U13" i="135"/>
  <c r="V13" i="135"/>
  <c r="W13" i="135"/>
  <c r="X13" i="135"/>
  <c r="AA13" i="135"/>
  <c r="AB13" i="135"/>
  <c r="AC13" i="135"/>
  <c r="AD13" i="135"/>
  <c r="AE13" i="135"/>
  <c r="AH13" i="135"/>
  <c r="AI13" i="135"/>
  <c r="AJ13" i="135"/>
  <c r="AK13" i="135"/>
  <c r="AL13" i="135"/>
  <c r="AM13" i="135"/>
  <c r="AN13" i="135"/>
  <c r="N14" i="135"/>
  <c r="O14" i="135"/>
  <c r="T14" i="135"/>
  <c r="U14" i="135"/>
  <c r="V14" i="135"/>
  <c r="W14" i="135"/>
  <c r="X14" i="135"/>
  <c r="AA14" i="135"/>
  <c r="AB14" i="135"/>
  <c r="AC14" i="135"/>
  <c r="AD14" i="135"/>
  <c r="AE14" i="135"/>
  <c r="AH14" i="135"/>
  <c r="AI14" i="135"/>
  <c r="AJ14" i="135"/>
  <c r="AK14" i="135"/>
  <c r="AL14" i="135"/>
  <c r="AM14" i="135"/>
  <c r="AN14" i="135"/>
  <c r="N15" i="135"/>
  <c r="O15" i="135"/>
  <c r="T15" i="135"/>
  <c r="U15" i="135"/>
  <c r="V15" i="135"/>
  <c r="W15" i="135"/>
  <c r="X15" i="135"/>
  <c r="AA15" i="135"/>
  <c r="AB15" i="135"/>
  <c r="AC15" i="135"/>
  <c r="AD15" i="135"/>
  <c r="AE15" i="135"/>
  <c r="AH15" i="135"/>
  <c r="AI15" i="135"/>
  <c r="AJ15" i="135"/>
  <c r="AK15" i="135"/>
  <c r="AL15" i="135"/>
  <c r="AM15" i="135"/>
  <c r="AN15" i="135"/>
  <c r="N16" i="135"/>
  <c r="O16" i="135"/>
  <c r="T16" i="135"/>
  <c r="U16" i="135"/>
  <c r="V16" i="135"/>
  <c r="W16" i="135"/>
  <c r="X16" i="135"/>
  <c r="AA16" i="135"/>
  <c r="AB16" i="135"/>
  <c r="AC16" i="135"/>
  <c r="AD16" i="135"/>
  <c r="AE16" i="135"/>
  <c r="AH16" i="135"/>
  <c r="AI16" i="135"/>
  <c r="AJ16" i="135"/>
  <c r="AK16" i="135"/>
  <c r="AL16" i="135"/>
  <c r="AM16" i="135"/>
  <c r="AN16" i="135"/>
  <c r="N17" i="135"/>
  <c r="O17" i="135"/>
  <c r="T17" i="135"/>
  <c r="U17" i="135"/>
  <c r="V17" i="135"/>
  <c r="W17" i="135"/>
  <c r="X17" i="135"/>
  <c r="AA17" i="135"/>
  <c r="AB17" i="135"/>
  <c r="AC17" i="135"/>
  <c r="AD17" i="135"/>
  <c r="AE17" i="135"/>
  <c r="AH17" i="135"/>
  <c r="AI17" i="135"/>
  <c r="AJ17" i="135"/>
  <c r="AK17" i="135"/>
  <c r="AL17" i="135"/>
  <c r="AM17" i="135"/>
  <c r="AN17" i="135"/>
  <c r="N18" i="135"/>
  <c r="O18" i="135"/>
  <c r="T18" i="135"/>
  <c r="U18" i="135"/>
  <c r="V18" i="135"/>
  <c r="W18" i="135"/>
  <c r="X18" i="135"/>
  <c r="AA18" i="135"/>
  <c r="AB18" i="135"/>
  <c r="AC18" i="135"/>
  <c r="AD18" i="135"/>
  <c r="AE18" i="135"/>
  <c r="AH18" i="135"/>
  <c r="AI18" i="135"/>
  <c r="AJ18" i="135"/>
  <c r="AK18" i="135"/>
  <c r="AL18" i="135"/>
  <c r="AM18" i="135"/>
  <c r="AN18" i="135"/>
  <c r="N19" i="135"/>
  <c r="O19" i="135"/>
  <c r="T19" i="135"/>
  <c r="U19" i="135"/>
  <c r="V19" i="135"/>
  <c r="W19" i="135"/>
  <c r="X19" i="135"/>
  <c r="AA19" i="135"/>
  <c r="AB19" i="135"/>
  <c r="AC19" i="135"/>
  <c r="AD19" i="135"/>
  <c r="AE19" i="135"/>
  <c r="AH19" i="135"/>
  <c r="AI19" i="135"/>
  <c r="AJ19" i="135"/>
  <c r="AK19" i="135"/>
  <c r="AL19" i="135"/>
  <c r="AM19" i="135"/>
  <c r="AN19" i="135"/>
  <c r="N20" i="135"/>
  <c r="O20" i="135"/>
  <c r="T20" i="135"/>
  <c r="U20" i="135"/>
  <c r="V20" i="135"/>
  <c r="W20" i="135"/>
  <c r="X20" i="135"/>
  <c r="AA20" i="135"/>
  <c r="AB20" i="135"/>
  <c r="AC20" i="135"/>
  <c r="AD20" i="135"/>
  <c r="AE20" i="135"/>
  <c r="AH20" i="135"/>
  <c r="AI20" i="135"/>
  <c r="AJ20" i="135"/>
  <c r="AK20" i="135"/>
  <c r="AL20" i="135"/>
  <c r="AM20" i="135"/>
  <c r="AN20" i="135"/>
  <c r="N21" i="135"/>
  <c r="O21" i="135"/>
  <c r="T21" i="135"/>
  <c r="U21" i="135"/>
  <c r="V21" i="135"/>
  <c r="W21" i="135"/>
  <c r="X21" i="135"/>
  <c r="AA21" i="135"/>
  <c r="AB21" i="135"/>
  <c r="AC21" i="135"/>
  <c r="AD21" i="135"/>
  <c r="AE21" i="135"/>
  <c r="AH21" i="135"/>
  <c r="AI21" i="135"/>
  <c r="AJ21" i="135"/>
  <c r="AK21" i="135"/>
  <c r="AL21" i="135"/>
  <c r="AM21" i="135"/>
  <c r="AN21" i="135"/>
  <c r="N22" i="135"/>
  <c r="O22" i="135"/>
  <c r="T22" i="135"/>
  <c r="U22" i="135"/>
  <c r="V22" i="135"/>
  <c r="W22" i="135"/>
  <c r="X22" i="135"/>
  <c r="AA22" i="135"/>
  <c r="AB22" i="135"/>
  <c r="AC22" i="135"/>
  <c r="AD22" i="135"/>
  <c r="AE22" i="135"/>
  <c r="AH22" i="135"/>
  <c r="AI22" i="135"/>
  <c r="AJ22" i="135"/>
  <c r="AK22" i="135"/>
  <c r="AL22" i="135"/>
  <c r="AM22" i="135"/>
  <c r="AN22" i="135"/>
  <c r="N23" i="135"/>
  <c r="O23" i="135"/>
  <c r="T23" i="135"/>
  <c r="U23" i="135"/>
  <c r="V23" i="135"/>
  <c r="W23" i="135"/>
  <c r="X23" i="135"/>
  <c r="AA23" i="135"/>
  <c r="AB23" i="135"/>
  <c r="AC23" i="135"/>
  <c r="AD23" i="135"/>
  <c r="AE23" i="135"/>
  <c r="AH23" i="135"/>
  <c r="AI23" i="135"/>
  <c r="AJ23" i="135"/>
  <c r="AK23" i="135"/>
  <c r="AL23" i="135"/>
  <c r="AM23" i="135"/>
  <c r="AN23" i="135"/>
  <c r="N24" i="135"/>
  <c r="O24" i="135"/>
  <c r="T24" i="135"/>
  <c r="U24" i="135"/>
  <c r="V24" i="135"/>
  <c r="W24" i="135"/>
  <c r="X24" i="135"/>
  <c r="AA24" i="135"/>
  <c r="AB24" i="135"/>
  <c r="AC24" i="135"/>
  <c r="AD24" i="135"/>
  <c r="AE24" i="135"/>
  <c r="AH24" i="135"/>
  <c r="AI24" i="135"/>
  <c r="AJ24" i="135"/>
  <c r="AK24" i="135"/>
  <c r="AL24" i="135"/>
  <c r="AM24" i="135"/>
  <c r="AN24" i="135"/>
  <c r="N25" i="135"/>
  <c r="O25" i="135"/>
  <c r="T25" i="135"/>
  <c r="U25" i="135"/>
  <c r="V25" i="135"/>
  <c r="W25" i="135"/>
  <c r="X25" i="135"/>
  <c r="AA25" i="135"/>
  <c r="AB25" i="135"/>
  <c r="AC25" i="135"/>
  <c r="AD25" i="135"/>
  <c r="AE25" i="135"/>
  <c r="AH25" i="135"/>
  <c r="AI25" i="135"/>
  <c r="AJ25" i="135"/>
  <c r="AK25" i="135"/>
  <c r="AL25" i="135"/>
  <c r="AM25" i="135"/>
  <c r="AN25" i="135"/>
  <c r="N26" i="135"/>
  <c r="O26" i="135"/>
  <c r="T26" i="135"/>
  <c r="U26" i="135"/>
  <c r="V26" i="135"/>
  <c r="W26" i="135"/>
  <c r="X26" i="135"/>
  <c r="AA26" i="135"/>
  <c r="AB26" i="135"/>
  <c r="AC26" i="135"/>
  <c r="AD26" i="135"/>
  <c r="AE26" i="135"/>
  <c r="AH26" i="135"/>
  <c r="AI26" i="135"/>
  <c r="AJ26" i="135"/>
  <c r="AK26" i="135"/>
  <c r="AL26" i="135"/>
  <c r="AM26" i="135"/>
  <c r="AN26" i="135"/>
  <c r="N27" i="135"/>
  <c r="O27" i="135"/>
  <c r="T27" i="135"/>
  <c r="U27" i="135"/>
  <c r="V27" i="135"/>
  <c r="W27" i="135"/>
  <c r="X27" i="135"/>
  <c r="AA27" i="135"/>
  <c r="AB27" i="135"/>
  <c r="AC27" i="135"/>
  <c r="AD27" i="135"/>
  <c r="AE27" i="135"/>
  <c r="AH27" i="135"/>
  <c r="AI27" i="135"/>
  <c r="AJ27" i="135"/>
  <c r="AK27" i="135"/>
  <c r="AL27" i="135"/>
  <c r="AM27" i="135"/>
  <c r="AN27" i="135"/>
  <c r="N28" i="135"/>
  <c r="O28" i="135"/>
  <c r="T28" i="135"/>
  <c r="U28" i="135"/>
  <c r="V28" i="135"/>
  <c r="W28" i="135"/>
  <c r="X28" i="135"/>
  <c r="AA28" i="135"/>
  <c r="AB28" i="135"/>
  <c r="AC28" i="135"/>
  <c r="AD28" i="135"/>
  <c r="AE28" i="135"/>
  <c r="AH28" i="135"/>
  <c r="AI28" i="135"/>
  <c r="AJ28" i="135"/>
  <c r="AK28" i="135"/>
  <c r="AL28" i="135"/>
  <c r="AM28" i="135"/>
  <c r="AN28" i="135"/>
  <c r="N29" i="135"/>
  <c r="O29" i="135"/>
  <c r="T29" i="135"/>
  <c r="U29" i="135"/>
  <c r="V29" i="135"/>
  <c r="W29" i="135"/>
  <c r="X29" i="135"/>
  <c r="AA29" i="135"/>
  <c r="AB29" i="135"/>
  <c r="AC29" i="135"/>
  <c r="AD29" i="135"/>
  <c r="AE29" i="135"/>
  <c r="AH29" i="135"/>
  <c r="AI29" i="135"/>
  <c r="AJ29" i="135"/>
  <c r="AK29" i="135"/>
  <c r="AL29" i="135"/>
  <c r="AM29" i="135"/>
  <c r="AN29" i="135"/>
  <c r="N30" i="135"/>
  <c r="O30" i="135"/>
  <c r="T30" i="135"/>
  <c r="U30" i="135"/>
  <c r="V30" i="135"/>
  <c r="W30" i="135"/>
  <c r="X30" i="135"/>
  <c r="AA30" i="135"/>
  <c r="AB30" i="135"/>
  <c r="AC30" i="135"/>
  <c r="AD30" i="135"/>
  <c r="AE30" i="135"/>
  <c r="AH30" i="135"/>
  <c r="AI30" i="135"/>
  <c r="AJ30" i="135"/>
  <c r="AK30" i="135"/>
  <c r="AL30" i="135"/>
  <c r="AM30" i="135"/>
  <c r="AN30" i="135"/>
  <c r="N31" i="135"/>
  <c r="O31" i="135"/>
  <c r="T31" i="135"/>
  <c r="U31" i="135"/>
  <c r="V31" i="135"/>
  <c r="W31" i="135"/>
  <c r="X31" i="135"/>
  <c r="AA31" i="135"/>
  <c r="AB31" i="135"/>
  <c r="AC31" i="135"/>
  <c r="AD31" i="135"/>
  <c r="AE31" i="135"/>
  <c r="AH31" i="135"/>
  <c r="AI31" i="135"/>
  <c r="AJ31" i="135"/>
  <c r="AK31" i="135"/>
  <c r="AL31" i="135"/>
  <c r="AM31" i="135"/>
  <c r="AN31" i="135"/>
  <c r="N32" i="135"/>
  <c r="O32" i="135"/>
  <c r="T32" i="135"/>
  <c r="U32" i="135"/>
  <c r="V32" i="135"/>
  <c r="W32" i="135"/>
  <c r="X32" i="135"/>
  <c r="AA32" i="135"/>
  <c r="AB32" i="135"/>
  <c r="AC32" i="135"/>
  <c r="AD32" i="135"/>
  <c r="AE32" i="135"/>
  <c r="AH32" i="135"/>
  <c r="AI32" i="135"/>
  <c r="AJ32" i="135"/>
  <c r="AK32" i="135"/>
  <c r="AL32" i="135"/>
  <c r="AM32" i="135"/>
  <c r="AN32" i="135"/>
  <c r="N33" i="135"/>
  <c r="O33" i="135"/>
  <c r="T33" i="135"/>
  <c r="U33" i="135"/>
  <c r="V33" i="135"/>
  <c r="W33" i="135"/>
  <c r="X33" i="135"/>
  <c r="AA33" i="135"/>
  <c r="AB33" i="135"/>
  <c r="AC33" i="135"/>
  <c r="AD33" i="135"/>
  <c r="AE33" i="135"/>
  <c r="AH33" i="135"/>
  <c r="AI33" i="135"/>
  <c r="AJ33" i="135"/>
  <c r="AK33" i="135"/>
  <c r="AL33" i="135"/>
  <c r="AM33" i="135"/>
  <c r="AN33" i="135"/>
  <c r="N34" i="135"/>
  <c r="O34" i="135"/>
  <c r="T34" i="135"/>
  <c r="U34" i="135"/>
  <c r="V34" i="135"/>
  <c r="W34" i="135"/>
  <c r="X34" i="135"/>
  <c r="AA34" i="135"/>
  <c r="AB34" i="135"/>
  <c r="AC34" i="135"/>
  <c r="AD34" i="135"/>
  <c r="AE34" i="135"/>
  <c r="AH34" i="135"/>
  <c r="AI34" i="135"/>
  <c r="AJ34" i="135"/>
  <c r="AK34" i="135"/>
  <c r="AL34" i="135"/>
  <c r="AM34" i="135"/>
  <c r="AN34" i="135"/>
  <c r="N35" i="135"/>
  <c r="O35" i="135"/>
  <c r="T35" i="135"/>
  <c r="U35" i="135"/>
  <c r="V35" i="135"/>
  <c r="W35" i="135"/>
  <c r="X35" i="135"/>
  <c r="AA35" i="135"/>
  <c r="AB35" i="135"/>
  <c r="AC35" i="135"/>
  <c r="AD35" i="135"/>
  <c r="AE35" i="135"/>
  <c r="AH35" i="135"/>
  <c r="AI35" i="135"/>
  <c r="AJ35" i="135"/>
  <c r="AK35" i="135"/>
  <c r="AL35" i="135"/>
  <c r="AM35" i="135"/>
  <c r="AN35" i="135"/>
  <c r="N36" i="135"/>
  <c r="O36" i="135"/>
  <c r="T36" i="135"/>
  <c r="U36" i="135"/>
  <c r="V36" i="135"/>
  <c r="W36" i="135"/>
  <c r="X36" i="135"/>
  <c r="AA36" i="135"/>
  <c r="AB36" i="135"/>
  <c r="AC36" i="135"/>
  <c r="AD36" i="135"/>
  <c r="AE36" i="135"/>
  <c r="AH36" i="135"/>
  <c r="AI36" i="135"/>
  <c r="AJ36" i="135"/>
  <c r="AK36" i="135"/>
  <c r="AL36" i="135"/>
  <c r="AM36" i="135"/>
  <c r="AN36" i="135"/>
  <c r="N9" i="140"/>
  <c r="O9" i="140"/>
  <c r="T9" i="140"/>
  <c r="U9" i="140"/>
  <c r="V9" i="140"/>
  <c r="W9" i="140"/>
  <c r="X9" i="140"/>
  <c r="AA9" i="140"/>
  <c r="AB9" i="140"/>
  <c r="AC9" i="140"/>
  <c r="AD9" i="140"/>
  <c r="AE9" i="140"/>
  <c r="AH9" i="140"/>
  <c r="AI9" i="140"/>
  <c r="AJ9" i="140"/>
  <c r="AK9" i="140"/>
  <c r="AL9" i="140"/>
  <c r="AM9" i="140"/>
  <c r="AN9" i="140"/>
  <c r="N10" i="140"/>
  <c r="O10" i="140"/>
  <c r="T10" i="140"/>
  <c r="U10" i="140"/>
  <c r="V10" i="140"/>
  <c r="W10" i="140"/>
  <c r="X10" i="140"/>
  <c r="AA10" i="140"/>
  <c r="AB10" i="140"/>
  <c r="AC10" i="140"/>
  <c r="AD10" i="140"/>
  <c r="AE10" i="140"/>
  <c r="AH10" i="140"/>
  <c r="AI10" i="140"/>
  <c r="AJ10" i="140"/>
  <c r="AK10" i="140"/>
  <c r="AL10" i="140"/>
  <c r="AM10" i="140"/>
  <c r="AN10" i="140"/>
  <c r="N11" i="140"/>
  <c r="O11" i="140"/>
  <c r="T11" i="140"/>
  <c r="U11" i="140"/>
  <c r="V11" i="140"/>
  <c r="W11" i="140"/>
  <c r="X11" i="140"/>
  <c r="AA11" i="140"/>
  <c r="AB11" i="140"/>
  <c r="AC11" i="140"/>
  <c r="AD11" i="140"/>
  <c r="AE11" i="140"/>
  <c r="AH11" i="140"/>
  <c r="AI11" i="140"/>
  <c r="AJ11" i="140"/>
  <c r="AK11" i="140"/>
  <c r="AL11" i="140"/>
  <c r="AM11" i="140"/>
  <c r="AN11" i="140"/>
  <c r="N12" i="140"/>
  <c r="O12" i="140"/>
  <c r="T12" i="140"/>
  <c r="U12" i="140"/>
  <c r="V12" i="140"/>
  <c r="W12" i="140"/>
  <c r="X12" i="140"/>
  <c r="AA12" i="140"/>
  <c r="AB12" i="140"/>
  <c r="AC12" i="140"/>
  <c r="AD12" i="140"/>
  <c r="AE12" i="140"/>
  <c r="AH12" i="140"/>
  <c r="AI12" i="140"/>
  <c r="AJ12" i="140"/>
  <c r="AK12" i="140"/>
  <c r="AL12" i="140"/>
  <c r="AM12" i="140"/>
  <c r="AN12" i="140"/>
  <c r="N13" i="140"/>
  <c r="O13" i="140"/>
  <c r="T13" i="140"/>
  <c r="U13" i="140"/>
  <c r="V13" i="140"/>
  <c r="W13" i="140"/>
  <c r="X13" i="140"/>
  <c r="AA13" i="140"/>
  <c r="AB13" i="140"/>
  <c r="AC13" i="140"/>
  <c r="AD13" i="140"/>
  <c r="AE13" i="140"/>
  <c r="AH13" i="140"/>
  <c r="AI13" i="140"/>
  <c r="AJ13" i="140"/>
  <c r="AK13" i="140"/>
  <c r="AL13" i="140"/>
  <c r="AM13" i="140"/>
  <c r="AN13" i="140"/>
  <c r="N14" i="140"/>
  <c r="O14" i="140"/>
  <c r="T14" i="140"/>
  <c r="U14" i="140"/>
  <c r="V14" i="140"/>
  <c r="W14" i="140"/>
  <c r="X14" i="140"/>
  <c r="AA14" i="140"/>
  <c r="AB14" i="140"/>
  <c r="AC14" i="140"/>
  <c r="AD14" i="140"/>
  <c r="AE14" i="140"/>
  <c r="AH14" i="140"/>
  <c r="AI14" i="140"/>
  <c r="AJ14" i="140"/>
  <c r="AK14" i="140"/>
  <c r="AL14" i="140"/>
  <c r="AM14" i="140"/>
  <c r="AN14" i="140"/>
  <c r="N15" i="140"/>
  <c r="O15" i="140"/>
  <c r="T15" i="140"/>
  <c r="U15" i="140"/>
  <c r="V15" i="140"/>
  <c r="W15" i="140"/>
  <c r="X15" i="140"/>
  <c r="AA15" i="140"/>
  <c r="AB15" i="140"/>
  <c r="AC15" i="140"/>
  <c r="AD15" i="140"/>
  <c r="AE15" i="140"/>
  <c r="AH15" i="140"/>
  <c r="AI15" i="140"/>
  <c r="AJ15" i="140"/>
  <c r="AK15" i="140"/>
  <c r="AL15" i="140"/>
  <c r="AM15" i="140"/>
  <c r="AN15" i="140"/>
  <c r="N16" i="140"/>
  <c r="O16" i="140"/>
  <c r="T16" i="140"/>
  <c r="U16" i="140"/>
  <c r="V16" i="140"/>
  <c r="W16" i="140"/>
  <c r="X16" i="140"/>
  <c r="AA16" i="140"/>
  <c r="AB16" i="140"/>
  <c r="AC16" i="140"/>
  <c r="AD16" i="140"/>
  <c r="AE16" i="140"/>
  <c r="AH16" i="140"/>
  <c r="AI16" i="140"/>
  <c r="AJ16" i="140"/>
  <c r="AK16" i="140"/>
  <c r="AL16" i="140"/>
  <c r="AM16" i="140"/>
  <c r="AN16" i="140"/>
  <c r="N17" i="140"/>
  <c r="O17" i="140"/>
  <c r="T17" i="140"/>
  <c r="U17" i="140"/>
  <c r="V17" i="140"/>
  <c r="W17" i="140"/>
  <c r="X17" i="140"/>
  <c r="AA17" i="140"/>
  <c r="AB17" i="140"/>
  <c r="AC17" i="140"/>
  <c r="AD17" i="140"/>
  <c r="AE17" i="140"/>
  <c r="AH17" i="140"/>
  <c r="AI17" i="140"/>
  <c r="AJ17" i="140"/>
  <c r="AK17" i="140"/>
  <c r="AL17" i="140"/>
  <c r="AM17" i="140"/>
  <c r="AN17" i="140"/>
  <c r="N18" i="140"/>
  <c r="O18" i="140"/>
  <c r="T18" i="140"/>
  <c r="U18" i="140"/>
  <c r="V18" i="140"/>
  <c r="W18" i="140"/>
  <c r="X18" i="140"/>
  <c r="AA18" i="140"/>
  <c r="AB18" i="140"/>
  <c r="AC18" i="140"/>
  <c r="AD18" i="140"/>
  <c r="AE18" i="140"/>
  <c r="AH18" i="140"/>
  <c r="AI18" i="140"/>
  <c r="AJ18" i="140"/>
  <c r="AK18" i="140"/>
  <c r="AL18" i="140"/>
  <c r="AM18" i="140"/>
  <c r="AN18" i="140"/>
  <c r="N19" i="140"/>
  <c r="O19" i="140"/>
  <c r="T19" i="140"/>
  <c r="U19" i="140"/>
  <c r="V19" i="140"/>
  <c r="W19" i="140"/>
  <c r="X19" i="140"/>
  <c r="AA19" i="140"/>
  <c r="AB19" i="140"/>
  <c r="AC19" i="140"/>
  <c r="AD19" i="140"/>
  <c r="AE19" i="140"/>
  <c r="AH19" i="140"/>
  <c r="AI19" i="140"/>
  <c r="AJ19" i="140"/>
  <c r="AK19" i="140"/>
  <c r="AL19" i="140"/>
  <c r="AM19" i="140"/>
  <c r="AN19" i="140"/>
  <c r="N20" i="140"/>
  <c r="O20" i="140"/>
  <c r="T20" i="140"/>
  <c r="U20" i="140"/>
  <c r="V20" i="140"/>
  <c r="W20" i="140"/>
  <c r="X20" i="140"/>
  <c r="AA20" i="140"/>
  <c r="AB20" i="140"/>
  <c r="AC20" i="140"/>
  <c r="AD20" i="140"/>
  <c r="AE20" i="140"/>
  <c r="AH20" i="140"/>
  <c r="AI20" i="140"/>
  <c r="AJ20" i="140"/>
  <c r="AK20" i="140"/>
  <c r="AL20" i="140"/>
  <c r="AM20" i="140"/>
  <c r="AN20" i="140"/>
  <c r="N21" i="140"/>
  <c r="O21" i="140"/>
  <c r="T21" i="140"/>
  <c r="U21" i="140"/>
  <c r="V21" i="140"/>
  <c r="W21" i="140"/>
  <c r="X21" i="140"/>
  <c r="AA21" i="140"/>
  <c r="AB21" i="140"/>
  <c r="AC21" i="140"/>
  <c r="AD21" i="140"/>
  <c r="AE21" i="140"/>
  <c r="AH21" i="140"/>
  <c r="AI21" i="140"/>
  <c r="AJ21" i="140"/>
  <c r="AK21" i="140"/>
  <c r="AL21" i="140"/>
  <c r="AM21" i="140"/>
  <c r="AN21" i="140"/>
  <c r="N22" i="140"/>
  <c r="O22" i="140"/>
  <c r="T22" i="140"/>
  <c r="U22" i="140"/>
  <c r="V22" i="140"/>
  <c r="W22" i="140"/>
  <c r="X22" i="140"/>
  <c r="AA22" i="140"/>
  <c r="AB22" i="140"/>
  <c r="AC22" i="140"/>
  <c r="AD22" i="140"/>
  <c r="AE22" i="140"/>
  <c r="AH22" i="140"/>
  <c r="AI22" i="140"/>
  <c r="AJ22" i="140"/>
  <c r="AK22" i="140"/>
  <c r="AL22" i="140"/>
  <c r="AM22" i="140"/>
  <c r="AN22" i="140"/>
  <c r="N23" i="140"/>
  <c r="O23" i="140"/>
  <c r="T23" i="140"/>
  <c r="U23" i="140"/>
  <c r="V23" i="140"/>
  <c r="W23" i="140"/>
  <c r="X23" i="140"/>
  <c r="AA23" i="140"/>
  <c r="AB23" i="140"/>
  <c r="AC23" i="140"/>
  <c r="AD23" i="140"/>
  <c r="AE23" i="140"/>
  <c r="AH23" i="140"/>
  <c r="AI23" i="140"/>
  <c r="AJ23" i="140"/>
  <c r="AK23" i="140"/>
  <c r="AL23" i="140"/>
  <c r="AM23" i="140"/>
  <c r="AN23" i="140"/>
  <c r="N24" i="140"/>
  <c r="O24" i="140"/>
  <c r="T24" i="140"/>
  <c r="U24" i="140"/>
  <c r="V24" i="140"/>
  <c r="W24" i="140"/>
  <c r="X24" i="140"/>
  <c r="AA24" i="140"/>
  <c r="AB24" i="140"/>
  <c r="AC24" i="140"/>
  <c r="AD24" i="140"/>
  <c r="AE24" i="140"/>
  <c r="AH24" i="140"/>
  <c r="AI24" i="140"/>
  <c r="AJ24" i="140"/>
  <c r="AK24" i="140"/>
  <c r="AL24" i="140"/>
  <c r="AM24" i="140"/>
  <c r="AN24" i="140"/>
  <c r="N25" i="140"/>
  <c r="O25" i="140"/>
  <c r="T25" i="140"/>
  <c r="U25" i="140"/>
  <c r="V25" i="140"/>
  <c r="W25" i="140"/>
  <c r="X25" i="140"/>
  <c r="AA25" i="140"/>
  <c r="AB25" i="140"/>
  <c r="AC25" i="140"/>
  <c r="AD25" i="140"/>
  <c r="AE25" i="140"/>
  <c r="AH25" i="140"/>
  <c r="AI25" i="140"/>
  <c r="AJ25" i="140"/>
  <c r="AK25" i="140"/>
  <c r="AL25" i="140"/>
  <c r="AM25" i="140"/>
  <c r="AN25" i="140"/>
  <c r="N26" i="140"/>
  <c r="O26" i="140"/>
  <c r="T26" i="140"/>
  <c r="U26" i="140"/>
  <c r="V26" i="140"/>
  <c r="W26" i="140"/>
  <c r="X26" i="140"/>
  <c r="AA26" i="140"/>
  <c r="AB26" i="140"/>
  <c r="AC26" i="140"/>
  <c r="AD26" i="140"/>
  <c r="AE26" i="140"/>
  <c r="AH26" i="140"/>
  <c r="AI26" i="140"/>
  <c r="AJ26" i="140"/>
  <c r="AK26" i="140"/>
  <c r="AL26" i="140"/>
  <c r="AM26" i="140"/>
  <c r="AN26" i="140"/>
  <c r="N27" i="140"/>
  <c r="O27" i="140"/>
  <c r="T27" i="140"/>
  <c r="U27" i="140"/>
  <c r="V27" i="140"/>
  <c r="W27" i="140"/>
  <c r="X27" i="140"/>
  <c r="AA27" i="140"/>
  <c r="AB27" i="140"/>
  <c r="AC27" i="140"/>
  <c r="AD27" i="140"/>
  <c r="AE27" i="140"/>
  <c r="AH27" i="140"/>
  <c r="AI27" i="140"/>
  <c r="AJ27" i="140"/>
  <c r="AK27" i="140"/>
  <c r="AL27" i="140"/>
  <c r="AM27" i="140"/>
  <c r="AN27" i="140"/>
  <c r="N28" i="140"/>
  <c r="O28" i="140"/>
  <c r="T28" i="140"/>
  <c r="U28" i="140"/>
  <c r="V28" i="140"/>
  <c r="W28" i="140"/>
  <c r="X28" i="140"/>
  <c r="AA28" i="140"/>
  <c r="AB28" i="140"/>
  <c r="AC28" i="140"/>
  <c r="AD28" i="140"/>
  <c r="AE28" i="140"/>
  <c r="AH28" i="140"/>
  <c r="AI28" i="140"/>
  <c r="AJ28" i="140"/>
  <c r="AK28" i="140"/>
  <c r="AL28" i="140"/>
  <c r="AM28" i="140"/>
  <c r="AN28" i="140"/>
  <c r="N29" i="140"/>
  <c r="O29" i="140"/>
  <c r="T29" i="140"/>
  <c r="U29" i="140"/>
  <c r="V29" i="140"/>
  <c r="W29" i="140"/>
  <c r="X29" i="140"/>
  <c r="AA29" i="140"/>
  <c r="AB29" i="140"/>
  <c r="AC29" i="140"/>
  <c r="AD29" i="140"/>
  <c r="AE29" i="140"/>
  <c r="AH29" i="140"/>
  <c r="AI29" i="140"/>
  <c r="AJ29" i="140"/>
  <c r="AK29" i="140"/>
  <c r="AL29" i="140"/>
  <c r="AM29" i="140"/>
  <c r="AN29" i="140"/>
  <c r="N30" i="140"/>
  <c r="O30" i="140"/>
  <c r="T30" i="140"/>
  <c r="U30" i="140"/>
  <c r="V30" i="140"/>
  <c r="W30" i="140"/>
  <c r="X30" i="140"/>
  <c r="AA30" i="140"/>
  <c r="AB30" i="140"/>
  <c r="AC30" i="140"/>
  <c r="AD30" i="140"/>
  <c r="AE30" i="140"/>
  <c r="AH30" i="140"/>
  <c r="AI30" i="140"/>
  <c r="AJ30" i="140"/>
  <c r="AK30" i="140"/>
  <c r="AL30" i="140"/>
  <c r="AM30" i="140"/>
  <c r="AN30" i="140"/>
  <c r="N31" i="140"/>
  <c r="O31" i="140"/>
  <c r="T31" i="140"/>
  <c r="U31" i="140"/>
  <c r="V31" i="140"/>
  <c r="W31" i="140"/>
  <c r="X31" i="140"/>
  <c r="AA31" i="140"/>
  <c r="AB31" i="140"/>
  <c r="AC31" i="140"/>
  <c r="AD31" i="140"/>
  <c r="AE31" i="140"/>
  <c r="AH31" i="140"/>
  <c r="AI31" i="140"/>
  <c r="AJ31" i="140"/>
  <c r="AK31" i="140"/>
  <c r="AL31" i="140"/>
  <c r="AM31" i="140"/>
  <c r="AN31" i="140"/>
  <c r="N32" i="140"/>
  <c r="O32" i="140"/>
  <c r="T32" i="140"/>
  <c r="U32" i="140"/>
  <c r="V32" i="140"/>
  <c r="W32" i="140"/>
  <c r="X32" i="140"/>
  <c r="AA32" i="140"/>
  <c r="AB32" i="140"/>
  <c r="AC32" i="140"/>
  <c r="AD32" i="140"/>
  <c r="AE32" i="140"/>
  <c r="AH32" i="140"/>
  <c r="AI32" i="140"/>
  <c r="AJ32" i="140"/>
  <c r="AK32" i="140"/>
  <c r="AL32" i="140"/>
  <c r="AM32" i="140"/>
  <c r="AN32" i="140"/>
  <c r="N33" i="140"/>
  <c r="O33" i="140"/>
  <c r="T33" i="140"/>
  <c r="U33" i="140"/>
  <c r="V33" i="140"/>
  <c r="W33" i="140"/>
  <c r="X33" i="140"/>
  <c r="AA33" i="140"/>
  <c r="AB33" i="140"/>
  <c r="AC33" i="140"/>
  <c r="AD33" i="140"/>
  <c r="AE33" i="140"/>
  <c r="AH33" i="140"/>
  <c r="AI33" i="140"/>
  <c r="AJ33" i="140"/>
  <c r="AK33" i="140"/>
  <c r="AL33" i="140"/>
  <c r="AM33" i="140"/>
  <c r="AN33" i="140"/>
  <c r="N34" i="140"/>
  <c r="O34" i="140"/>
  <c r="T34" i="140"/>
  <c r="U34" i="140"/>
  <c r="V34" i="140"/>
  <c r="W34" i="140"/>
  <c r="X34" i="140"/>
  <c r="AA34" i="140"/>
  <c r="AB34" i="140"/>
  <c r="AC34" i="140"/>
  <c r="AD34" i="140"/>
  <c r="AE34" i="140"/>
  <c r="AH34" i="140"/>
  <c r="AI34" i="140"/>
  <c r="AJ34" i="140"/>
  <c r="AK34" i="140"/>
  <c r="AL34" i="140"/>
  <c r="AM34" i="140"/>
  <c r="AN34" i="140"/>
  <c r="N35" i="140"/>
  <c r="O35" i="140"/>
  <c r="T35" i="140"/>
  <c r="U35" i="140"/>
  <c r="V35" i="140"/>
  <c r="W35" i="140"/>
  <c r="X35" i="140"/>
  <c r="AA35" i="140"/>
  <c r="AB35" i="140"/>
  <c r="AC35" i="140"/>
  <c r="AD35" i="140"/>
  <c r="AE35" i="140"/>
  <c r="AH35" i="140"/>
  <c r="AI35" i="140"/>
  <c r="AJ35" i="140"/>
  <c r="AK35" i="140"/>
  <c r="AL35" i="140"/>
  <c r="AM35" i="140"/>
  <c r="AN35" i="140"/>
  <c r="N36" i="140"/>
  <c r="O36" i="140"/>
  <c r="T36" i="140"/>
  <c r="U36" i="140"/>
  <c r="V36" i="140"/>
  <c r="W36" i="140"/>
  <c r="X36" i="140"/>
  <c r="AA36" i="140"/>
  <c r="AB36" i="140"/>
  <c r="AC36" i="140"/>
  <c r="AD36" i="140"/>
  <c r="AE36" i="140"/>
  <c r="AH36" i="140"/>
  <c r="AI36" i="140"/>
  <c r="AJ36" i="140"/>
  <c r="AK36" i="140"/>
  <c r="AL36" i="140"/>
  <c r="AM36" i="140"/>
  <c r="AN36" i="140"/>
  <c r="N37" i="140"/>
  <c r="O37" i="140"/>
  <c r="T37" i="140"/>
  <c r="U37" i="140"/>
  <c r="V37" i="140"/>
  <c r="W37" i="140"/>
  <c r="X37" i="140"/>
  <c r="AA37" i="140"/>
  <c r="AB37" i="140"/>
  <c r="AC37" i="140"/>
  <c r="AD37" i="140"/>
  <c r="AE37" i="140"/>
  <c r="AH37" i="140"/>
  <c r="AI37" i="140"/>
  <c r="AJ37" i="140"/>
  <c r="AK37" i="140"/>
  <c r="AL37" i="140"/>
  <c r="AM37" i="140"/>
  <c r="AN37" i="140"/>
  <c r="N38" i="140"/>
  <c r="O38" i="140"/>
  <c r="T38" i="140"/>
  <c r="U38" i="140"/>
  <c r="V38" i="140"/>
  <c r="W38" i="140"/>
  <c r="X38" i="140"/>
  <c r="AA38" i="140"/>
  <c r="AB38" i="140"/>
  <c r="AC38" i="140"/>
  <c r="AD38" i="140"/>
  <c r="AE38" i="140"/>
  <c r="AH38" i="140"/>
  <c r="AI38" i="140"/>
  <c r="AJ38" i="140"/>
  <c r="AK38" i="140"/>
  <c r="AL38" i="140"/>
  <c r="AM38" i="140"/>
  <c r="AN38" i="140"/>
  <c r="N39" i="140"/>
  <c r="O39" i="140"/>
  <c r="T39" i="140"/>
  <c r="U39" i="140"/>
  <c r="V39" i="140"/>
  <c r="W39" i="140"/>
  <c r="X39" i="140"/>
  <c r="AA39" i="140"/>
  <c r="AB39" i="140"/>
  <c r="AC39" i="140"/>
  <c r="AD39" i="140"/>
  <c r="AE39" i="140"/>
  <c r="AH39" i="140"/>
  <c r="AI39" i="140"/>
  <c r="AJ39" i="140"/>
  <c r="AK39" i="140"/>
  <c r="AL39" i="140"/>
  <c r="AM39" i="140"/>
  <c r="AN39" i="140"/>
  <c r="N9" i="37"/>
  <c r="O9" i="37"/>
  <c r="T9" i="37"/>
  <c r="U9" i="37"/>
  <c r="V9" i="37"/>
  <c r="W9" i="37"/>
  <c r="X9" i="37"/>
  <c r="AA9" i="37"/>
  <c r="AB9" i="37"/>
  <c r="AC9" i="37"/>
  <c r="AD9" i="37"/>
  <c r="AE9" i="37"/>
  <c r="AH9" i="37"/>
  <c r="AI9" i="37"/>
  <c r="AJ9" i="37"/>
  <c r="AK9" i="37"/>
  <c r="AL9" i="37"/>
  <c r="AM9" i="37"/>
  <c r="AN9" i="37"/>
  <c r="N10" i="37"/>
  <c r="O10" i="37"/>
  <c r="T10" i="37"/>
  <c r="U10" i="37"/>
  <c r="V10" i="37"/>
  <c r="W10" i="37"/>
  <c r="X10" i="37"/>
  <c r="AA10" i="37"/>
  <c r="AB10" i="37"/>
  <c r="AC10" i="37"/>
  <c r="AD10" i="37"/>
  <c r="AE10" i="37"/>
  <c r="AH10" i="37"/>
  <c r="AI10" i="37"/>
  <c r="AJ10" i="37"/>
  <c r="AK10" i="37"/>
  <c r="AL10" i="37"/>
  <c r="AM10" i="37"/>
  <c r="AN10" i="37"/>
  <c r="N11" i="37"/>
  <c r="O11" i="37"/>
  <c r="T11" i="37"/>
  <c r="U11" i="37"/>
  <c r="V11" i="37"/>
  <c r="W11" i="37"/>
  <c r="X11" i="37"/>
  <c r="AA11" i="37"/>
  <c r="AB11" i="37"/>
  <c r="AC11" i="37"/>
  <c r="AD11" i="37"/>
  <c r="AE11" i="37"/>
  <c r="AH11" i="37"/>
  <c r="AI11" i="37"/>
  <c r="AJ11" i="37"/>
  <c r="AK11" i="37"/>
  <c r="AL11" i="37"/>
  <c r="AM11" i="37"/>
  <c r="AN11" i="37"/>
  <c r="N12" i="37"/>
  <c r="O12" i="37"/>
  <c r="T12" i="37"/>
  <c r="U12" i="37"/>
  <c r="V12" i="37"/>
  <c r="W12" i="37"/>
  <c r="X12" i="37"/>
  <c r="AA12" i="37"/>
  <c r="AB12" i="37"/>
  <c r="AC12" i="37"/>
  <c r="AD12" i="37"/>
  <c r="AE12" i="37"/>
  <c r="AH12" i="37"/>
  <c r="AI12" i="37"/>
  <c r="AJ12" i="37"/>
  <c r="AK12" i="37"/>
  <c r="AL12" i="37"/>
  <c r="AM12" i="37"/>
  <c r="AN12" i="37"/>
  <c r="N13" i="37"/>
  <c r="O13" i="37"/>
  <c r="T13" i="37"/>
  <c r="U13" i="37"/>
  <c r="V13" i="37"/>
  <c r="W13" i="37"/>
  <c r="X13" i="37"/>
  <c r="AA13" i="37"/>
  <c r="AB13" i="37"/>
  <c r="AC13" i="37"/>
  <c r="AD13" i="37"/>
  <c r="AE13" i="37"/>
  <c r="AH13" i="37"/>
  <c r="AI13" i="37"/>
  <c r="AJ13" i="37"/>
  <c r="AK13" i="37"/>
  <c r="AL13" i="37"/>
  <c r="AM13" i="37"/>
  <c r="AN13" i="37"/>
  <c r="N14" i="37"/>
  <c r="O14" i="37"/>
  <c r="T14" i="37"/>
  <c r="U14" i="37"/>
  <c r="V14" i="37"/>
  <c r="W14" i="37"/>
  <c r="X14" i="37"/>
  <c r="AA14" i="37"/>
  <c r="AB14" i="37"/>
  <c r="AC14" i="37"/>
  <c r="AD14" i="37"/>
  <c r="AE14" i="37"/>
  <c r="AH14" i="37"/>
  <c r="AI14" i="37"/>
  <c r="AJ14" i="37"/>
  <c r="AK14" i="37"/>
  <c r="AL14" i="37"/>
  <c r="AM14" i="37"/>
  <c r="AN14" i="37"/>
  <c r="N15" i="37"/>
  <c r="O15" i="37"/>
  <c r="T15" i="37"/>
  <c r="U15" i="37"/>
  <c r="V15" i="37"/>
  <c r="W15" i="37"/>
  <c r="X15" i="37"/>
  <c r="AA15" i="37"/>
  <c r="AB15" i="37"/>
  <c r="AC15" i="37"/>
  <c r="AD15" i="37"/>
  <c r="AE15" i="37"/>
  <c r="AH15" i="37"/>
  <c r="AI15" i="37"/>
  <c r="AJ15" i="37"/>
  <c r="AK15" i="37"/>
  <c r="AL15" i="37"/>
  <c r="AM15" i="37"/>
  <c r="AN15" i="37"/>
  <c r="N16" i="37"/>
  <c r="O16" i="37"/>
  <c r="T16" i="37"/>
  <c r="U16" i="37"/>
  <c r="V16" i="37"/>
  <c r="W16" i="37"/>
  <c r="X16" i="37"/>
  <c r="AA16" i="37"/>
  <c r="AB16" i="37"/>
  <c r="AC16" i="37"/>
  <c r="AD16" i="37"/>
  <c r="AE16" i="37"/>
  <c r="AH16" i="37"/>
  <c r="AI16" i="37"/>
  <c r="AJ16" i="37"/>
  <c r="AK16" i="37"/>
  <c r="AL16" i="37"/>
  <c r="AM16" i="37"/>
  <c r="AN16" i="37"/>
  <c r="N17" i="37"/>
  <c r="O17" i="37"/>
  <c r="T17" i="37"/>
  <c r="U17" i="37"/>
  <c r="V17" i="37"/>
  <c r="W17" i="37"/>
  <c r="X17" i="37"/>
  <c r="AA17" i="37"/>
  <c r="AB17" i="37"/>
  <c r="AC17" i="37"/>
  <c r="AD17" i="37"/>
  <c r="AE17" i="37"/>
  <c r="AH17" i="37"/>
  <c r="AI17" i="37"/>
  <c r="AJ17" i="37"/>
  <c r="AK17" i="37"/>
  <c r="AL17" i="37"/>
  <c r="AM17" i="37"/>
  <c r="AN17" i="37"/>
  <c r="N18" i="37"/>
  <c r="O18" i="37"/>
  <c r="T18" i="37"/>
  <c r="U18" i="37"/>
  <c r="V18" i="37"/>
  <c r="W18" i="37"/>
  <c r="X18" i="37"/>
  <c r="AA18" i="37"/>
  <c r="AB18" i="37"/>
  <c r="AC18" i="37"/>
  <c r="AD18" i="37"/>
  <c r="AE18" i="37"/>
  <c r="AH18" i="37"/>
  <c r="AI18" i="37"/>
  <c r="AJ18" i="37"/>
  <c r="AK18" i="37"/>
  <c r="AL18" i="37"/>
  <c r="AM18" i="37"/>
  <c r="AN18" i="37"/>
  <c r="N19" i="37"/>
  <c r="O19" i="37"/>
  <c r="T19" i="37"/>
  <c r="U19" i="37"/>
  <c r="V19" i="37"/>
  <c r="W19" i="37"/>
  <c r="X19" i="37"/>
  <c r="AA19" i="37"/>
  <c r="AB19" i="37"/>
  <c r="AC19" i="37"/>
  <c r="AD19" i="37"/>
  <c r="AE19" i="37"/>
  <c r="AH19" i="37"/>
  <c r="AI19" i="37"/>
  <c r="AJ19" i="37"/>
  <c r="AK19" i="37"/>
  <c r="AL19" i="37"/>
  <c r="AM19" i="37"/>
  <c r="AN19" i="37"/>
  <c r="N20" i="37"/>
  <c r="O20" i="37"/>
  <c r="T20" i="37"/>
  <c r="U20" i="37"/>
  <c r="V20" i="37"/>
  <c r="W20" i="37"/>
  <c r="X20" i="37"/>
  <c r="AA20" i="37"/>
  <c r="AB20" i="37"/>
  <c r="AC20" i="37"/>
  <c r="AD20" i="37"/>
  <c r="AE20" i="37"/>
  <c r="AH20" i="37"/>
  <c r="AI20" i="37"/>
  <c r="AJ20" i="37"/>
  <c r="AK20" i="37"/>
  <c r="AL20" i="37"/>
  <c r="AM20" i="37"/>
  <c r="AN20" i="37"/>
  <c r="N21" i="37"/>
  <c r="O21" i="37"/>
  <c r="T21" i="37"/>
  <c r="U21" i="37"/>
  <c r="V21" i="37"/>
  <c r="W21" i="37"/>
  <c r="X21" i="37"/>
  <c r="AA21" i="37"/>
  <c r="AB21" i="37"/>
  <c r="AC21" i="37"/>
  <c r="AD21" i="37"/>
  <c r="AE21" i="37"/>
  <c r="AH21" i="37"/>
  <c r="AI21" i="37"/>
  <c r="AJ21" i="37"/>
  <c r="AK21" i="37"/>
  <c r="AL21" i="37"/>
  <c r="AM21" i="37"/>
  <c r="AN21" i="37"/>
  <c r="N22" i="37"/>
  <c r="O22" i="37"/>
  <c r="T22" i="37"/>
  <c r="U22" i="37"/>
  <c r="V22" i="37"/>
  <c r="W22" i="37"/>
  <c r="X22" i="37"/>
  <c r="AA22" i="37"/>
  <c r="AB22" i="37"/>
  <c r="AC22" i="37"/>
  <c r="AD22" i="37"/>
  <c r="AE22" i="37"/>
  <c r="AH22" i="37"/>
  <c r="AI22" i="37"/>
  <c r="AJ22" i="37"/>
  <c r="AK22" i="37"/>
  <c r="AL22" i="37"/>
  <c r="AM22" i="37"/>
  <c r="AN22" i="37"/>
  <c r="N23" i="37"/>
  <c r="O23" i="37"/>
  <c r="T23" i="37"/>
  <c r="U23" i="37"/>
  <c r="V23" i="37"/>
  <c r="W23" i="37"/>
  <c r="X23" i="37"/>
  <c r="AA23" i="37"/>
  <c r="AB23" i="37"/>
  <c r="AC23" i="37"/>
  <c r="AD23" i="37"/>
  <c r="AE23" i="37"/>
  <c r="AH23" i="37"/>
  <c r="AI23" i="37"/>
  <c r="AJ23" i="37"/>
  <c r="AK23" i="37"/>
  <c r="AL23" i="37"/>
  <c r="AM23" i="37"/>
  <c r="AN23" i="37"/>
  <c r="N24" i="37"/>
  <c r="O24" i="37"/>
  <c r="T24" i="37"/>
  <c r="U24" i="37"/>
  <c r="V24" i="37"/>
  <c r="W24" i="37"/>
  <c r="X24" i="37"/>
  <c r="AA24" i="37"/>
  <c r="AB24" i="37"/>
  <c r="AC24" i="37"/>
  <c r="AD24" i="37"/>
  <c r="AE24" i="37"/>
  <c r="AH24" i="37"/>
  <c r="AI24" i="37"/>
  <c r="AJ24" i="37"/>
  <c r="AK24" i="37"/>
  <c r="AL24" i="37"/>
  <c r="AM24" i="37"/>
  <c r="AN24" i="37"/>
  <c r="N25" i="37"/>
  <c r="O25" i="37"/>
  <c r="T25" i="37"/>
  <c r="U25" i="37"/>
  <c r="V25" i="37"/>
  <c r="W25" i="37"/>
  <c r="X25" i="37"/>
  <c r="AA25" i="37"/>
  <c r="AB25" i="37"/>
  <c r="AC25" i="37"/>
  <c r="AD25" i="37"/>
  <c r="AE25" i="37"/>
  <c r="AH25" i="37"/>
  <c r="AI25" i="37"/>
  <c r="AJ25" i="37"/>
  <c r="AK25" i="37"/>
  <c r="AL25" i="37"/>
  <c r="AM25" i="37"/>
  <c r="AN25" i="37"/>
  <c r="N26" i="37"/>
  <c r="O26" i="37"/>
  <c r="T26" i="37"/>
  <c r="U26" i="37"/>
  <c r="V26" i="37"/>
  <c r="W26" i="37"/>
  <c r="X26" i="37"/>
  <c r="AA26" i="37"/>
  <c r="AB26" i="37"/>
  <c r="AC26" i="37"/>
  <c r="AD26" i="37"/>
  <c r="AE26" i="37"/>
  <c r="AH26" i="37"/>
  <c r="AI26" i="37"/>
  <c r="AJ26" i="37"/>
  <c r="AK26" i="37"/>
  <c r="AL26" i="37"/>
  <c r="AM26" i="37"/>
  <c r="AN26" i="37"/>
  <c r="N27" i="37"/>
  <c r="O27" i="37"/>
  <c r="T27" i="37"/>
  <c r="U27" i="37"/>
  <c r="V27" i="37"/>
  <c r="W27" i="37"/>
  <c r="X27" i="37"/>
  <c r="AA27" i="37"/>
  <c r="AB27" i="37"/>
  <c r="AC27" i="37"/>
  <c r="AD27" i="37"/>
  <c r="AE27" i="37"/>
  <c r="AH27" i="37"/>
  <c r="AI27" i="37"/>
  <c r="AJ27" i="37"/>
  <c r="AK27" i="37"/>
  <c r="AL27" i="37"/>
  <c r="AM27" i="37"/>
  <c r="AN27" i="37"/>
  <c r="N28" i="37"/>
  <c r="O28" i="37"/>
  <c r="T28" i="37"/>
  <c r="U28" i="37"/>
  <c r="V28" i="37"/>
  <c r="W28" i="37"/>
  <c r="X28" i="37"/>
  <c r="AA28" i="37"/>
  <c r="AB28" i="37"/>
  <c r="AC28" i="37"/>
  <c r="AD28" i="37"/>
  <c r="AE28" i="37"/>
  <c r="AH28" i="37"/>
  <c r="AI28" i="37"/>
  <c r="AJ28" i="37"/>
  <c r="AK28" i="37"/>
  <c r="AL28" i="37"/>
  <c r="AM28" i="37"/>
  <c r="AN28" i="37"/>
  <c r="N29" i="37"/>
  <c r="O29" i="37"/>
  <c r="T29" i="37"/>
  <c r="U29" i="37"/>
  <c r="V29" i="37"/>
  <c r="W29" i="37"/>
  <c r="X29" i="37"/>
  <c r="AA29" i="37"/>
  <c r="AB29" i="37"/>
  <c r="AC29" i="37"/>
  <c r="AD29" i="37"/>
  <c r="AE29" i="37"/>
  <c r="AH29" i="37"/>
  <c r="AI29" i="37"/>
  <c r="AJ29" i="37"/>
  <c r="AK29" i="37"/>
  <c r="AL29" i="37"/>
  <c r="AM29" i="37"/>
  <c r="AN29" i="37"/>
  <c r="N30" i="37"/>
  <c r="O30" i="37"/>
  <c r="T30" i="37"/>
  <c r="U30" i="37"/>
  <c r="V30" i="37"/>
  <c r="W30" i="37"/>
  <c r="X30" i="37"/>
  <c r="AA30" i="37"/>
  <c r="AB30" i="37"/>
  <c r="AC30" i="37"/>
  <c r="AD30" i="37"/>
  <c r="AE30" i="37"/>
  <c r="AH30" i="37"/>
  <c r="AI30" i="37"/>
  <c r="AJ30" i="37"/>
  <c r="AK30" i="37"/>
  <c r="AL30" i="37"/>
  <c r="AM30" i="37"/>
  <c r="AN30" i="37"/>
  <c r="N31" i="37"/>
  <c r="O31" i="37"/>
  <c r="T31" i="37"/>
  <c r="U31" i="37"/>
  <c r="V31" i="37"/>
  <c r="W31" i="37"/>
  <c r="X31" i="37"/>
  <c r="AA31" i="37"/>
  <c r="AB31" i="37"/>
  <c r="AC31" i="37"/>
  <c r="AD31" i="37"/>
  <c r="AE31" i="37"/>
  <c r="AH31" i="37"/>
  <c r="AI31" i="37"/>
  <c r="AJ31" i="37"/>
  <c r="AK31" i="37"/>
  <c r="AL31" i="37"/>
  <c r="AM31" i="37"/>
  <c r="AN31" i="37"/>
  <c r="N32" i="37"/>
  <c r="O32" i="37"/>
  <c r="T32" i="37"/>
  <c r="U32" i="37"/>
  <c r="V32" i="37"/>
  <c r="W32" i="37"/>
  <c r="X32" i="37"/>
  <c r="AA32" i="37"/>
  <c r="AB32" i="37"/>
  <c r="AC32" i="37"/>
  <c r="AD32" i="37"/>
  <c r="AE32" i="37"/>
  <c r="AH32" i="37"/>
  <c r="AI32" i="37"/>
  <c r="AJ32" i="37"/>
  <c r="AK32" i="37"/>
  <c r="AL32" i="37"/>
  <c r="AM32" i="37"/>
  <c r="AN32" i="37"/>
  <c r="N33" i="37"/>
  <c r="O33" i="37"/>
  <c r="T33" i="37"/>
  <c r="U33" i="37"/>
  <c r="V33" i="37"/>
  <c r="W33" i="37"/>
  <c r="X33" i="37"/>
  <c r="AA33" i="37"/>
  <c r="AB33" i="37"/>
  <c r="AC33" i="37"/>
  <c r="AD33" i="37"/>
  <c r="AE33" i="37"/>
  <c r="AH33" i="37"/>
  <c r="AI33" i="37"/>
  <c r="AJ33" i="37"/>
  <c r="AK33" i="37"/>
  <c r="AL33" i="37"/>
  <c r="AM33" i="37"/>
  <c r="AN33" i="37"/>
  <c r="N34" i="37"/>
  <c r="O34" i="37"/>
  <c r="T34" i="37"/>
  <c r="U34" i="37"/>
  <c r="V34" i="37"/>
  <c r="W34" i="37"/>
  <c r="X34" i="37"/>
  <c r="AA34" i="37"/>
  <c r="AB34" i="37"/>
  <c r="AC34" i="37"/>
  <c r="AD34" i="37"/>
  <c r="AE34" i="37"/>
  <c r="AH34" i="37"/>
  <c r="AI34" i="37"/>
  <c r="AJ34" i="37"/>
  <c r="AK34" i="37"/>
  <c r="AL34" i="37"/>
  <c r="AM34" i="37"/>
  <c r="AN34" i="37"/>
  <c r="N35" i="37"/>
  <c r="O35" i="37"/>
  <c r="T35" i="37"/>
  <c r="U35" i="37"/>
  <c r="V35" i="37"/>
  <c r="W35" i="37"/>
  <c r="X35" i="37"/>
  <c r="AA35" i="37"/>
  <c r="AB35" i="37"/>
  <c r="AC35" i="37"/>
  <c r="AD35" i="37"/>
  <c r="AE35" i="37"/>
  <c r="AH35" i="37"/>
  <c r="AI35" i="37"/>
  <c r="AJ35" i="37"/>
  <c r="AK35" i="37"/>
  <c r="AL35" i="37"/>
  <c r="AM35" i="37"/>
  <c r="AN35" i="37"/>
  <c r="N36" i="37"/>
  <c r="O36" i="37"/>
  <c r="T36" i="37"/>
  <c r="U36" i="37"/>
  <c r="V36" i="37"/>
  <c r="W36" i="37"/>
  <c r="X36" i="37"/>
  <c r="AA36" i="37"/>
  <c r="AB36" i="37"/>
  <c r="AC36" i="37"/>
  <c r="AD36" i="37"/>
  <c r="AE36" i="37"/>
  <c r="AH36" i="37"/>
  <c r="AI36" i="37"/>
  <c r="AJ36" i="37"/>
  <c r="AK36" i="37"/>
  <c r="AL36" i="37"/>
  <c r="AM36" i="37"/>
  <c r="AN36" i="37"/>
  <c r="N37" i="37"/>
  <c r="O37" i="37"/>
  <c r="T37" i="37"/>
  <c r="U37" i="37"/>
  <c r="V37" i="37"/>
  <c r="W37" i="37"/>
  <c r="X37" i="37"/>
  <c r="AA37" i="37"/>
  <c r="AB37" i="37"/>
  <c r="AC37" i="37"/>
  <c r="AD37" i="37"/>
  <c r="AE37" i="37"/>
  <c r="AH37" i="37"/>
  <c r="AI37" i="37"/>
  <c r="AJ37" i="37"/>
  <c r="AK37" i="37"/>
  <c r="AL37" i="37"/>
  <c r="AM37" i="37"/>
  <c r="AN37" i="37"/>
  <c r="N38" i="37"/>
  <c r="O38" i="37"/>
  <c r="T38" i="37"/>
  <c r="U38" i="37"/>
  <c r="V38" i="37"/>
  <c r="W38" i="37"/>
  <c r="X38" i="37"/>
  <c r="AA38" i="37"/>
  <c r="AB38" i="37"/>
  <c r="AC38" i="37"/>
  <c r="AD38" i="37"/>
  <c r="AE38" i="37"/>
  <c r="AH38" i="37"/>
  <c r="AI38" i="37"/>
  <c r="AJ38" i="37"/>
  <c r="AK38" i="37"/>
  <c r="AL38" i="37"/>
  <c r="AM38" i="37"/>
  <c r="AN38" i="37"/>
  <c r="N39" i="37"/>
  <c r="O39" i="37"/>
  <c r="T39" i="37"/>
  <c r="U39" i="37"/>
  <c r="V39" i="37"/>
  <c r="W39" i="37"/>
  <c r="X39" i="37"/>
  <c r="AA39" i="37"/>
  <c r="AB39" i="37"/>
  <c r="AC39" i="37"/>
  <c r="AD39" i="37"/>
  <c r="AE39" i="37"/>
  <c r="AH39" i="37"/>
  <c r="AI39" i="37"/>
  <c r="AJ39" i="37"/>
  <c r="AK39" i="37"/>
  <c r="AL39" i="37"/>
  <c r="AM39" i="37"/>
  <c r="AN39" i="37"/>
  <c r="N40" i="37"/>
  <c r="O40" i="37"/>
  <c r="T40" i="37"/>
  <c r="U40" i="37"/>
  <c r="V40" i="37"/>
  <c r="W40" i="37"/>
  <c r="X40" i="37"/>
  <c r="AA40" i="37"/>
  <c r="AB40" i="37"/>
  <c r="AC40" i="37"/>
  <c r="AD40" i="37"/>
  <c r="AE40" i="37"/>
  <c r="AH40" i="37"/>
  <c r="AI40" i="37"/>
  <c r="AJ40" i="37"/>
  <c r="AK40" i="37"/>
  <c r="AL40" i="37"/>
  <c r="AM40" i="37"/>
  <c r="AN40" i="37"/>
  <c r="N41" i="37"/>
  <c r="O41" i="37"/>
  <c r="T41" i="37"/>
  <c r="U41" i="37"/>
  <c r="V41" i="37"/>
  <c r="W41" i="37"/>
  <c r="X41" i="37"/>
  <c r="AA41" i="37"/>
  <c r="AB41" i="37"/>
  <c r="AC41" i="37"/>
  <c r="AD41" i="37"/>
  <c r="AE41" i="37"/>
  <c r="AH41" i="37"/>
  <c r="AI41" i="37"/>
  <c r="AJ41" i="37"/>
  <c r="AK41" i="37"/>
  <c r="AL41" i="37"/>
  <c r="AM41" i="37"/>
  <c r="AN41" i="37"/>
  <c r="N42" i="37"/>
  <c r="O42" i="37"/>
  <c r="T42" i="37"/>
  <c r="U42" i="37"/>
  <c r="V42" i="37"/>
  <c r="W42" i="37"/>
  <c r="X42" i="37"/>
  <c r="AA42" i="37"/>
  <c r="AB42" i="37"/>
  <c r="AC42" i="37"/>
  <c r="AD42" i="37"/>
  <c r="AE42" i="37"/>
  <c r="AH42" i="37"/>
  <c r="AI42" i="37"/>
  <c r="AJ42" i="37"/>
  <c r="AK42" i="37"/>
  <c r="AL42" i="37"/>
  <c r="AM42" i="37"/>
  <c r="AN42" i="37"/>
  <c r="N43" i="37"/>
  <c r="O43" i="37"/>
  <c r="T43" i="37"/>
  <c r="U43" i="37"/>
  <c r="V43" i="37"/>
  <c r="W43" i="37"/>
  <c r="X43" i="37"/>
  <c r="AA43" i="37"/>
  <c r="AB43" i="37"/>
  <c r="AC43" i="37"/>
  <c r="AD43" i="37"/>
  <c r="AE43" i="37"/>
  <c r="AH43" i="37"/>
  <c r="AI43" i="37"/>
  <c r="AJ43" i="37"/>
  <c r="AK43" i="37"/>
  <c r="AL43" i="37"/>
  <c r="AM43" i="37"/>
  <c r="AN43" i="37"/>
  <c r="N44" i="37"/>
  <c r="O44" i="37"/>
  <c r="T44" i="37"/>
  <c r="U44" i="37"/>
  <c r="V44" i="37"/>
  <c r="W44" i="37"/>
  <c r="X44" i="37"/>
  <c r="AA44" i="37"/>
  <c r="AB44" i="37"/>
  <c r="AC44" i="37"/>
  <c r="AD44" i="37"/>
  <c r="AE44" i="37"/>
  <c r="AH44" i="37"/>
  <c r="AI44" i="37"/>
  <c r="AJ44" i="37"/>
  <c r="AK44" i="37"/>
  <c r="AL44" i="37"/>
  <c r="AM44" i="37"/>
  <c r="AN44" i="37"/>
  <c r="N45" i="37"/>
  <c r="O45" i="37"/>
  <c r="T45" i="37"/>
  <c r="U45" i="37"/>
  <c r="V45" i="37"/>
  <c r="W45" i="37"/>
  <c r="X45" i="37"/>
  <c r="AA45" i="37"/>
  <c r="AB45" i="37"/>
  <c r="AC45" i="37"/>
  <c r="AD45" i="37"/>
  <c r="AE45" i="37"/>
  <c r="AH45" i="37"/>
  <c r="AI45" i="37"/>
  <c r="AJ45" i="37"/>
  <c r="AK45" i="37"/>
  <c r="AL45" i="37"/>
  <c r="AM45" i="37"/>
  <c r="AN45" i="37"/>
  <c r="N46" i="37"/>
  <c r="O46" i="37"/>
  <c r="T46" i="37"/>
  <c r="U46" i="37"/>
  <c r="V46" i="37"/>
  <c r="W46" i="37"/>
  <c r="X46" i="37"/>
  <c r="AA46" i="37"/>
  <c r="AB46" i="37"/>
  <c r="AC46" i="37"/>
  <c r="AD46" i="37"/>
  <c r="AE46" i="37"/>
  <c r="AH46" i="37"/>
  <c r="AI46" i="37"/>
  <c r="AJ46" i="37"/>
  <c r="AK46" i="37"/>
  <c r="AL46" i="37"/>
  <c r="AM46" i="37"/>
  <c r="AN46" i="37"/>
  <c r="N47" i="37"/>
  <c r="O47" i="37"/>
  <c r="T47" i="37"/>
  <c r="U47" i="37"/>
  <c r="V47" i="37"/>
  <c r="W47" i="37"/>
  <c r="X47" i="37"/>
  <c r="AA47" i="37"/>
  <c r="AB47" i="37"/>
  <c r="AC47" i="37"/>
  <c r="AD47" i="37"/>
  <c r="AE47" i="37"/>
  <c r="AH47" i="37"/>
  <c r="AI47" i="37"/>
  <c r="AJ47" i="37"/>
  <c r="AK47" i="37"/>
  <c r="AL47" i="37"/>
  <c r="AM47" i="37"/>
  <c r="AN47" i="37"/>
  <c r="N48" i="37"/>
  <c r="O48" i="37"/>
  <c r="T48" i="37"/>
  <c r="U48" i="37"/>
  <c r="V48" i="37"/>
  <c r="W48" i="37"/>
  <c r="X48" i="37"/>
  <c r="AA48" i="37"/>
  <c r="AB48" i="37"/>
  <c r="AC48" i="37"/>
  <c r="AD48" i="37"/>
  <c r="AE48" i="37"/>
  <c r="AH48" i="37"/>
  <c r="AI48" i="37"/>
  <c r="AJ48" i="37"/>
  <c r="AK48" i="37"/>
  <c r="AL48" i="37"/>
  <c r="AM48" i="37"/>
  <c r="AN48" i="37"/>
  <c r="N49" i="37"/>
  <c r="O49" i="37"/>
  <c r="T49" i="37"/>
  <c r="U49" i="37"/>
  <c r="V49" i="37"/>
  <c r="W49" i="37"/>
  <c r="X49" i="37"/>
  <c r="AA49" i="37"/>
  <c r="AB49" i="37"/>
  <c r="AC49" i="37"/>
  <c r="AD49" i="37"/>
  <c r="AE49" i="37"/>
  <c r="AH49" i="37"/>
  <c r="AI49" i="37"/>
  <c r="AJ49" i="37"/>
  <c r="AK49" i="37"/>
  <c r="AL49" i="37"/>
  <c r="AM49" i="37"/>
  <c r="AN49" i="37"/>
  <c r="N50" i="37"/>
  <c r="O50" i="37"/>
  <c r="T50" i="37"/>
  <c r="U50" i="37"/>
  <c r="V50" i="37"/>
  <c r="W50" i="37"/>
  <c r="X50" i="37"/>
  <c r="AA50" i="37"/>
  <c r="AB50" i="37"/>
  <c r="AC50" i="37"/>
  <c r="AD50" i="37"/>
  <c r="AE50" i="37"/>
  <c r="AH50" i="37"/>
  <c r="AI50" i="37"/>
  <c r="AJ50" i="37"/>
  <c r="AK50" i="37"/>
  <c r="AL50" i="37"/>
  <c r="AM50" i="37"/>
  <c r="AN50" i="37"/>
  <c r="AN8" i="37"/>
  <c r="AM8" i="37"/>
  <c r="AL8" i="37"/>
  <c r="AK8" i="37"/>
  <c r="AJ8" i="37"/>
  <c r="AI8" i="37"/>
  <c r="AH8" i="37"/>
  <c r="AE8" i="37"/>
  <c r="AD8" i="37"/>
  <c r="AC8" i="37"/>
  <c r="AB8" i="37"/>
  <c r="AA8" i="37"/>
  <c r="X8" i="37"/>
  <c r="W8" i="37"/>
  <c r="V8" i="37"/>
  <c r="U8" i="37"/>
  <c r="T8" i="37"/>
  <c r="O8" i="37"/>
  <c r="N8" i="37"/>
  <c r="AN7" i="37"/>
  <c r="AM7" i="37"/>
  <c r="AL7" i="37"/>
  <c r="AK7" i="37"/>
  <c r="AJ7" i="37"/>
  <c r="AI7" i="37"/>
  <c r="AH7" i="37"/>
  <c r="AE7" i="37"/>
  <c r="AD7" i="37"/>
  <c r="AC7" i="37"/>
  <c r="AB7" i="37"/>
  <c r="AA7" i="37"/>
  <c r="X7" i="37"/>
  <c r="W7" i="37"/>
  <c r="V7" i="37"/>
  <c r="U7" i="37"/>
  <c r="T7" i="37"/>
  <c r="O7" i="37"/>
  <c r="N7" i="37"/>
  <c r="AN6" i="37"/>
  <c r="AM6" i="37"/>
  <c r="AL6" i="37"/>
  <c r="AK6" i="37"/>
  <c r="AJ6" i="37"/>
  <c r="AI6" i="37"/>
  <c r="AH6" i="37"/>
  <c r="AE6" i="37"/>
  <c r="AD6" i="37"/>
  <c r="AC6" i="37"/>
  <c r="AB6" i="37"/>
  <c r="AA6" i="37"/>
  <c r="X6" i="37"/>
  <c r="W6" i="37"/>
  <c r="V6" i="37"/>
  <c r="U6" i="37"/>
  <c r="T6" i="37"/>
  <c r="O6" i="37"/>
  <c r="N6" i="37"/>
  <c r="AN8" i="140"/>
  <c r="AM8" i="140"/>
  <c r="AL8" i="140"/>
  <c r="AK8" i="140"/>
  <c r="AJ8" i="140"/>
  <c r="AI8" i="140"/>
  <c r="AH8" i="140"/>
  <c r="AE8" i="140"/>
  <c r="AD8" i="140"/>
  <c r="AC8" i="140"/>
  <c r="AB8" i="140"/>
  <c r="AA8" i="140"/>
  <c r="X8" i="140"/>
  <c r="W8" i="140"/>
  <c r="V8" i="140"/>
  <c r="U8" i="140"/>
  <c r="T8" i="140"/>
  <c r="O8" i="140"/>
  <c r="N8" i="140"/>
  <c r="AN7" i="140"/>
  <c r="AM7" i="140"/>
  <c r="AL7" i="140"/>
  <c r="AK7" i="140"/>
  <c r="AJ7" i="140"/>
  <c r="AI7" i="140"/>
  <c r="AH7" i="140"/>
  <c r="AE7" i="140"/>
  <c r="AD7" i="140"/>
  <c r="AC7" i="140"/>
  <c r="AB7" i="140"/>
  <c r="AA7" i="140"/>
  <c r="X7" i="140"/>
  <c r="W7" i="140"/>
  <c r="V7" i="140"/>
  <c r="U7" i="140"/>
  <c r="T7" i="140"/>
  <c r="O7" i="140"/>
  <c r="N7" i="140"/>
  <c r="AN6" i="140"/>
  <c r="AM6" i="140"/>
  <c r="AL6" i="140"/>
  <c r="AK6" i="140"/>
  <c r="AJ6" i="140"/>
  <c r="AI6" i="140"/>
  <c r="AH6" i="140"/>
  <c r="AE6" i="140"/>
  <c r="AD6" i="140"/>
  <c r="AC6" i="140"/>
  <c r="AB6" i="140"/>
  <c r="AA6" i="140"/>
  <c r="X6" i="140"/>
  <c r="W6" i="140"/>
  <c r="V6" i="140"/>
  <c r="U6" i="140"/>
  <c r="T6" i="140"/>
  <c r="O6" i="140"/>
  <c r="N6" i="140"/>
  <c r="AN8" i="135"/>
  <c r="AM8" i="135"/>
  <c r="AL8" i="135"/>
  <c r="AK8" i="135"/>
  <c r="AJ8" i="135"/>
  <c r="AI8" i="135"/>
  <c r="AH8" i="135"/>
  <c r="AE8" i="135"/>
  <c r="AD8" i="135"/>
  <c r="AC8" i="135"/>
  <c r="AB8" i="135"/>
  <c r="AA8" i="135"/>
  <c r="X8" i="135"/>
  <c r="W8" i="135"/>
  <c r="V8" i="135"/>
  <c r="U8" i="135"/>
  <c r="T8" i="135"/>
  <c r="O8" i="135"/>
  <c r="N8" i="135"/>
  <c r="AN7" i="135"/>
  <c r="AM7" i="135"/>
  <c r="AL7" i="135"/>
  <c r="AK7" i="135"/>
  <c r="AJ7" i="135"/>
  <c r="AI7" i="135"/>
  <c r="AH7" i="135"/>
  <c r="AE7" i="135"/>
  <c r="AD7" i="135"/>
  <c r="AC7" i="135"/>
  <c r="AB7" i="135"/>
  <c r="AA7" i="135"/>
  <c r="X7" i="135"/>
  <c r="W7" i="135"/>
  <c r="V7" i="135"/>
  <c r="U7" i="135"/>
  <c r="T7" i="135"/>
  <c r="O7" i="135"/>
  <c r="N7" i="135"/>
  <c r="AN6" i="135"/>
  <c r="AM6" i="135"/>
  <c r="AL6" i="135"/>
  <c r="AK6" i="135"/>
  <c r="AJ6" i="135"/>
  <c r="AI6" i="135"/>
  <c r="AH6" i="135"/>
  <c r="AE6" i="135"/>
  <c r="AD6" i="135"/>
  <c r="AC6" i="135"/>
  <c r="AB6" i="135"/>
  <c r="AA6" i="135"/>
  <c r="X6" i="135"/>
  <c r="W6" i="135"/>
  <c r="V6" i="135"/>
  <c r="U6" i="135"/>
  <c r="T6" i="135"/>
  <c r="O6" i="135"/>
  <c r="N6" i="135"/>
  <c r="AC8" i="134"/>
  <c r="AC7" i="134"/>
  <c r="AC6" i="134"/>
  <c r="AC8" i="141"/>
  <c r="AC7" i="141"/>
  <c r="AC6" i="141"/>
  <c r="AB8" i="142"/>
  <c r="AB7" i="142"/>
  <c r="AB6" i="142"/>
  <c r="AC8" i="137"/>
  <c r="AC7" i="137"/>
  <c r="AC6" i="137"/>
  <c r="AC8" i="139"/>
  <c r="AC7" i="139"/>
  <c r="AC6" i="139"/>
  <c r="AD8" i="143"/>
  <c r="AD7" i="143"/>
  <c r="AD6" i="143"/>
  <c r="AD7" i="145"/>
  <c r="AD8" i="145"/>
  <c r="AD6" i="145"/>
  <c r="AM8" i="145"/>
  <c r="AL8" i="145"/>
  <c r="AK8" i="145"/>
  <c r="AJ8" i="145"/>
  <c r="AI8" i="145"/>
  <c r="AH8" i="145"/>
  <c r="AG8" i="145"/>
  <c r="AC8" i="145"/>
  <c r="AB8" i="145"/>
  <c r="AA8" i="145"/>
  <c r="Z8" i="145"/>
  <c r="W8" i="145"/>
  <c r="V8" i="145"/>
  <c r="U8" i="145"/>
  <c r="T8" i="145"/>
  <c r="S8" i="145"/>
  <c r="M8" i="145"/>
  <c r="L8" i="145"/>
  <c r="AM7" i="145"/>
  <c r="AL7" i="145"/>
  <c r="AK7" i="145"/>
  <c r="AJ7" i="145"/>
  <c r="AI7" i="145"/>
  <c r="AH7" i="145"/>
  <c r="AG7" i="145"/>
  <c r="AC7" i="145"/>
  <c r="AB7" i="145"/>
  <c r="AA7" i="145"/>
  <c r="Z7" i="145"/>
  <c r="W7" i="145"/>
  <c r="V7" i="145"/>
  <c r="U7" i="145"/>
  <c r="T7" i="145"/>
  <c r="S7" i="145"/>
  <c r="M7" i="145"/>
  <c r="L7" i="145"/>
  <c r="AM6" i="145"/>
  <c r="AL6" i="145"/>
  <c r="AK6" i="145"/>
  <c r="AJ6" i="145"/>
  <c r="AI6" i="145"/>
  <c r="AH6" i="145"/>
  <c r="AG6" i="145"/>
  <c r="AC6" i="145"/>
  <c r="AB6" i="145"/>
  <c r="AA6" i="145"/>
  <c r="Z6" i="145"/>
  <c r="W6" i="145"/>
  <c r="V6" i="145"/>
  <c r="U6" i="145"/>
  <c r="T6" i="145"/>
  <c r="S6" i="145"/>
  <c r="M6" i="145"/>
  <c r="L6" i="145"/>
  <c r="AM8" i="143"/>
  <c r="AL8" i="143"/>
  <c r="AK8" i="143"/>
  <c r="AJ8" i="143"/>
  <c r="AI8" i="143"/>
  <c r="AH8" i="143"/>
  <c r="AG8" i="143"/>
  <c r="AC8" i="143"/>
  <c r="AB8" i="143"/>
  <c r="AA8" i="143"/>
  <c r="Z8" i="143"/>
  <c r="W8" i="143"/>
  <c r="V8" i="143"/>
  <c r="U8" i="143"/>
  <c r="T8" i="143"/>
  <c r="S8" i="143"/>
  <c r="M8" i="143"/>
  <c r="L8" i="143"/>
  <c r="AM7" i="143"/>
  <c r="AL7" i="143"/>
  <c r="AK7" i="143"/>
  <c r="AJ7" i="143"/>
  <c r="AI7" i="143"/>
  <c r="AH7" i="143"/>
  <c r="AG7" i="143"/>
  <c r="AC7" i="143"/>
  <c r="AB7" i="143"/>
  <c r="AA7" i="143"/>
  <c r="Z7" i="143"/>
  <c r="W7" i="143"/>
  <c r="V7" i="143"/>
  <c r="U7" i="143"/>
  <c r="T7" i="143"/>
  <c r="S7" i="143"/>
  <c r="M7" i="143"/>
  <c r="L7" i="143"/>
  <c r="AM6" i="143"/>
  <c r="AL6" i="143"/>
  <c r="AK6" i="143"/>
  <c r="AJ6" i="143"/>
  <c r="AI6" i="143"/>
  <c r="AH6" i="143"/>
  <c r="AG6" i="143"/>
  <c r="AC6" i="143"/>
  <c r="AB6" i="143"/>
  <c r="AA6" i="143"/>
  <c r="Z6" i="143"/>
  <c r="W6" i="143"/>
  <c r="V6" i="143"/>
  <c r="U6" i="143"/>
  <c r="T6" i="143"/>
  <c r="S6" i="143"/>
  <c r="M6" i="143"/>
  <c r="L6" i="143"/>
  <c r="AK8" i="139"/>
  <c r="AJ8" i="139"/>
  <c r="AI8" i="139"/>
  <c r="AH8" i="139"/>
  <c r="AG8" i="139"/>
  <c r="AF8" i="139"/>
  <c r="AE8" i="139"/>
  <c r="AB8" i="139"/>
  <c r="AA8" i="139"/>
  <c r="Z8" i="139"/>
  <c r="Y8" i="139"/>
  <c r="W8" i="139"/>
  <c r="V8" i="139"/>
  <c r="U8" i="139"/>
  <c r="T8" i="139"/>
  <c r="S8" i="139"/>
  <c r="O8" i="139"/>
  <c r="N8" i="139"/>
  <c r="AK7" i="139"/>
  <c r="AJ7" i="139"/>
  <c r="AI7" i="139"/>
  <c r="AH7" i="139"/>
  <c r="AG7" i="139"/>
  <c r="AF7" i="139"/>
  <c r="AE7" i="139"/>
  <c r="AB7" i="139"/>
  <c r="AA7" i="139"/>
  <c r="Z7" i="139"/>
  <c r="Y7" i="139"/>
  <c r="W7" i="139"/>
  <c r="V7" i="139"/>
  <c r="U7" i="139"/>
  <c r="T7" i="139"/>
  <c r="S7" i="139"/>
  <c r="O7" i="139"/>
  <c r="N7" i="139"/>
  <c r="AK6" i="139"/>
  <c r="AJ6" i="139"/>
  <c r="AI6" i="139"/>
  <c r="AH6" i="139"/>
  <c r="AG6" i="139"/>
  <c r="AF6" i="139"/>
  <c r="AE6" i="139"/>
  <c r="AB6" i="139"/>
  <c r="AA6" i="139"/>
  <c r="Z6" i="139"/>
  <c r="Y6" i="139"/>
  <c r="W6" i="139"/>
  <c r="V6" i="139"/>
  <c r="U6" i="139"/>
  <c r="T6" i="139"/>
  <c r="S6" i="139"/>
  <c r="O6" i="139"/>
  <c r="N6" i="139"/>
  <c r="AK8" i="137"/>
  <c r="AJ8" i="137"/>
  <c r="AI8" i="137"/>
  <c r="AH8" i="137"/>
  <c r="AG8" i="137"/>
  <c r="AF8" i="137"/>
  <c r="AE8" i="137"/>
  <c r="AB8" i="137"/>
  <c r="AA8" i="137"/>
  <c r="Z8" i="137"/>
  <c r="Y8" i="137"/>
  <c r="W8" i="137"/>
  <c r="V8" i="137"/>
  <c r="U8" i="137"/>
  <c r="T8" i="137"/>
  <c r="S8" i="137"/>
  <c r="O8" i="137"/>
  <c r="N8" i="137"/>
  <c r="AK7" i="137"/>
  <c r="AJ7" i="137"/>
  <c r="AI7" i="137"/>
  <c r="AH7" i="137"/>
  <c r="AG7" i="137"/>
  <c r="AF7" i="137"/>
  <c r="AE7" i="137"/>
  <c r="AB7" i="137"/>
  <c r="AA7" i="137"/>
  <c r="Z7" i="137"/>
  <c r="Y7" i="137"/>
  <c r="W7" i="137"/>
  <c r="V7" i="137"/>
  <c r="U7" i="137"/>
  <c r="T7" i="137"/>
  <c r="S7" i="137"/>
  <c r="O7" i="137"/>
  <c r="N7" i="137"/>
  <c r="AK6" i="137"/>
  <c r="AJ6" i="137"/>
  <c r="AI6" i="137"/>
  <c r="AH6" i="137"/>
  <c r="AG6" i="137"/>
  <c r="AF6" i="137"/>
  <c r="AE6" i="137"/>
  <c r="AB6" i="137"/>
  <c r="AA6" i="137"/>
  <c r="Z6" i="137"/>
  <c r="Y6" i="137"/>
  <c r="W6" i="137"/>
  <c r="V6" i="137"/>
  <c r="U6" i="137"/>
  <c r="T6" i="137"/>
  <c r="S6" i="137"/>
  <c r="O6" i="137"/>
  <c r="N6" i="137"/>
  <c r="AK8" i="142"/>
  <c r="AJ8" i="142"/>
  <c r="AI8" i="142"/>
  <c r="AH8" i="142"/>
  <c r="AG8" i="142"/>
  <c r="AF8" i="142"/>
  <c r="AE8" i="142"/>
  <c r="AA8" i="142"/>
  <c r="Z8" i="142"/>
  <c r="Y8" i="142"/>
  <c r="X8" i="142"/>
  <c r="V8" i="142"/>
  <c r="U8" i="142"/>
  <c r="T8" i="142"/>
  <c r="S8" i="142"/>
  <c r="R8" i="142"/>
  <c r="N8" i="142"/>
  <c r="M8" i="142"/>
  <c r="AK7" i="142"/>
  <c r="AJ7" i="142"/>
  <c r="AI7" i="142"/>
  <c r="AH7" i="142"/>
  <c r="AG7" i="142"/>
  <c r="AF7" i="142"/>
  <c r="AE7" i="142"/>
  <c r="AA7" i="142"/>
  <c r="Z7" i="142"/>
  <c r="Y7" i="142"/>
  <c r="X7" i="142"/>
  <c r="V7" i="142"/>
  <c r="U7" i="142"/>
  <c r="T7" i="142"/>
  <c r="S7" i="142"/>
  <c r="R7" i="142"/>
  <c r="N7" i="142"/>
  <c r="M7" i="142"/>
  <c r="AK6" i="142"/>
  <c r="AJ6" i="142"/>
  <c r="AI6" i="142"/>
  <c r="AH6" i="142"/>
  <c r="AG6" i="142"/>
  <c r="AF6" i="142"/>
  <c r="AE6" i="142"/>
  <c r="AA6" i="142"/>
  <c r="Z6" i="142"/>
  <c r="Y6" i="142"/>
  <c r="X6" i="142"/>
  <c r="V6" i="142"/>
  <c r="U6" i="142"/>
  <c r="T6" i="142"/>
  <c r="S6" i="142"/>
  <c r="R6" i="142"/>
  <c r="N6" i="142"/>
  <c r="M6" i="142"/>
  <c r="AL8" i="141"/>
  <c r="AK8" i="141"/>
  <c r="AJ8" i="141"/>
  <c r="AI8" i="141"/>
  <c r="AH8" i="141"/>
  <c r="AG8" i="141"/>
  <c r="AF8" i="141"/>
  <c r="AB8" i="141"/>
  <c r="AA8" i="141"/>
  <c r="Z8" i="141"/>
  <c r="Y8" i="141"/>
  <c r="V8" i="141"/>
  <c r="U8" i="141"/>
  <c r="T8" i="141"/>
  <c r="S8" i="141"/>
  <c r="R8" i="141"/>
  <c r="N8" i="141"/>
  <c r="M8" i="141"/>
  <c r="AL7" i="141"/>
  <c r="AK7" i="141"/>
  <c r="AJ7" i="141"/>
  <c r="AI7" i="141"/>
  <c r="AH7" i="141"/>
  <c r="AG7" i="141"/>
  <c r="AF7" i="141"/>
  <c r="AB7" i="141"/>
  <c r="AA7" i="141"/>
  <c r="Z7" i="141"/>
  <c r="Y7" i="141"/>
  <c r="V7" i="141"/>
  <c r="U7" i="141"/>
  <c r="T7" i="141"/>
  <c r="S7" i="141"/>
  <c r="R7" i="141"/>
  <c r="N7" i="141"/>
  <c r="M7" i="141"/>
  <c r="AL6" i="141"/>
  <c r="AK6" i="141"/>
  <c r="AJ6" i="141"/>
  <c r="AI6" i="141"/>
  <c r="AH6" i="141"/>
  <c r="AG6" i="141"/>
  <c r="AF6" i="141"/>
  <c r="AB6" i="141"/>
  <c r="AA6" i="141"/>
  <c r="Z6" i="141"/>
  <c r="Y6" i="141"/>
  <c r="V6" i="141"/>
  <c r="U6" i="141"/>
  <c r="T6" i="141"/>
  <c r="S6" i="141"/>
  <c r="R6" i="141"/>
  <c r="N6" i="141"/>
  <c r="M6" i="141"/>
  <c r="M7" i="134"/>
  <c r="N7" i="134"/>
  <c r="R7" i="134"/>
  <c r="S7" i="134"/>
  <c r="T7" i="134"/>
  <c r="U7" i="134"/>
  <c r="V7" i="134"/>
  <c r="Y7" i="134"/>
  <c r="Z7" i="134"/>
  <c r="AA7" i="134"/>
  <c r="AB7" i="134"/>
  <c r="AF7" i="134"/>
  <c r="AG7" i="134"/>
  <c r="AH7" i="134"/>
  <c r="AI7" i="134"/>
  <c r="AJ7" i="134"/>
  <c r="AK7" i="134"/>
  <c r="AL7" i="134"/>
  <c r="M8" i="134"/>
  <c r="N8" i="134"/>
  <c r="R8" i="134"/>
  <c r="S8" i="134"/>
  <c r="T8" i="134"/>
  <c r="U8" i="134"/>
  <c r="V8" i="134"/>
  <c r="Y8" i="134"/>
  <c r="Z8" i="134"/>
  <c r="AA8" i="134"/>
  <c r="AB8" i="134"/>
  <c r="AF8" i="134"/>
  <c r="AG8" i="134"/>
  <c r="AH8" i="134"/>
  <c r="AI8" i="134"/>
  <c r="AJ8" i="134"/>
  <c r="AK8" i="134"/>
  <c r="AL8" i="134"/>
  <c r="AL6" i="134"/>
  <c r="AK6" i="134"/>
  <c r="AJ6" i="134"/>
  <c r="AI6" i="134"/>
  <c r="AH6" i="134"/>
  <c r="AG6" i="134"/>
  <c r="AF6" i="134"/>
  <c r="AB6" i="134"/>
  <c r="AA6" i="134"/>
  <c r="Z6" i="134"/>
  <c r="Y6" i="134"/>
  <c r="V6" i="134"/>
  <c r="U6" i="134"/>
  <c r="T6" i="134"/>
  <c r="S6" i="134"/>
  <c r="R6" i="134"/>
  <c r="V29" i="145"/>
  <c r="V30" i="145"/>
  <c r="V31" i="145"/>
  <c r="V32" i="145"/>
  <c r="AL38" i="145"/>
  <c r="AK38" i="145"/>
  <c r="AJ38" i="145"/>
  <c r="AI38" i="145"/>
  <c r="AH38" i="145"/>
  <c r="AG38" i="145"/>
  <c r="AD38" i="145"/>
  <c r="AC38" i="145"/>
  <c r="AB38" i="145"/>
  <c r="AA38" i="145"/>
  <c r="Z38" i="145"/>
  <c r="W38" i="145"/>
  <c r="V38" i="145"/>
  <c r="T38" i="145"/>
  <c r="S38" i="145"/>
  <c r="M38" i="145"/>
  <c r="L38" i="145"/>
  <c r="AL37" i="145"/>
  <c r="AK37" i="145"/>
  <c r="AJ37" i="145"/>
  <c r="AI37" i="145"/>
  <c r="AH37" i="145"/>
  <c r="AG37" i="145"/>
  <c r="AD37" i="145"/>
  <c r="AC37" i="145"/>
  <c r="AB37" i="145"/>
  <c r="AA37" i="145"/>
  <c r="Z37" i="145"/>
  <c r="W37" i="145"/>
  <c r="V37" i="145"/>
  <c r="T37" i="145"/>
  <c r="S37" i="145"/>
  <c r="M37" i="145"/>
  <c r="L37" i="145"/>
  <c r="AL36" i="145"/>
  <c r="AK36" i="145"/>
  <c r="AJ36" i="145"/>
  <c r="AI36" i="145"/>
  <c r="AH36" i="145"/>
  <c r="AG36" i="145"/>
  <c r="AD36" i="145"/>
  <c r="AC36" i="145"/>
  <c r="AB36" i="145"/>
  <c r="AA36" i="145"/>
  <c r="Z36" i="145"/>
  <c r="W36" i="145"/>
  <c r="V36" i="145"/>
  <c r="T36" i="145"/>
  <c r="S36" i="145"/>
  <c r="M36" i="145"/>
  <c r="L36" i="145"/>
  <c r="AL35" i="145"/>
  <c r="AK35" i="145"/>
  <c r="AJ35" i="145"/>
  <c r="AI35" i="145"/>
  <c r="AH35" i="145"/>
  <c r="AG35" i="145"/>
  <c r="AD35" i="145"/>
  <c r="AC35" i="145"/>
  <c r="AB35" i="145"/>
  <c r="AA35" i="145"/>
  <c r="Z35" i="145"/>
  <c r="W35" i="145"/>
  <c r="V35" i="145"/>
  <c r="T35" i="145"/>
  <c r="S35" i="145"/>
  <c r="M35" i="145"/>
  <c r="L35" i="145"/>
  <c r="AL34" i="145"/>
  <c r="AK34" i="145"/>
  <c r="AJ34" i="145"/>
  <c r="AI34" i="145"/>
  <c r="AH34" i="145"/>
  <c r="AG34" i="145"/>
  <c r="AD34" i="145"/>
  <c r="AC34" i="145"/>
  <c r="AB34" i="145"/>
  <c r="AA34" i="145"/>
  <c r="Z34" i="145"/>
  <c r="W34" i="145"/>
  <c r="V34" i="145"/>
  <c r="T34" i="145"/>
  <c r="S34" i="145"/>
  <c r="M34" i="145"/>
  <c r="L34" i="145"/>
  <c r="AL33" i="145"/>
  <c r="AK33" i="145"/>
  <c r="AJ33" i="145"/>
  <c r="AI33" i="145"/>
  <c r="AH33" i="145"/>
  <c r="AG33" i="145"/>
  <c r="AD33" i="145"/>
  <c r="AC33" i="145"/>
  <c r="AB33" i="145"/>
  <c r="AA33" i="145"/>
  <c r="Z33" i="145"/>
  <c r="W33" i="145"/>
  <c r="V33" i="145"/>
  <c r="T33" i="145"/>
  <c r="S33" i="145"/>
  <c r="M33" i="145"/>
  <c r="L33" i="145"/>
  <c r="AL32" i="145"/>
  <c r="AK32" i="145"/>
  <c r="AJ32" i="145"/>
  <c r="AI32" i="145"/>
  <c r="AH32" i="145"/>
  <c r="AG32" i="145"/>
  <c r="AD32" i="145"/>
  <c r="AC32" i="145"/>
  <c r="AB32" i="145"/>
  <c r="AA32" i="145"/>
  <c r="Z32" i="145"/>
  <c r="W32" i="145"/>
  <c r="T32" i="145"/>
  <c r="S32" i="145"/>
  <c r="M32" i="145"/>
  <c r="L32" i="145"/>
  <c r="AL31" i="145"/>
  <c r="AK31" i="145"/>
  <c r="AJ31" i="145"/>
  <c r="AI31" i="145"/>
  <c r="AH31" i="145"/>
  <c r="AG31" i="145"/>
  <c r="AD31" i="145"/>
  <c r="AC31" i="145"/>
  <c r="AB31" i="145"/>
  <c r="AA31" i="145"/>
  <c r="Z31" i="145"/>
  <c r="W31" i="145"/>
  <c r="T31" i="145"/>
  <c r="S31" i="145"/>
  <c r="M31" i="145"/>
  <c r="L31" i="145"/>
  <c r="AL30" i="145"/>
  <c r="AK30" i="145"/>
  <c r="AJ30" i="145"/>
  <c r="AI30" i="145"/>
  <c r="AH30" i="145"/>
  <c r="AG30" i="145"/>
  <c r="AD30" i="145"/>
  <c r="AC30" i="145"/>
  <c r="AB30" i="145"/>
  <c r="AA30" i="145"/>
  <c r="Z30" i="145"/>
  <c r="W30" i="145"/>
  <c r="T30" i="145"/>
  <c r="S30" i="145"/>
  <c r="M30" i="145"/>
  <c r="L30" i="145"/>
  <c r="AL29" i="145"/>
  <c r="AK29" i="145"/>
  <c r="AJ29" i="145"/>
  <c r="AI29" i="145"/>
  <c r="AH29" i="145"/>
  <c r="AG29" i="145"/>
  <c r="AD29" i="145"/>
  <c r="AC29" i="145"/>
  <c r="AB29" i="145"/>
  <c r="AA29" i="145"/>
  <c r="Z29" i="145"/>
  <c r="W29" i="145"/>
  <c r="T29" i="145"/>
  <c r="S29" i="145"/>
  <c r="M29" i="145"/>
  <c r="L29" i="145"/>
  <c r="AS42" i="137"/>
  <c r="AK42" i="137"/>
  <c r="AJ42" i="137"/>
  <c r="AI42" i="137"/>
  <c r="AH42" i="137"/>
  <c r="AG42" i="137"/>
  <c r="AF42" i="137"/>
  <c r="AE42" i="137"/>
  <c r="AC42" i="137"/>
  <c r="AB42" i="137"/>
  <c r="AA42" i="137"/>
  <c r="Z42" i="137"/>
  <c r="Y42" i="137"/>
  <c r="W42" i="137"/>
  <c r="V42" i="137"/>
  <c r="T42" i="137"/>
  <c r="S42" i="137"/>
  <c r="O42" i="137"/>
  <c r="N42" i="137"/>
  <c r="AS41" i="137"/>
  <c r="AK41" i="137"/>
  <c r="AJ41" i="137"/>
  <c r="AI41" i="137"/>
  <c r="AH41" i="137"/>
  <c r="AG41" i="137"/>
  <c r="AF41" i="137"/>
  <c r="AE41" i="137"/>
  <c r="AC41" i="137"/>
  <c r="AB41" i="137"/>
  <c r="AA41" i="137"/>
  <c r="Z41" i="137"/>
  <c r="Y41" i="137"/>
  <c r="W41" i="137"/>
  <c r="V41" i="137"/>
  <c r="T41" i="137"/>
  <c r="S41" i="137"/>
  <c r="O41" i="137"/>
  <c r="N41" i="137"/>
  <c r="AS40" i="137"/>
  <c r="AK40" i="137"/>
  <c r="AJ40" i="137"/>
  <c r="AI40" i="137"/>
  <c r="AH40" i="137"/>
  <c r="AG40" i="137"/>
  <c r="AF40" i="137"/>
  <c r="AE40" i="137"/>
  <c r="AC40" i="137"/>
  <c r="AB40" i="137"/>
  <c r="AA40" i="137"/>
  <c r="Z40" i="137"/>
  <c r="Y40" i="137"/>
  <c r="W40" i="137"/>
  <c r="V40" i="137"/>
  <c r="T40" i="137"/>
  <c r="S40" i="137"/>
  <c r="O40" i="137"/>
  <c r="N40" i="137"/>
  <c r="AS39" i="137"/>
  <c r="AK39" i="137"/>
  <c r="AJ39" i="137"/>
  <c r="AI39" i="137"/>
  <c r="AH39" i="137"/>
  <c r="AG39" i="137"/>
  <c r="AF39" i="137"/>
  <c r="AE39" i="137"/>
  <c r="AC39" i="137"/>
  <c r="AB39" i="137"/>
  <c r="AA39" i="137"/>
  <c r="Z39" i="137"/>
  <c r="Y39" i="137"/>
  <c r="W39" i="137"/>
  <c r="V39" i="137"/>
  <c r="T39" i="137"/>
  <c r="S39" i="137"/>
  <c r="O39" i="137"/>
  <c r="N39" i="137"/>
  <c r="AS38" i="137"/>
  <c r="AK38" i="137"/>
  <c r="AJ38" i="137"/>
  <c r="AI38" i="137"/>
  <c r="AH38" i="137"/>
  <c r="AG38" i="137"/>
  <c r="AF38" i="137"/>
  <c r="AE38" i="137"/>
  <c r="AC38" i="137"/>
  <c r="AB38" i="137"/>
  <c r="AA38" i="137"/>
  <c r="Z38" i="137"/>
  <c r="Y38" i="137"/>
  <c r="W38" i="137"/>
  <c r="V38" i="137"/>
  <c r="T38" i="137"/>
  <c r="S38" i="137"/>
  <c r="O38" i="137"/>
  <c r="N38" i="137"/>
  <c r="AS37" i="137"/>
  <c r="AK37" i="137"/>
  <c r="AJ37" i="137"/>
  <c r="AI37" i="137"/>
  <c r="AH37" i="137"/>
  <c r="AG37" i="137"/>
  <c r="AF37" i="137"/>
  <c r="AE37" i="137"/>
  <c r="AC37" i="137"/>
  <c r="AB37" i="137"/>
  <c r="AA37" i="137"/>
  <c r="Z37" i="137"/>
  <c r="Y37" i="137"/>
  <c r="W37" i="137"/>
  <c r="V37" i="137"/>
  <c r="T37" i="137"/>
  <c r="S37" i="137"/>
  <c r="O37" i="137"/>
  <c r="N37" i="137"/>
  <c r="AS36" i="137"/>
  <c r="AS35" i="137"/>
  <c r="AS34" i="137"/>
  <c r="AS33" i="137"/>
  <c r="AS32" i="137"/>
  <c r="AS31" i="137"/>
  <c r="AS30" i="137"/>
  <c r="AS29" i="137"/>
  <c r="AS28" i="137"/>
  <c r="AS27" i="137"/>
  <c r="AS26" i="137"/>
  <c r="AS25" i="137"/>
  <c r="AS24" i="137"/>
  <c r="AS23" i="137"/>
  <c r="AS22" i="137"/>
  <c r="AS21" i="137"/>
  <c r="AS20" i="137"/>
  <c r="AS19" i="137"/>
  <c r="AS18" i="137"/>
  <c r="AS17" i="137"/>
  <c r="AS16" i="137"/>
  <c r="AS15" i="137"/>
  <c r="AS14" i="137"/>
  <c r="AS13" i="137"/>
  <c r="AS12" i="137"/>
  <c r="AS11" i="137"/>
  <c r="AS10" i="137"/>
  <c r="AS9" i="137"/>
  <c r="AS8" i="137"/>
  <c r="AS7" i="137"/>
  <c r="AS6" i="137"/>
  <c r="N45" i="139"/>
  <c r="O45" i="139"/>
  <c r="S45" i="139"/>
  <c r="T45" i="139"/>
  <c r="V45" i="139"/>
  <c r="W45" i="139"/>
  <c r="Y45" i="139"/>
  <c r="Z45" i="139"/>
  <c r="AA45" i="139"/>
  <c r="AB45" i="139"/>
  <c r="AC45" i="139"/>
  <c r="AE45" i="139"/>
  <c r="AF45" i="139"/>
  <c r="AG45" i="139"/>
  <c r="AH45" i="139"/>
  <c r="AI45" i="139"/>
  <c r="AJ45" i="139"/>
  <c r="AK45" i="139"/>
  <c r="N46" i="139"/>
  <c r="O46" i="139"/>
  <c r="S46" i="139"/>
  <c r="T46" i="139"/>
  <c r="V46" i="139"/>
  <c r="W46" i="139"/>
  <c r="Y46" i="139"/>
  <c r="Z46" i="139"/>
  <c r="AA46" i="139"/>
  <c r="AB46" i="139"/>
  <c r="AC46" i="139"/>
  <c r="AE46" i="139"/>
  <c r="AF46" i="139"/>
  <c r="AG46" i="139"/>
  <c r="AH46" i="139"/>
  <c r="AI46" i="139"/>
  <c r="AJ46" i="139"/>
  <c r="AK46" i="139"/>
  <c r="N47" i="139"/>
  <c r="O47" i="139"/>
  <c r="S47" i="139"/>
  <c r="T47" i="139"/>
  <c r="V47" i="139"/>
  <c r="W47" i="139"/>
  <c r="Y47" i="139"/>
  <c r="Z47" i="139"/>
  <c r="AA47" i="139"/>
  <c r="AB47" i="139"/>
  <c r="AC47" i="139"/>
  <c r="AE47" i="139"/>
  <c r="AF47" i="139"/>
  <c r="AG47" i="139"/>
  <c r="AH47" i="139"/>
  <c r="AI47" i="139"/>
  <c r="AJ47" i="139"/>
  <c r="AK47" i="139"/>
  <c r="N48" i="139"/>
  <c r="O48" i="139"/>
  <c r="S48" i="139"/>
  <c r="T48" i="139"/>
  <c r="V48" i="139"/>
  <c r="W48" i="139"/>
  <c r="Y48" i="139"/>
  <c r="Z48" i="139"/>
  <c r="AA48" i="139"/>
  <c r="AB48" i="139"/>
  <c r="AC48" i="139"/>
  <c r="AE48" i="139"/>
  <c r="AF48" i="139"/>
  <c r="AG48" i="139"/>
  <c r="AH48" i="139"/>
  <c r="AI48" i="139"/>
  <c r="AJ48" i="139"/>
  <c r="AK48" i="139"/>
  <c r="N49" i="139"/>
  <c r="O49" i="139"/>
  <c r="S49" i="139"/>
  <c r="T49" i="139"/>
  <c r="V49" i="139"/>
  <c r="W49" i="139"/>
  <c r="Y49" i="139"/>
  <c r="Z49" i="139"/>
  <c r="AA49" i="139"/>
  <c r="AB49" i="139"/>
  <c r="AC49" i="139"/>
  <c r="AE49" i="139"/>
  <c r="AF49" i="139"/>
  <c r="AG49" i="139"/>
  <c r="AH49" i="139"/>
  <c r="AI49" i="139"/>
  <c r="AJ49" i="139"/>
  <c r="AK49" i="139"/>
  <c r="N50" i="139"/>
  <c r="O50" i="139"/>
  <c r="S50" i="139"/>
  <c r="T50" i="139"/>
  <c r="V50" i="139"/>
  <c r="W50" i="139"/>
  <c r="Y50" i="139"/>
  <c r="Z50" i="139"/>
  <c r="AA50" i="139"/>
  <c r="AB50" i="139"/>
  <c r="AC50" i="139"/>
  <c r="AE50" i="139"/>
  <c r="AF50" i="139"/>
  <c r="AG50" i="139"/>
  <c r="AH50" i="139"/>
  <c r="AI50" i="139"/>
  <c r="AJ50" i="139"/>
  <c r="AK50" i="139"/>
  <c r="AL6" i="139"/>
  <c r="K6" i="156"/>
  <c r="K7" i="156"/>
  <c r="K8" i="156"/>
  <c r="K9" i="156"/>
  <c r="K10" i="156"/>
  <c r="K11" i="156"/>
  <c r="K12" i="156"/>
  <c r="K13" i="156"/>
  <c r="K14" i="156"/>
  <c r="K15" i="156"/>
  <c r="K16" i="156"/>
  <c r="K17" i="156"/>
  <c r="K18" i="156"/>
  <c r="K19" i="156"/>
  <c r="K20" i="156"/>
  <c r="K21" i="156"/>
  <c r="K22" i="156"/>
  <c r="K23" i="156"/>
  <c r="K24" i="156"/>
  <c r="K25" i="156"/>
  <c r="K26" i="156"/>
  <c r="K27" i="156"/>
  <c r="K28" i="156"/>
  <c r="K29" i="156"/>
  <c r="K30" i="156"/>
  <c r="K31" i="156"/>
  <c r="K32" i="156"/>
  <c r="K33" i="156"/>
  <c r="K34" i="156"/>
  <c r="K35" i="156"/>
  <c r="K36" i="156"/>
  <c r="K37" i="156"/>
  <c r="K38" i="156"/>
  <c r="K39" i="156"/>
  <c r="K40" i="156"/>
  <c r="K41" i="156"/>
  <c r="K42" i="156"/>
  <c r="K6" i="149"/>
  <c r="K7" i="149"/>
  <c r="K8" i="149"/>
  <c r="K9" i="149"/>
  <c r="K10" i="149"/>
  <c r="K11" i="149"/>
  <c r="K12" i="149"/>
  <c r="K13" i="149"/>
  <c r="K14" i="149"/>
  <c r="K15" i="149"/>
  <c r="K16" i="149"/>
  <c r="K17" i="149"/>
  <c r="K18" i="149"/>
  <c r="K19" i="149"/>
  <c r="K20" i="149"/>
  <c r="K21" i="149"/>
  <c r="K22" i="149"/>
  <c r="K23" i="149"/>
  <c r="K24" i="149"/>
  <c r="K25" i="149"/>
  <c r="K26" i="149"/>
  <c r="M10" i="110" l="1"/>
  <c r="M11" i="110"/>
  <c r="M12" i="110"/>
  <c r="M13" i="110"/>
  <c r="M14" i="110"/>
  <c r="M15" i="110"/>
  <c r="M16" i="110"/>
  <c r="M17" i="110"/>
  <c r="M18" i="110"/>
  <c r="M19" i="110"/>
  <c r="M20" i="110"/>
  <c r="M21" i="110"/>
  <c r="M22" i="110"/>
  <c r="M23" i="110"/>
  <c r="M24" i="110"/>
  <c r="M25" i="110"/>
  <c r="M26" i="110"/>
  <c r="M27" i="110"/>
  <c r="M28" i="110"/>
  <c r="M29" i="110"/>
  <c r="M30" i="110"/>
  <c r="M31" i="110"/>
  <c r="M32" i="110"/>
  <c r="M33" i="110"/>
  <c r="M34" i="110"/>
  <c r="M35" i="110"/>
  <c r="M36" i="110"/>
  <c r="M37" i="110"/>
  <c r="M38" i="110"/>
  <c r="M39" i="110"/>
  <c r="M40" i="110"/>
  <c r="M41" i="110"/>
  <c r="M42" i="110"/>
  <c r="M43" i="110"/>
  <c r="G40" i="141"/>
  <c r="G41" i="141"/>
  <c r="G42" i="141"/>
  <c r="G43" i="141"/>
  <c r="G44" i="141"/>
  <c r="G45" i="141"/>
  <c r="G46" i="141"/>
  <c r="G47" i="141"/>
  <c r="G48" i="141"/>
  <c r="G49" i="141"/>
  <c r="G50" i="141"/>
  <c r="G51" i="141"/>
  <c r="G52" i="141"/>
  <c r="G53" i="141"/>
  <c r="G43" i="134"/>
  <c r="G44" i="134"/>
  <c r="G45" i="134"/>
  <c r="G46" i="134"/>
  <c r="G47" i="134"/>
  <c r="G48" i="134"/>
  <c r="G49" i="134"/>
  <c r="G50" i="134"/>
  <c r="G51" i="134"/>
  <c r="G52" i="134"/>
  <c r="G53" i="134"/>
  <c r="AK74" i="142"/>
  <c r="AJ74" i="142"/>
  <c r="AI74" i="142"/>
  <c r="AH74" i="142"/>
  <c r="AG74" i="142"/>
  <c r="AE74" i="142"/>
  <c r="AC74" i="142"/>
  <c r="AB74" i="142"/>
  <c r="AA74" i="142"/>
  <c r="Z74" i="142"/>
  <c r="Y74" i="142"/>
  <c r="W74" i="142"/>
  <c r="V74" i="142"/>
  <c r="T74" i="142"/>
  <c r="S74" i="142"/>
  <c r="R74" i="142"/>
  <c r="O74" i="142"/>
  <c r="N74" i="142"/>
  <c r="M74" i="142"/>
  <c r="AK73" i="142"/>
  <c r="AJ73" i="142"/>
  <c r="AI73" i="142"/>
  <c r="AH73" i="142"/>
  <c r="AG73" i="142"/>
  <c r="AE73" i="142"/>
  <c r="AC73" i="142"/>
  <c r="AB73" i="142"/>
  <c r="AA73" i="142"/>
  <c r="Z73" i="142"/>
  <c r="Y73" i="142"/>
  <c r="W73" i="142"/>
  <c r="V73" i="142"/>
  <c r="T73" i="142"/>
  <c r="S73" i="142"/>
  <c r="R73" i="142"/>
  <c r="O73" i="142"/>
  <c r="N73" i="142"/>
  <c r="M73" i="142"/>
  <c r="AK72" i="142"/>
  <c r="AJ72" i="142"/>
  <c r="AI72" i="142"/>
  <c r="AH72" i="142"/>
  <c r="AG72" i="142"/>
  <c r="AE72" i="142"/>
  <c r="AC72" i="142"/>
  <c r="AB72" i="142"/>
  <c r="AA72" i="142"/>
  <c r="Z72" i="142"/>
  <c r="Y72" i="142"/>
  <c r="W72" i="142"/>
  <c r="V72" i="142"/>
  <c r="T72" i="142"/>
  <c r="S72" i="142"/>
  <c r="R72" i="142"/>
  <c r="O72" i="142"/>
  <c r="N72" i="142"/>
  <c r="M72" i="142"/>
  <c r="AK71" i="142"/>
  <c r="AJ71" i="142"/>
  <c r="AI71" i="142"/>
  <c r="AH71" i="142"/>
  <c r="AG71" i="142"/>
  <c r="AE71" i="142"/>
  <c r="AC71" i="142"/>
  <c r="AB71" i="142"/>
  <c r="AA71" i="142"/>
  <c r="Z71" i="142"/>
  <c r="Y71" i="142"/>
  <c r="W71" i="142"/>
  <c r="V71" i="142"/>
  <c r="T71" i="142"/>
  <c r="S71" i="142"/>
  <c r="R71" i="142"/>
  <c r="O71" i="142"/>
  <c r="N71" i="142"/>
  <c r="M71" i="142"/>
  <c r="AK70" i="142"/>
  <c r="AJ70" i="142"/>
  <c r="AI70" i="142"/>
  <c r="AH70" i="142"/>
  <c r="AG70" i="142"/>
  <c r="AE70" i="142"/>
  <c r="AC70" i="142"/>
  <c r="AB70" i="142"/>
  <c r="AA70" i="142"/>
  <c r="Z70" i="142"/>
  <c r="Y70" i="142"/>
  <c r="W70" i="142"/>
  <c r="V70" i="142"/>
  <c r="T70" i="142"/>
  <c r="S70" i="142"/>
  <c r="R70" i="142"/>
  <c r="O70" i="142"/>
  <c r="N70" i="142"/>
  <c r="M70" i="142"/>
  <c r="AK69" i="142"/>
  <c r="AJ69" i="142"/>
  <c r="AI69" i="142"/>
  <c r="AH69" i="142"/>
  <c r="AG69" i="142"/>
  <c r="AE69" i="142"/>
  <c r="AC69" i="142"/>
  <c r="AB69" i="142"/>
  <c r="AA69" i="142"/>
  <c r="Z69" i="142"/>
  <c r="Y69" i="142"/>
  <c r="W69" i="142"/>
  <c r="V69" i="142"/>
  <c r="T69" i="142"/>
  <c r="S69" i="142"/>
  <c r="R69" i="142"/>
  <c r="O69" i="142"/>
  <c r="N69" i="142"/>
  <c r="M69" i="142"/>
  <c r="AK68" i="142"/>
  <c r="AJ68" i="142"/>
  <c r="AI68" i="142"/>
  <c r="AH68" i="142"/>
  <c r="AG68" i="142"/>
  <c r="AE68" i="142"/>
  <c r="AC68" i="142"/>
  <c r="AB68" i="142"/>
  <c r="AA68" i="142"/>
  <c r="Z68" i="142"/>
  <c r="Y68" i="142"/>
  <c r="W68" i="142"/>
  <c r="V68" i="142"/>
  <c r="T68" i="142"/>
  <c r="S68" i="142"/>
  <c r="R68" i="142"/>
  <c r="O68" i="142"/>
  <c r="N68" i="142"/>
  <c r="M68" i="142"/>
  <c r="AK67" i="142"/>
  <c r="AJ67" i="142"/>
  <c r="AI67" i="142"/>
  <c r="AH67" i="142"/>
  <c r="AG67" i="142"/>
  <c r="AE67" i="142"/>
  <c r="AC67" i="142"/>
  <c r="AB67" i="142"/>
  <c r="AA67" i="142"/>
  <c r="Z67" i="142"/>
  <c r="Y67" i="142"/>
  <c r="W67" i="142"/>
  <c r="V67" i="142"/>
  <c r="T67" i="142"/>
  <c r="S67" i="142"/>
  <c r="R67" i="142"/>
  <c r="O67" i="142"/>
  <c r="N67" i="142"/>
  <c r="M67" i="142"/>
  <c r="AK66" i="142"/>
  <c r="AJ66" i="142"/>
  <c r="AI66" i="142"/>
  <c r="AH66" i="142"/>
  <c r="AG66" i="142"/>
  <c r="AE66" i="142"/>
  <c r="AC66" i="142"/>
  <c r="AB66" i="142"/>
  <c r="AA66" i="142"/>
  <c r="Z66" i="142"/>
  <c r="Y66" i="142"/>
  <c r="W66" i="142"/>
  <c r="V66" i="142"/>
  <c r="T66" i="142"/>
  <c r="S66" i="142"/>
  <c r="R66" i="142"/>
  <c r="O66" i="142"/>
  <c r="N66" i="142"/>
  <c r="M66" i="142"/>
  <c r="AK65" i="142"/>
  <c r="AJ65" i="142"/>
  <c r="AI65" i="142"/>
  <c r="AH65" i="142"/>
  <c r="AG65" i="142"/>
  <c r="AE65" i="142"/>
  <c r="AC65" i="142"/>
  <c r="AB65" i="142"/>
  <c r="AA65" i="142"/>
  <c r="Z65" i="142"/>
  <c r="Y65" i="142"/>
  <c r="W65" i="142"/>
  <c r="V65" i="142"/>
  <c r="T65" i="142"/>
  <c r="S65" i="142"/>
  <c r="R65" i="142"/>
  <c r="O65" i="142"/>
  <c r="N65" i="142"/>
  <c r="M65" i="142"/>
  <c r="AK64" i="142"/>
  <c r="AJ64" i="142"/>
  <c r="AI64" i="142"/>
  <c r="AH64" i="142"/>
  <c r="AG64" i="142"/>
  <c r="AE64" i="142"/>
  <c r="AC64" i="142"/>
  <c r="AB64" i="142"/>
  <c r="AA64" i="142"/>
  <c r="Z64" i="142"/>
  <c r="Y64" i="142"/>
  <c r="W64" i="142"/>
  <c r="V64" i="142"/>
  <c r="T64" i="142"/>
  <c r="S64" i="142"/>
  <c r="R64" i="142"/>
  <c r="O64" i="142"/>
  <c r="N64" i="142"/>
  <c r="M64" i="142"/>
  <c r="AK63" i="142"/>
  <c r="AJ63" i="142"/>
  <c r="AI63" i="142"/>
  <c r="AH63" i="142"/>
  <c r="AG63" i="142"/>
  <c r="AE63" i="142"/>
  <c r="AC63" i="142"/>
  <c r="AB63" i="142"/>
  <c r="AA63" i="142"/>
  <c r="Z63" i="142"/>
  <c r="Y63" i="142"/>
  <c r="W63" i="142"/>
  <c r="V63" i="142"/>
  <c r="T63" i="142"/>
  <c r="S63" i="142"/>
  <c r="R63" i="142"/>
  <c r="O63" i="142"/>
  <c r="N63" i="142"/>
  <c r="M63" i="142"/>
  <c r="AK62" i="142"/>
  <c r="AJ62" i="142"/>
  <c r="AI62" i="142"/>
  <c r="AH62" i="142"/>
  <c r="AG62" i="142"/>
  <c r="AE62" i="142"/>
  <c r="AC62" i="142"/>
  <c r="AB62" i="142"/>
  <c r="AA62" i="142"/>
  <c r="Z62" i="142"/>
  <c r="Y62" i="142"/>
  <c r="W62" i="142"/>
  <c r="V62" i="142"/>
  <c r="T62" i="142"/>
  <c r="S62" i="142"/>
  <c r="R62" i="142"/>
  <c r="O62" i="142"/>
  <c r="N62" i="142"/>
  <c r="M62" i="142"/>
  <c r="AK61" i="142"/>
  <c r="AJ61" i="142"/>
  <c r="AI61" i="142"/>
  <c r="AH61" i="142"/>
  <c r="AG61" i="142"/>
  <c r="AE61" i="142"/>
  <c r="AC61" i="142"/>
  <c r="AB61" i="142"/>
  <c r="AA61" i="142"/>
  <c r="Z61" i="142"/>
  <c r="Y61" i="142"/>
  <c r="W61" i="142"/>
  <c r="V61" i="142"/>
  <c r="T61" i="142"/>
  <c r="S61" i="142"/>
  <c r="R61" i="142"/>
  <c r="O61" i="142"/>
  <c r="N61" i="142"/>
  <c r="M61" i="142"/>
  <c r="AK60" i="142"/>
  <c r="AJ60" i="142"/>
  <c r="AI60" i="142"/>
  <c r="AH60" i="142"/>
  <c r="AG60" i="142"/>
  <c r="AE60" i="142"/>
  <c r="AC60" i="142"/>
  <c r="AB60" i="142"/>
  <c r="AA60" i="142"/>
  <c r="Z60" i="142"/>
  <c r="Y60" i="142"/>
  <c r="W60" i="142"/>
  <c r="V60" i="142"/>
  <c r="T60" i="142"/>
  <c r="S60" i="142"/>
  <c r="R60" i="142"/>
  <c r="O60" i="142"/>
  <c r="N60" i="142"/>
  <c r="M60" i="142"/>
  <c r="AK59" i="142"/>
  <c r="AJ59" i="142"/>
  <c r="AI59" i="142"/>
  <c r="AH59" i="142"/>
  <c r="AG59" i="142"/>
  <c r="AE59" i="142"/>
  <c r="AC59" i="142"/>
  <c r="AB59" i="142"/>
  <c r="AA59" i="142"/>
  <c r="Z59" i="142"/>
  <c r="Y59" i="142"/>
  <c r="W59" i="142"/>
  <c r="V59" i="142"/>
  <c r="T59" i="142"/>
  <c r="S59" i="142"/>
  <c r="R59" i="142"/>
  <c r="O59" i="142"/>
  <c r="N59" i="142"/>
  <c r="M59" i="142"/>
  <c r="AK58" i="142"/>
  <c r="AJ58" i="142"/>
  <c r="AI58" i="142"/>
  <c r="AH58" i="142"/>
  <c r="AG58" i="142"/>
  <c r="AE58" i="142"/>
  <c r="AC58" i="142"/>
  <c r="AB58" i="142"/>
  <c r="AA58" i="142"/>
  <c r="Z58" i="142"/>
  <c r="Y58" i="142"/>
  <c r="W58" i="142"/>
  <c r="V58" i="142"/>
  <c r="T58" i="142"/>
  <c r="S58" i="142"/>
  <c r="R58" i="142"/>
  <c r="O58" i="142"/>
  <c r="N58" i="142"/>
  <c r="M58" i="142"/>
  <c r="AK57" i="142"/>
  <c r="AJ57" i="142"/>
  <c r="AI57" i="142"/>
  <c r="AH57" i="142"/>
  <c r="AG57" i="142"/>
  <c r="AE57" i="142"/>
  <c r="AC57" i="142"/>
  <c r="AB57" i="142"/>
  <c r="AA57" i="142"/>
  <c r="Z57" i="142"/>
  <c r="Y57" i="142"/>
  <c r="W57" i="142"/>
  <c r="V57" i="142"/>
  <c r="T57" i="142"/>
  <c r="S57" i="142"/>
  <c r="R57" i="142"/>
  <c r="O57" i="142"/>
  <c r="N57" i="142"/>
  <c r="M57" i="142"/>
  <c r="AK56" i="142"/>
  <c r="AJ56" i="142"/>
  <c r="AI56" i="142"/>
  <c r="AH56" i="142"/>
  <c r="AG56" i="142"/>
  <c r="AE56" i="142"/>
  <c r="AC56" i="142"/>
  <c r="AB56" i="142"/>
  <c r="AA56" i="142"/>
  <c r="Z56" i="142"/>
  <c r="Y56" i="142"/>
  <c r="W56" i="142"/>
  <c r="V56" i="142"/>
  <c r="T56" i="142"/>
  <c r="S56" i="142"/>
  <c r="R56" i="142"/>
  <c r="O56" i="142"/>
  <c r="N56" i="142"/>
  <c r="M56" i="142"/>
  <c r="AK41" i="142"/>
  <c r="AJ41" i="142"/>
  <c r="AI41" i="142"/>
  <c r="AH41" i="142"/>
  <c r="AG41" i="142"/>
  <c r="AE41" i="142"/>
  <c r="AC41" i="142"/>
  <c r="AB41" i="142"/>
  <c r="AA41" i="142"/>
  <c r="Z41" i="142"/>
  <c r="Y41" i="142"/>
  <c r="W41" i="142"/>
  <c r="V41" i="142"/>
  <c r="T41" i="142"/>
  <c r="S41" i="142"/>
  <c r="R41" i="142"/>
  <c r="O41" i="142"/>
  <c r="N41" i="142"/>
  <c r="M41" i="142"/>
  <c r="AK40" i="142"/>
  <c r="AJ40" i="142"/>
  <c r="AI40" i="142"/>
  <c r="AH40" i="142"/>
  <c r="AG40" i="142"/>
  <c r="AE40" i="142"/>
  <c r="AC40" i="142"/>
  <c r="AB40" i="142"/>
  <c r="AA40" i="142"/>
  <c r="Z40" i="142"/>
  <c r="Y40" i="142"/>
  <c r="W40" i="142"/>
  <c r="V40" i="142"/>
  <c r="T40" i="142"/>
  <c r="S40" i="142"/>
  <c r="R40" i="142"/>
  <c r="O40" i="142"/>
  <c r="N40" i="142"/>
  <c r="M40" i="142"/>
  <c r="AK39" i="142"/>
  <c r="AJ39" i="142"/>
  <c r="AI39" i="142"/>
  <c r="AH39" i="142"/>
  <c r="AG39" i="142"/>
  <c r="AE39" i="142"/>
  <c r="AC39" i="142"/>
  <c r="AB39" i="142"/>
  <c r="AA39" i="142"/>
  <c r="Z39" i="142"/>
  <c r="Y39" i="142"/>
  <c r="W39" i="142"/>
  <c r="V39" i="142"/>
  <c r="T39" i="142"/>
  <c r="S39" i="142"/>
  <c r="R39" i="142"/>
  <c r="O39" i="142"/>
  <c r="N39" i="142"/>
  <c r="M39" i="142"/>
  <c r="AK38" i="142"/>
  <c r="AJ38" i="142"/>
  <c r="AI38" i="142"/>
  <c r="AH38" i="142"/>
  <c r="AG38" i="142"/>
  <c r="AE38" i="142"/>
  <c r="AC38" i="142"/>
  <c r="AB38" i="142"/>
  <c r="AA38" i="142"/>
  <c r="Z38" i="142"/>
  <c r="Y38" i="142"/>
  <c r="W38" i="142"/>
  <c r="V38" i="142"/>
  <c r="T38" i="142"/>
  <c r="S38" i="142"/>
  <c r="R38" i="142"/>
  <c r="O38" i="142"/>
  <c r="N38" i="142"/>
  <c r="M38" i="142"/>
  <c r="AK37" i="142"/>
  <c r="AJ37" i="142"/>
  <c r="AI37" i="142"/>
  <c r="AH37" i="142"/>
  <c r="AG37" i="142"/>
  <c r="AE37" i="142"/>
  <c r="AC37" i="142"/>
  <c r="AB37" i="142"/>
  <c r="AA37" i="142"/>
  <c r="Z37" i="142"/>
  <c r="Y37" i="142"/>
  <c r="W37" i="142"/>
  <c r="V37" i="142"/>
  <c r="T37" i="142"/>
  <c r="S37" i="142"/>
  <c r="R37" i="142"/>
  <c r="O37" i="142"/>
  <c r="N37" i="142"/>
  <c r="M37" i="142"/>
  <c r="AK36" i="142"/>
  <c r="AJ36" i="142"/>
  <c r="AI36" i="142"/>
  <c r="AH36" i="142"/>
  <c r="AG36" i="142"/>
  <c r="AE36" i="142"/>
  <c r="AC36" i="142"/>
  <c r="AB36" i="142"/>
  <c r="AA36" i="142"/>
  <c r="Z36" i="142"/>
  <c r="Y36" i="142"/>
  <c r="W36" i="142"/>
  <c r="V36" i="142"/>
  <c r="T36" i="142"/>
  <c r="S36" i="142"/>
  <c r="R36" i="142"/>
  <c r="O36" i="142"/>
  <c r="N36" i="142"/>
  <c r="M36" i="142"/>
  <c r="AL75" i="141"/>
  <c r="AK75" i="141"/>
  <c r="AJ75" i="141"/>
  <c r="AL74" i="141"/>
  <c r="AK74" i="141"/>
  <c r="AJ74" i="141"/>
  <c r="AL73" i="141"/>
  <c r="AK73" i="141"/>
  <c r="AJ73" i="141"/>
  <c r="AL72" i="141"/>
  <c r="AK72" i="141"/>
  <c r="AJ72" i="141"/>
  <c r="AL71" i="141"/>
  <c r="AK71" i="141"/>
  <c r="AJ71" i="141"/>
  <c r="AL70" i="141"/>
  <c r="AK70" i="141"/>
  <c r="AJ70" i="141"/>
  <c r="AL69" i="141"/>
  <c r="AK69" i="141"/>
  <c r="AJ69" i="141"/>
  <c r="AL68" i="141"/>
  <c r="AK68" i="141"/>
  <c r="AJ68" i="141"/>
  <c r="AL67" i="141"/>
  <c r="AK67" i="141"/>
  <c r="AJ67" i="141"/>
  <c r="AL66" i="141"/>
  <c r="AK66" i="141"/>
  <c r="AJ66" i="141"/>
  <c r="AL65" i="141"/>
  <c r="AK65" i="141"/>
  <c r="AJ65" i="141"/>
  <c r="AL64" i="141"/>
  <c r="AK64" i="141"/>
  <c r="AJ64" i="141"/>
  <c r="AL63" i="141"/>
  <c r="AK63" i="141"/>
  <c r="AJ63" i="141"/>
  <c r="AL62" i="141"/>
  <c r="AK62" i="141"/>
  <c r="AJ62" i="141"/>
  <c r="AL61" i="141"/>
  <c r="AK61" i="141"/>
  <c r="AJ61" i="141"/>
  <c r="AL60" i="141"/>
  <c r="AK60" i="141"/>
  <c r="AJ60" i="141"/>
  <c r="AL59" i="141"/>
  <c r="AK59" i="141"/>
  <c r="AJ59" i="141"/>
  <c r="AL58" i="141"/>
  <c r="AK58" i="141"/>
  <c r="AJ58" i="141"/>
  <c r="AL57" i="141"/>
  <c r="AK57" i="141"/>
  <c r="AJ57" i="141"/>
  <c r="AL56" i="141"/>
  <c r="AK56" i="141"/>
  <c r="AJ56" i="141"/>
  <c r="AL55" i="141"/>
  <c r="AK55" i="141"/>
  <c r="AJ55" i="141"/>
  <c r="AL54" i="141"/>
  <c r="AK54" i="141"/>
  <c r="AJ54" i="141"/>
  <c r="AL39" i="141"/>
  <c r="AK39" i="141"/>
  <c r="AJ39" i="141"/>
  <c r="AI39" i="141"/>
  <c r="AH39" i="141"/>
  <c r="AF39" i="141"/>
  <c r="AD39" i="141"/>
  <c r="AC39" i="141"/>
  <c r="AB39" i="141"/>
  <c r="AA39" i="141"/>
  <c r="Z39" i="141"/>
  <c r="W39" i="141"/>
  <c r="V39" i="141"/>
  <c r="T39" i="141"/>
  <c r="S39" i="141"/>
  <c r="R39" i="141"/>
  <c r="O39" i="141"/>
  <c r="N39" i="141"/>
  <c r="M39" i="141"/>
  <c r="AL38" i="141"/>
  <c r="AK38" i="141"/>
  <c r="AJ38" i="141"/>
  <c r="AI38" i="141"/>
  <c r="AH38" i="141"/>
  <c r="AF38" i="141"/>
  <c r="AD38" i="141"/>
  <c r="AC38" i="141"/>
  <c r="AB38" i="141"/>
  <c r="AA38" i="141"/>
  <c r="Z38" i="141"/>
  <c r="W38" i="141"/>
  <c r="V38" i="141"/>
  <c r="T38" i="141"/>
  <c r="S38" i="141"/>
  <c r="R38" i="141"/>
  <c r="O38" i="141"/>
  <c r="N38" i="141"/>
  <c r="M38" i="141"/>
  <c r="AL37" i="141"/>
  <c r="AK37" i="141"/>
  <c r="AJ37" i="141"/>
  <c r="AI37" i="141"/>
  <c r="AH37" i="141"/>
  <c r="AF37" i="141"/>
  <c r="AD37" i="141"/>
  <c r="AC37" i="141"/>
  <c r="AB37" i="141"/>
  <c r="AA37" i="141"/>
  <c r="Z37" i="141"/>
  <c r="W37" i="141"/>
  <c r="V37" i="141"/>
  <c r="T37" i="141"/>
  <c r="S37" i="141"/>
  <c r="R37" i="141"/>
  <c r="O37" i="141"/>
  <c r="N37" i="141"/>
  <c r="M37" i="141"/>
  <c r="AL36" i="141"/>
  <c r="AK36" i="141"/>
  <c r="AJ36" i="141"/>
  <c r="AI36" i="141"/>
  <c r="AH36" i="141"/>
  <c r="AF36" i="141"/>
  <c r="AD36" i="141"/>
  <c r="AC36" i="141"/>
  <c r="AB36" i="141"/>
  <c r="AA36" i="141"/>
  <c r="Z36" i="141"/>
  <c r="W36" i="141"/>
  <c r="V36" i="141"/>
  <c r="T36" i="141"/>
  <c r="S36" i="141"/>
  <c r="R36" i="141"/>
  <c r="O36" i="141"/>
  <c r="N36" i="141"/>
  <c r="M36" i="141"/>
  <c r="AL35" i="141"/>
  <c r="AK35" i="141"/>
  <c r="AJ35" i="141"/>
  <c r="AI35" i="141"/>
  <c r="AH35" i="141"/>
  <c r="AF35" i="141"/>
  <c r="AD35" i="141"/>
  <c r="AC35" i="141"/>
  <c r="AB35" i="141"/>
  <c r="AA35" i="141"/>
  <c r="Z35" i="141"/>
  <c r="W35" i="141"/>
  <c r="V35" i="141"/>
  <c r="T35" i="141"/>
  <c r="S35" i="141"/>
  <c r="R35" i="141"/>
  <c r="O35" i="141"/>
  <c r="N35" i="141"/>
  <c r="M35" i="141"/>
  <c r="AL34" i="141"/>
  <c r="AK34" i="141"/>
  <c r="AJ34" i="141"/>
  <c r="AI34" i="141"/>
  <c r="AH34" i="141"/>
  <c r="AF34" i="141"/>
  <c r="AD34" i="141"/>
  <c r="AC34" i="141"/>
  <c r="AB34" i="141"/>
  <c r="AA34" i="141"/>
  <c r="Z34" i="141"/>
  <c r="W34" i="141"/>
  <c r="V34" i="141"/>
  <c r="T34" i="141"/>
  <c r="S34" i="141"/>
  <c r="R34" i="141"/>
  <c r="O34" i="141"/>
  <c r="N34" i="141"/>
  <c r="M34" i="141"/>
  <c r="AL33" i="141"/>
  <c r="AK33" i="141"/>
  <c r="AJ33" i="141"/>
  <c r="AI33" i="141"/>
  <c r="AH33" i="141"/>
  <c r="AF33" i="141"/>
  <c r="AD33" i="141"/>
  <c r="AC33" i="141"/>
  <c r="AB33" i="141"/>
  <c r="AA33" i="141"/>
  <c r="Z33" i="141"/>
  <c r="W33" i="141"/>
  <c r="V33" i="141"/>
  <c r="T33" i="141"/>
  <c r="S33" i="141"/>
  <c r="R33" i="141"/>
  <c r="O33" i="141"/>
  <c r="N33" i="141"/>
  <c r="M33" i="141"/>
  <c r="AL32" i="141"/>
  <c r="AK32" i="141"/>
  <c r="AJ32" i="141"/>
  <c r="AI32" i="141"/>
  <c r="AH32" i="141"/>
  <c r="AF32" i="141"/>
  <c r="AD32" i="141"/>
  <c r="AC32" i="141"/>
  <c r="AB32" i="141"/>
  <c r="AA32" i="141"/>
  <c r="Z32" i="141"/>
  <c r="W32" i="141"/>
  <c r="V32" i="141"/>
  <c r="T32" i="141"/>
  <c r="S32" i="141"/>
  <c r="R32" i="141"/>
  <c r="O32" i="141"/>
  <c r="N32" i="141"/>
  <c r="M32" i="141"/>
  <c r="AL31" i="141"/>
  <c r="AK31" i="141"/>
  <c r="AJ31" i="141"/>
  <c r="AI31" i="141"/>
  <c r="AH31" i="141"/>
  <c r="AF31" i="141"/>
  <c r="AD31" i="141"/>
  <c r="AC31" i="141"/>
  <c r="AB31" i="141"/>
  <c r="AA31" i="141"/>
  <c r="Z31" i="141"/>
  <c r="W31" i="141"/>
  <c r="V31" i="141"/>
  <c r="T31" i="141"/>
  <c r="S31" i="141"/>
  <c r="R31" i="141"/>
  <c r="O31" i="141"/>
  <c r="N31" i="141"/>
  <c r="M31" i="141"/>
  <c r="AL30" i="141"/>
  <c r="AK30" i="141"/>
  <c r="AJ30" i="141"/>
  <c r="AI30" i="141"/>
  <c r="AH30" i="141"/>
  <c r="AF30" i="141"/>
  <c r="AD30" i="141"/>
  <c r="AC30" i="141"/>
  <c r="AB30" i="141"/>
  <c r="AA30" i="141"/>
  <c r="Z30" i="141"/>
  <c r="W30" i="141"/>
  <c r="V30" i="141"/>
  <c r="T30" i="141"/>
  <c r="S30" i="141"/>
  <c r="R30" i="141"/>
  <c r="O30" i="141"/>
  <c r="N30" i="141"/>
  <c r="M30" i="141"/>
  <c r="AL29" i="141"/>
  <c r="AK29" i="141"/>
  <c r="AJ29" i="141"/>
  <c r="AI29" i="141"/>
  <c r="AH29" i="141"/>
  <c r="AF29" i="141"/>
  <c r="AD29" i="141"/>
  <c r="AC29" i="141"/>
  <c r="AB29" i="141"/>
  <c r="AA29" i="141"/>
  <c r="Z29" i="141"/>
  <c r="W29" i="141"/>
  <c r="V29" i="141"/>
  <c r="T29" i="141"/>
  <c r="S29" i="141"/>
  <c r="R29" i="141"/>
  <c r="O29" i="141"/>
  <c r="N29" i="141"/>
  <c r="M29" i="141"/>
  <c r="AL28" i="141"/>
  <c r="AK28" i="141"/>
  <c r="AJ28" i="141"/>
  <c r="AI28" i="141"/>
  <c r="AH28" i="141"/>
  <c r="AF28" i="141"/>
  <c r="AD28" i="141"/>
  <c r="AC28" i="141"/>
  <c r="AB28" i="141"/>
  <c r="AA28" i="141"/>
  <c r="Z28" i="141"/>
  <c r="V28" i="141"/>
  <c r="T28" i="141"/>
  <c r="S28" i="141"/>
  <c r="R28" i="141"/>
  <c r="O28" i="141"/>
  <c r="N28" i="141"/>
  <c r="M28" i="141"/>
  <c r="AL27" i="141"/>
  <c r="AK27" i="141"/>
  <c r="AJ27" i="141"/>
  <c r="AI27" i="141"/>
  <c r="AH27" i="141"/>
  <c r="AF27" i="141"/>
  <c r="AD27" i="141"/>
  <c r="AC27" i="141"/>
  <c r="AB27" i="141"/>
  <c r="AA27" i="141"/>
  <c r="Z27" i="141"/>
  <c r="V27" i="141"/>
  <c r="T27" i="141"/>
  <c r="S27" i="141"/>
  <c r="R27" i="141"/>
  <c r="O27" i="141"/>
  <c r="N27" i="141"/>
  <c r="M27" i="141"/>
  <c r="H43" i="134"/>
  <c r="H44" i="134"/>
  <c r="H45" i="134"/>
  <c r="H46" i="134"/>
  <c r="H47" i="134"/>
  <c r="H48" i="134"/>
  <c r="H49" i="134"/>
  <c r="H50" i="134"/>
  <c r="H51" i="134"/>
  <c r="H52" i="134"/>
  <c r="H53" i="134"/>
  <c r="AL75" i="134"/>
  <c r="AK75" i="134"/>
  <c r="AJ75" i="134"/>
  <c r="AI75" i="134"/>
  <c r="AH75" i="134"/>
  <c r="AF75" i="134"/>
  <c r="AC75" i="134"/>
  <c r="AB75" i="134"/>
  <c r="AA75" i="134"/>
  <c r="W75" i="134"/>
  <c r="V75" i="134"/>
  <c r="U75" i="134"/>
  <c r="T75" i="134"/>
  <c r="S75" i="134"/>
  <c r="R75" i="134"/>
  <c r="P75" i="134"/>
  <c r="N75" i="134"/>
  <c r="M75" i="134"/>
  <c r="AL54" i="134"/>
  <c r="AK54" i="134"/>
  <c r="AJ54" i="134"/>
  <c r="AI54" i="134"/>
  <c r="AH54" i="134"/>
  <c r="AF54" i="134"/>
  <c r="AD54" i="134"/>
  <c r="AC54" i="134"/>
  <c r="AB54" i="134"/>
  <c r="AA54" i="134"/>
  <c r="Z54" i="134"/>
  <c r="W54" i="134"/>
  <c r="V54" i="134"/>
  <c r="T54" i="134"/>
  <c r="S54" i="134"/>
  <c r="R54" i="134"/>
  <c r="O54" i="134"/>
  <c r="N54" i="134"/>
  <c r="M54" i="134"/>
  <c r="N6" i="134"/>
  <c r="M6" i="134"/>
  <c r="AM86" i="135"/>
  <c r="AL86" i="135"/>
  <c r="AK86" i="135"/>
  <c r="AJ86" i="135"/>
  <c r="AE86" i="135"/>
  <c r="AD86" i="135"/>
  <c r="Y86" i="135"/>
  <c r="X86" i="135"/>
  <c r="W86" i="135"/>
  <c r="V86" i="135"/>
  <c r="U86" i="135"/>
  <c r="T86" i="135"/>
  <c r="R86" i="135"/>
  <c r="N86" i="135"/>
  <c r="AM85" i="135"/>
  <c r="AL85" i="135"/>
  <c r="AK85" i="135"/>
  <c r="AJ85" i="135"/>
  <c r="AE85" i="135"/>
  <c r="AD85" i="135"/>
  <c r="Y85" i="135"/>
  <c r="X85" i="135"/>
  <c r="W85" i="135"/>
  <c r="V85" i="135"/>
  <c r="U85" i="135"/>
  <c r="T85" i="135"/>
  <c r="R85" i="135"/>
  <c r="N85" i="135"/>
  <c r="AM84" i="135"/>
  <c r="AL84" i="135"/>
  <c r="AK84" i="135"/>
  <c r="AJ84" i="135"/>
  <c r="AE84" i="135"/>
  <c r="AD84" i="135"/>
  <c r="Y84" i="135"/>
  <c r="X84" i="135"/>
  <c r="W84" i="135"/>
  <c r="V84" i="135"/>
  <c r="U84" i="135"/>
  <c r="T84" i="135"/>
  <c r="R84" i="135"/>
  <c r="N84" i="135"/>
  <c r="AM83" i="135"/>
  <c r="AL83" i="135"/>
  <c r="AK83" i="135"/>
  <c r="AJ83" i="135"/>
  <c r="AE83" i="135"/>
  <c r="AD83" i="135"/>
  <c r="Y83" i="135"/>
  <c r="X83" i="135"/>
  <c r="W83" i="135"/>
  <c r="V83" i="135"/>
  <c r="U83" i="135"/>
  <c r="T83" i="135"/>
  <c r="R83" i="135"/>
  <c r="N83" i="135"/>
  <c r="AM82" i="135"/>
  <c r="AL82" i="135"/>
  <c r="AK82" i="135"/>
  <c r="AJ82" i="135"/>
  <c r="AE82" i="135"/>
  <c r="AD82" i="135"/>
  <c r="Y82" i="135"/>
  <c r="X82" i="135"/>
  <c r="W82" i="135"/>
  <c r="V82" i="135"/>
  <c r="U82" i="135"/>
  <c r="T82" i="135"/>
  <c r="R82" i="135"/>
  <c r="N82" i="135"/>
  <c r="AM81" i="135"/>
  <c r="AL81" i="135"/>
  <c r="AK81" i="135"/>
  <c r="AJ81" i="135"/>
  <c r="AE81" i="135"/>
  <c r="AD81" i="135"/>
  <c r="Y81" i="135"/>
  <c r="X81" i="135"/>
  <c r="W81" i="135"/>
  <c r="V81" i="135"/>
  <c r="U81" i="135"/>
  <c r="T81" i="135"/>
  <c r="R81" i="135"/>
  <c r="N81" i="135"/>
  <c r="AM80" i="135"/>
  <c r="AL80" i="135"/>
  <c r="AK80" i="135"/>
  <c r="AJ80" i="135"/>
  <c r="AE80" i="135"/>
  <c r="AD80" i="135"/>
  <c r="Y80" i="135"/>
  <c r="X80" i="135"/>
  <c r="W80" i="135"/>
  <c r="V80" i="135"/>
  <c r="U80" i="135"/>
  <c r="T80" i="135"/>
  <c r="R80" i="135"/>
  <c r="N80" i="135"/>
  <c r="AM79" i="135"/>
  <c r="AL79" i="135"/>
  <c r="AK79" i="135"/>
  <c r="AJ79" i="135"/>
  <c r="AE79" i="135"/>
  <c r="AD79" i="135"/>
  <c r="Y79" i="135"/>
  <c r="X79" i="135"/>
  <c r="W79" i="135"/>
  <c r="V79" i="135"/>
  <c r="U79" i="135"/>
  <c r="T79" i="135"/>
  <c r="R79" i="135"/>
  <c r="N79" i="135"/>
  <c r="AM78" i="135"/>
  <c r="AL78" i="135"/>
  <c r="AK78" i="135"/>
  <c r="AJ78" i="135"/>
  <c r="AE78" i="135"/>
  <c r="AD78" i="135"/>
  <c r="Y78" i="135"/>
  <c r="X78" i="135"/>
  <c r="W78" i="135"/>
  <c r="V78" i="135"/>
  <c r="U78" i="135"/>
  <c r="T78" i="135"/>
  <c r="R78" i="135"/>
  <c r="N78" i="135"/>
  <c r="AM77" i="135"/>
  <c r="AL77" i="135"/>
  <c r="AK77" i="135"/>
  <c r="AJ77" i="135"/>
  <c r="AE77" i="135"/>
  <c r="AD77" i="135"/>
  <c r="Y77" i="135"/>
  <c r="X77" i="135"/>
  <c r="W77" i="135"/>
  <c r="V77" i="135"/>
  <c r="U77" i="135"/>
  <c r="T77" i="135"/>
  <c r="R77" i="135"/>
  <c r="N77" i="135"/>
  <c r="AM76" i="135"/>
  <c r="AL76" i="135"/>
  <c r="AK76" i="135"/>
  <c r="AJ76" i="135"/>
  <c r="AH76" i="135"/>
  <c r="AE76" i="135"/>
  <c r="AD76" i="135"/>
  <c r="Y76" i="135"/>
  <c r="X76" i="135"/>
  <c r="W76" i="135"/>
  <c r="V76" i="135"/>
  <c r="U76" i="135"/>
  <c r="T76" i="135"/>
  <c r="R76" i="135"/>
  <c r="N76" i="135"/>
  <c r="AM75" i="135"/>
  <c r="AL75" i="135"/>
  <c r="AK75" i="135"/>
  <c r="AJ75" i="135"/>
  <c r="AH75" i="135"/>
  <c r="AE75" i="135"/>
  <c r="AD75" i="135"/>
  <c r="Y75" i="135"/>
  <c r="X75" i="135"/>
  <c r="W75" i="135"/>
  <c r="V75" i="135"/>
  <c r="U75" i="135"/>
  <c r="T75" i="135"/>
  <c r="R75" i="135"/>
  <c r="N75" i="135"/>
  <c r="AM74" i="135"/>
  <c r="AL74" i="135"/>
  <c r="AK74" i="135"/>
  <c r="AJ74" i="135"/>
  <c r="AH74" i="135"/>
  <c r="AE74" i="135"/>
  <c r="AD74" i="135"/>
  <c r="AC74" i="135"/>
  <c r="Y74" i="135"/>
  <c r="X74" i="135"/>
  <c r="W74" i="135"/>
  <c r="V74" i="135"/>
  <c r="U74" i="135"/>
  <c r="T74" i="135"/>
  <c r="R74" i="135"/>
  <c r="N74" i="135"/>
  <c r="AM73" i="135"/>
  <c r="AL73" i="135"/>
  <c r="AK73" i="135"/>
  <c r="AJ73" i="135"/>
  <c r="AH73" i="135"/>
  <c r="AE73" i="135"/>
  <c r="AD73" i="135"/>
  <c r="AC73" i="135"/>
  <c r="Y73" i="135"/>
  <c r="X73" i="135"/>
  <c r="W73" i="135"/>
  <c r="V73" i="135"/>
  <c r="U73" i="135"/>
  <c r="T73" i="135"/>
  <c r="R73" i="135"/>
  <c r="N73" i="135"/>
  <c r="AN72" i="135"/>
  <c r="AM72" i="135"/>
  <c r="AL72" i="135"/>
  <c r="AK72" i="135"/>
  <c r="AJ72" i="135"/>
  <c r="AH72" i="135"/>
  <c r="AE72" i="135"/>
  <c r="AD72" i="135"/>
  <c r="AC72" i="135"/>
  <c r="Y72" i="135"/>
  <c r="X72" i="135"/>
  <c r="W72" i="135"/>
  <c r="V72" i="135"/>
  <c r="U72" i="135"/>
  <c r="T72" i="135"/>
  <c r="R72" i="135"/>
  <c r="N72" i="135"/>
  <c r="AN71" i="135"/>
  <c r="AM71" i="135"/>
  <c r="AL71" i="135"/>
  <c r="AK71" i="135"/>
  <c r="AJ71" i="135"/>
  <c r="AH71" i="135"/>
  <c r="AE71" i="135"/>
  <c r="AD71" i="135"/>
  <c r="AC71" i="135"/>
  <c r="Y71" i="135"/>
  <c r="X71" i="135"/>
  <c r="W71" i="135"/>
  <c r="V71" i="135"/>
  <c r="U71" i="135"/>
  <c r="T71" i="135"/>
  <c r="R71" i="135"/>
  <c r="N71" i="135"/>
  <c r="AN70" i="135"/>
  <c r="AM70" i="135"/>
  <c r="AL70" i="135"/>
  <c r="AK70" i="135"/>
  <c r="AJ70" i="135"/>
  <c r="AH70" i="135"/>
  <c r="AE70" i="135"/>
  <c r="AD70" i="135"/>
  <c r="AC70" i="135"/>
  <c r="Y70" i="135"/>
  <c r="X70" i="135"/>
  <c r="W70" i="135"/>
  <c r="V70" i="135"/>
  <c r="U70" i="135"/>
  <c r="T70" i="135"/>
  <c r="R70" i="135"/>
  <c r="O70" i="135"/>
  <c r="N70" i="135"/>
  <c r="AN69" i="135"/>
  <c r="AM69" i="135"/>
  <c r="AL69" i="135"/>
  <c r="AK69" i="135"/>
  <c r="AJ69" i="135"/>
  <c r="AH69" i="135"/>
  <c r="AE69" i="135"/>
  <c r="AD69" i="135"/>
  <c r="AC69" i="135"/>
  <c r="Y69" i="135"/>
  <c r="X69" i="135"/>
  <c r="W69" i="135"/>
  <c r="V69" i="135"/>
  <c r="U69" i="135"/>
  <c r="T69" i="135"/>
  <c r="R69" i="135"/>
  <c r="O69" i="135"/>
  <c r="N69" i="135"/>
  <c r="AN68" i="135"/>
  <c r="AM68" i="135"/>
  <c r="AL68" i="135"/>
  <c r="AK68" i="135"/>
  <c r="AJ68" i="135"/>
  <c r="AH68" i="135"/>
  <c r="AE68" i="135"/>
  <c r="AD68" i="135"/>
  <c r="AC68" i="135"/>
  <c r="Y68" i="135"/>
  <c r="X68" i="135"/>
  <c r="W68" i="135"/>
  <c r="V68" i="135"/>
  <c r="U68" i="135"/>
  <c r="T68" i="135"/>
  <c r="R68" i="135"/>
  <c r="O68" i="135"/>
  <c r="N68" i="135"/>
  <c r="AN67" i="135"/>
  <c r="AM67" i="135"/>
  <c r="AL67" i="135"/>
  <c r="AK67" i="135"/>
  <c r="AJ67" i="135"/>
  <c r="AH67" i="135"/>
  <c r="AE67" i="135"/>
  <c r="AD67" i="135"/>
  <c r="AC67" i="135"/>
  <c r="Y67" i="135"/>
  <c r="X67" i="135"/>
  <c r="W67" i="135"/>
  <c r="V67" i="135"/>
  <c r="U67" i="135"/>
  <c r="T67" i="135"/>
  <c r="R67" i="135"/>
  <c r="O67" i="135"/>
  <c r="N67" i="135"/>
  <c r="AN66" i="135"/>
  <c r="AM66" i="135"/>
  <c r="AL66" i="135"/>
  <c r="AK66" i="135"/>
  <c r="AJ66" i="135"/>
  <c r="AH66" i="135"/>
  <c r="AE66" i="135"/>
  <c r="AD66" i="135"/>
  <c r="AC66" i="135"/>
  <c r="Y66" i="135"/>
  <c r="X66" i="135"/>
  <c r="W66" i="135"/>
  <c r="V66" i="135"/>
  <c r="U66" i="135"/>
  <c r="T66" i="135"/>
  <c r="R66" i="135"/>
  <c r="O66" i="135"/>
  <c r="N66" i="135"/>
  <c r="AN65" i="135"/>
  <c r="AM65" i="135"/>
  <c r="AL65" i="135"/>
  <c r="AK65" i="135"/>
  <c r="AJ65" i="135"/>
  <c r="AH65" i="135"/>
  <c r="AE65" i="135"/>
  <c r="AD65" i="135"/>
  <c r="AC65" i="135"/>
  <c r="Y65" i="135"/>
  <c r="X65" i="135"/>
  <c r="W65" i="135"/>
  <c r="V65" i="135"/>
  <c r="U65" i="135"/>
  <c r="T65" i="135"/>
  <c r="R65" i="135"/>
  <c r="O65" i="135"/>
  <c r="N65" i="135"/>
  <c r="AN64" i="135"/>
  <c r="AM64" i="135"/>
  <c r="AL64" i="135"/>
  <c r="AK64" i="135"/>
  <c r="AJ64" i="135"/>
  <c r="AH64" i="135"/>
  <c r="AE64" i="135"/>
  <c r="AD64" i="135"/>
  <c r="AC64" i="135"/>
  <c r="Y64" i="135"/>
  <c r="X64" i="135"/>
  <c r="W64" i="135"/>
  <c r="V64" i="135"/>
  <c r="U64" i="135"/>
  <c r="T64" i="135"/>
  <c r="R64" i="135"/>
  <c r="O64" i="135"/>
  <c r="N64" i="135"/>
  <c r="AN63" i="135"/>
  <c r="AM63" i="135"/>
  <c r="AL63" i="135"/>
  <c r="AK63" i="135"/>
  <c r="AJ63" i="135"/>
  <c r="AH63" i="135"/>
  <c r="AE63" i="135"/>
  <c r="AD63" i="135"/>
  <c r="AC63" i="135"/>
  <c r="AA63" i="135"/>
  <c r="Y63" i="135"/>
  <c r="X63" i="135"/>
  <c r="W63" i="135"/>
  <c r="V63" i="135"/>
  <c r="U63" i="135"/>
  <c r="T63" i="135"/>
  <c r="R63" i="135"/>
  <c r="O63" i="135"/>
  <c r="N63" i="135"/>
  <c r="AN62" i="135"/>
  <c r="AM62" i="135"/>
  <c r="AL62" i="135"/>
  <c r="AK62" i="135"/>
  <c r="AJ62" i="135"/>
  <c r="AH62" i="135"/>
  <c r="AE62" i="135"/>
  <c r="AD62" i="135"/>
  <c r="AC62" i="135"/>
  <c r="AA62" i="135"/>
  <c r="Y62" i="135"/>
  <c r="X62" i="135"/>
  <c r="W62" i="135"/>
  <c r="V62" i="135"/>
  <c r="U62" i="135"/>
  <c r="T62" i="135"/>
  <c r="R62" i="135"/>
  <c r="O62" i="135"/>
  <c r="N62" i="135"/>
  <c r="AN61" i="135"/>
  <c r="AM61" i="135"/>
  <c r="AL61" i="135"/>
  <c r="AK61" i="135"/>
  <c r="AJ61" i="135"/>
  <c r="AH61" i="135"/>
  <c r="AF61" i="135"/>
  <c r="AE61" i="135"/>
  <c r="AD61" i="135"/>
  <c r="AC61" i="135"/>
  <c r="AB61" i="135"/>
  <c r="Y61" i="135"/>
  <c r="X61" i="135"/>
  <c r="V61" i="135"/>
  <c r="U61" i="135"/>
  <c r="T61" i="135"/>
  <c r="P61" i="135"/>
  <c r="O61" i="135"/>
  <c r="N61" i="135"/>
  <c r="AN60" i="135"/>
  <c r="AM60" i="135"/>
  <c r="AL60" i="135"/>
  <c r="AK60" i="135"/>
  <c r="AJ60" i="135"/>
  <c r="AH60" i="135"/>
  <c r="AF60" i="135"/>
  <c r="AE60" i="135"/>
  <c r="AD60" i="135"/>
  <c r="AC60" i="135"/>
  <c r="AB60" i="135"/>
  <c r="Y60" i="135"/>
  <c r="X60" i="135"/>
  <c r="V60" i="135"/>
  <c r="U60" i="135"/>
  <c r="T60" i="135"/>
  <c r="P60" i="135"/>
  <c r="O60" i="135"/>
  <c r="N60" i="135"/>
  <c r="AN59" i="135"/>
  <c r="AM59" i="135"/>
  <c r="AL59" i="135"/>
  <c r="AK59" i="135"/>
  <c r="AJ59" i="135"/>
  <c r="AH59" i="135"/>
  <c r="AF59" i="135"/>
  <c r="AE59" i="135"/>
  <c r="AD59" i="135"/>
  <c r="AC59" i="135"/>
  <c r="AB59" i="135"/>
  <c r="Y59" i="135"/>
  <c r="X59" i="135"/>
  <c r="V59" i="135"/>
  <c r="U59" i="135"/>
  <c r="T59" i="135"/>
  <c r="P59" i="135"/>
  <c r="O59" i="135"/>
  <c r="N59" i="135"/>
  <c r="AN58" i="135"/>
  <c r="AM58" i="135"/>
  <c r="AL58" i="135"/>
  <c r="AK58" i="135"/>
  <c r="AJ58" i="135"/>
  <c r="AH58" i="135"/>
  <c r="AF58" i="135"/>
  <c r="AE58" i="135"/>
  <c r="AD58" i="135"/>
  <c r="AC58" i="135"/>
  <c r="AB58" i="135"/>
  <c r="Y58" i="135"/>
  <c r="X58" i="135"/>
  <c r="V58" i="135"/>
  <c r="U58" i="135"/>
  <c r="T58" i="135"/>
  <c r="P58" i="135"/>
  <c r="O58" i="135"/>
  <c r="N58" i="135"/>
  <c r="AN57" i="135"/>
  <c r="AM57" i="135"/>
  <c r="AL57" i="135"/>
  <c r="AK57" i="135"/>
  <c r="AJ57" i="135"/>
  <c r="AH57" i="135"/>
  <c r="AF57" i="135"/>
  <c r="AE57" i="135"/>
  <c r="AD57" i="135"/>
  <c r="AC57" i="135"/>
  <c r="AB57" i="135"/>
  <c r="Y57" i="135"/>
  <c r="X57" i="135"/>
  <c r="V57" i="135"/>
  <c r="U57" i="135"/>
  <c r="T57" i="135"/>
  <c r="P57" i="135"/>
  <c r="O57" i="135"/>
  <c r="N57" i="135"/>
  <c r="AN56" i="135"/>
  <c r="AM56" i="135"/>
  <c r="AL56" i="135"/>
  <c r="AK56" i="135"/>
  <c r="AJ56" i="135"/>
  <c r="AH56" i="135"/>
  <c r="AF56" i="135"/>
  <c r="AE56" i="135"/>
  <c r="AD56" i="135"/>
  <c r="AC56" i="135"/>
  <c r="AB56" i="135"/>
  <c r="Y56" i="135"/>
  <c r="X56" i="135"/>
  <c r="V56" i="135"/>
  <c r="U56" i="135"/>
  <c r="T56" i="135"/>
  <c r="P56" i="135"/>
  <c r="O56" i="135"/>
  <c r="N56" i="135"/>
  <c r="AN55" i="135"/>
  <c r="AM55" i="135"/>
  <c r="AL55" i="135"/>
  <c r="AK55" i="135"/>
  <c r="AJ55" i="135"/>
  <c r="AH55" i="135"/>
  <c r="AF55" i="135"/>
  <c r="AE55" i="135"/>
  <c r="AD55" i="135"/>
  <c r="AC55" i="135"/>
  <c r="AB55" i="135"/>
  <c r="Y55" i="135"/>
  <c r="X55" i="135"/>
  <c r="V55" i="135"/>
  <c r="U55" i="135"/>
  <c r="T55" i="135"/>
  <c r="P55" i="135"/>
  <c r="O55" i="135"/>
  <c r="N55" i="135"/>
  <c r="AN54" i="135"/>
  <c r="AM54" i="135"/>
  <c r="AL54" i="135"/>
  <c r="AK54" i="135"/>
  <c r="AJ54" i="135"/>
  <c r="AH54" i="135"/>
  <c r="AF54" i="135"/>
  <c r="AE54" i="135"/>
  <c r="AD54" i="135"/>
  <c r="AC54" i="135"/>
  <c r="AB54" i="135"/>
  <c r="Y54" i="135"/>
  <c r="X54" i="135"/>
  <c r="V54" i="135"/>
  <c r="U54" i="135"/>
  <c r="T54" i="135"/>
  <c r="P54" i="135"/>
  <c r="O54" i="135"/>
  <c r="N54" i="135"/>
  <c r="AN53" i="135"/>
  <c r="AM53" i="135"/>
  <c r="AL53" i="135"/>
  <c r="AK53" i="135"/>
  <c r="AJ53" i="135"/>
  <c r="AH53" i="135"/>
  <c r="AF53" i="135"/>
  <c r="AE53" i="135"/>
  <c r="AD53" i="135"/>
  <c r="AC53" i="135"/>
  <c r="AB53" i="135"/>
  <c r="Y53" i="135"/>
  <c r="X53" i="135"/>
  <c r="V53" i="135"/>
  <c r="U53" i="135"/>
  <c r="T53" i="135"/>
  <c r="P53" i="135"/>
  <c r="O53" i="135"/>
  <c r="N53" i="135"/>
  <c r="AN52" i="135"/>
  <c r="AM52" i="135"/>
  <c r="AL52" i="135"/>
  <c r="AK52" i="135"/>
  <c r="AJ52" i="135"/>
  <c r="AH52" i="135"/>
  <c r="AF52" i="135"/>
  <c r="AE52" i="135"/>
  <c r="AD52" i="135"/>
  <c r="AC52" i="135"/>
  <c r="AB52" i="135"/>
  <c r="Y52" i="135"/>
  <c r="X52" i="135"/>
  <c r="V52" i="135"/>
  <c r="U52" i="135"/>
  <c r="T52" i="135"/>
  <c r="P52" i="135"/>
  <c r="O52" i="135"/>
  <c r="N52" i="135"/>
  <c r="AN51" i="135"/>
  <c r="AM51" i="135"/>
  <c r="AL51" i="135"/>
  <c r="AK51" i="135"/>
  <c r="AJ51" i="135"/>
  <c r="AH51" i="135"/>
  <c r="AF51" i="135"/>
  <c r="AE51" i="135"/>
  <c r="AD51" i="135"/>
  <c r="AC51" i="135"/>
  <c r="AB51" i="135"/>
  <c r="Y51" i="135"/>
  <c r="X51" i="135"/>
  <c r="V51" i="135"/>
  <c r="U51" i="135"/>
  <c r="T51" i="135"/>
  <c r="P51" i="135"/>
  <c r="O51" i="135"/>
  <c r="N51" i="135"/>
  <c r="AN50" i="135"/>
  <c r="AM50" i="135"/>
  <c r="AL50" i="135"/>
  <c r="AK50" i="135"/>
  <c r="AJ50" i="135"/>
  <c r="AH50" i="135"/>
  <c r="AF50" i="135"/>
  <c r="AE50" i="135"/>
  <c r="AD50" i="135"/>
  <c r="AC50" i="135"/>
  <c r="AB50" i="135"/>
  <c r="Y50" i="135"/>
  <c r="X50" i="135"/>
  <c r="V50" i="135"/>
  <c r="U50" i="135"/>
  <c r="T50" i="135"/>
  <c r="P50" i="135"/>
  <c r="O50" i="135"/>
  <c r="N50" i="135"/>
  <c r="AN49" i="135"/>
  <c r="AM49" i="135"/>
  <c r="AL49" i="135"/>
  <c r="AK49" i="135"/>
  <c r="AJ49" i="135"/>
  <c r="AH49" i="135"/>
  <c r="AF49" i="135"/>
  <c r="AE49" i="135"/>
  <c r="AD49" i="135"/>
  <c r="AC49" i="135"/>
  <c r="AB49" i="135"/>
  <c r="Y49" i="135"/>
  <c r="X49" i="135"/>
  <c r="V49" i="135"/>
  <c r="U49" i="135"/>
  <c r="T49" i="135"/>
  <c r="P49" i="135"/>
  <c r="O49" i="135"/>
  <c r="N49" i="135"/>
  <c r="AN48" i="135"/>
  <c r="AM48" i="135"/>
  <c r="AL48" i="135"/>
  <c r="AK48" i="135"/>
  <c r="AJ48" i="135"/>
  <c r="AH48" i="135"/>
  <c r="AF48" i="135"/>
  <c r="AE48" i="135"/>
  <c r="AD48" i="135"/>
  <c r="AC48" i="135"/>
  <c r="AB48" i="135"/>
  <c r="Y48" i="135"/>
  <c r="X48" i="135"/>
  <c r="V48" i="135"/>
  <c r="U48" i="135"/>
  <c r="T48" i="135"/>
  <c r="P48" i="135"/>
  <c r="O48" i="135"/>
  <c r="N48" i="135"/>
  <c r="AN47" i="135"/>
  <c r="AM47" i="135"/>
  <c r="AL47" i="135"/>
  <c r="AK47" i="135"/>
  <c r="AJ47" i="135"/>
  <c r="AH47" i="135"/>
  <c r="AF47" i="135"/>
  <c r="AE47" i="135"/>
  <c r="AD47" i="135"/>
  <c r="AC47" i="135"/>
  <c r="AB47" i="135"/>
  <c r="Y47" i="135"/>
  <c r="X47" i="135"/>
  <c r="V47" i="135"/>
  <c r="U47" i="135"/>
  <c r="T47" i="135"/>
  <c r="P47" i="135"/>
  <c r="O47" i="135"/>
  <c r="N47" i="135"/>
  <c r="AN46" i="135"/>
  <c r="AM46" i="135"/>
  <c r="AL46" i="135"/>
  <c r="AK46" i="135"/>
  <c r="AJ46" i="135"/>
  <c r="AH46" i="135"/>
  <c r="AF46" i="135"/>
  <c r="AE46" i="135"/>
  <c r="AD46" i="135"/>
  <c r="AC46" i="135"/>
  <c r="AB46" i="135"/>
  <c r="Y46" i="135"/>
  <c r="X46" i="135"/>
  <c r="V46" i="135"/>
  <c r="U46" i="135"/>
  <c r="T46" i="135"/>
  <c r="P46" i="135"/>
  <c r="O46" i="135"/>
  <c r="N46" i="135"/>
  <c r="AN45" i="135"/>
  <c r="AM45" i="135"/>
  <c r="AL45" i="135"/>
  <c r="AK45" i="135"/>
  <c r="AJ45" i="135"/>
  <c r="AH45" i="135"/>
  <c r="AF45" i="135"/>
  <c r="AE45" i="135"/>
  <c r="AD45" i="135"/>
  <c r="AC45" i="135"/>
  <c r="AB45" i="135"/>
  <c r="Y45" i="135"/>
  <c r="X45" i="135"/>
  <c r="V45" i="135"/>
  <c r="U45" i="135"/>
  <c r="T45" i="135"/>
  <c r="P45" i="135"/>
  <c r="O45" i="135"/>
  <c r="N45" i="135"/>
  <c r="AN44" i="135"/>
  <c r="AM44" i="135"/>
  <c r="AL44" i="135"/>
  <c r="AK44" i="135"/>
  <c r="AJ44" i="135"/>
  <c r="AH44" i="135"/>
  <c r="AF44" i="135"/>
  <c r="AE44" i="135"/>
  <c r="AD44" i="135"/>
  <c r="AC44" i="135"/>
  <c r="AB44" i="135"/>
  <c r="Y44" i="135"/>
  <c r="X44" i="135"/>
  <c r="V44" i="135"/>
  <c r="U44" i="135"/>
  <c r="T44" i="135"/>
  <c r="P44" i="135"/>
  <c r="O44" i="135"/>
  <c r="N44" i="135"/>
  <c r="AN43" i="135"/>
  <c r="AM43" i="135"/>
  <c r="AL43" i="135"/>
  <c r="AK43" i="135"/>
  <c r="AJ43" i="135"/>
  <c r="AH43" i="135"/>
  <c r="AF43" i="135"/>
  <c r="AE43" i="135"/>
  <c r="AD43" i="135"/>
  <c r="AC43" i="135"/>
  <c r="AB43" i="135"/>
  <c r="Y43" i="135"/>
  <c r="X43" i="135"/>
  <c r="V43" i="135"/>
  <c r="U43" i="135"/>
  <c r="T43" i="135"/>
  <c r="P43" i="135"/>
  <c r="O43" i="135"/>
  <c r="N43" i="135"/>
  <c r="AN42" i="135"/>
  <c r="AM42" i="135"/>
  <c r="AL42" i="135"/>
  <c r="AK42" i="135"/>
  <c r="AJ42" i="135"/>
  <c r="AH42" i="135"/>
  <c r="AF42" i="135"/>
  <c r="AE42" i="135"/>
  <c r="AD42" i="135"/>
  <c r="AC42" i="135"/>
  <c r="AB42" i="135"/>
  <c r="Y42" i="135"/>
  <c r="X42" i="135"/>
  <c r="V42" i="135"/>
  <c r="U42" i="135"/>
  <c r="T42" i="135"/>
  <c r="P42" i="135"/>
  <c r="O42" i="135"/>
  <c r="N42" i="135"/>
  <c r="AN41" i="135"/>
  <c r="AM41" i="135"/>
  <c r="AL41" i="135"/>
  <c r="AK41" i="135"/>
  <c r="AJ41" i="135"/>
  <c r="AH41" i="135"/>
  <c r="AF41" i="135"/>
  <c r="AE41" i="135"/>
  <c r="AD41" i="135"/>
  <c r="AC41" i="135"/>
  <c r="AB41" i="135"/>
  <c r="Y41" i="135"/>
  <c r="X41" i="135"/>
  <c r="V41" i="135"/>
  <c r="U41" i="135"/>
  <c r="T41" i="135"/>
  <c r="P41" i="135"/>
  <c r="O41" i="135"/>
  <c r="N41" i="135"/>
  <c r="AN40" i="135"/>
  <c r="AM40" i="135"/>
  <c r="AL40" i="135"/>
  <c r="AK40" i="135"/>
  <c r="AJ40" i="135"/>
  <c r="AH40" i="135"/>
  <c r="AF40" i="135"/>
  <c r="AE40" i="135"/>
  <c r="AD40" i="135"/>
  <c r="AC40" i="135"/>
  <c r="AB40" i="135"/>
  <c r="Y40" i="135"/>
  <c r="X40" i="135"/>
  <c r="V40" i="135"/>
  <c r="U40" i="135"/>
  <c r="T40" i="135"/>
  <c r="P40" i="135"/>
  <c r="O40" i="135"/>
  <c r="N40" i="135"/>
  <c r="AN39" i="135"/>
  <c r="AM39" i="135"/>
  <c r="AL39" i="135"/>
  <c r="AK39" i="135"/>
  <c r="AJ39" i="135"/>
  <c r="AH39" i="135"/>
  <c r="AF39" i="135"/>
  <c r="AE39" i="135"/>
  <c r="AD39" i="135"/>
  <c r="AC39" i="135"/>
  <c r="AB39" i="135"/>
  <c r="Y39" i="135"/>
  <c r="X39" i="135"/>
  <c r="V39" i="135"/>
  <c r="U39" i="135"/>
  <c r="T39" i="135"/>
  <c r="P39" i="135"/>
  <c r="O39" i="135"/>
  <c r="N39" i="135"/>
  <c r="AN38" i="135"/>
  <c r="AM38" i="135"/>
  <c r="AL38" i="135"/>
  <c r="AK38" i="135"/>
  <c r="AJ38" i="135"/>
  <c r="AH38" i="135"/>
  <c r="AF38" i="135"/>
  <c r="AE38" i="135"/>
  <c r="AD38" i="135"/>
  <c r="AC38" i="135"/>
  <c r="AB38" i="135"/>
  <c r="Y38" i="135"/>
  <c r="X38" i="135"/>
  <c r="V38" i="135"/>
  <c r="U38" i="135"/>
  <c r="T38" i="135"/>
  <c r="P38" i="135"/>
  <c r="O38" i="135"/>
  <c r="N38" i="135"/>
  <c r="AN37" i="135"/>
  <c r="AM37" i="135"/>
  <c r="AL37" i="135"/>
  <c r="AK37" i="135"/>
  <c r="AJ37" i="135"/>
  <c r="AH37" i="135"/>
  <c r="AF37" i="135"/>
  <c r="AE37" i="135"/>
  <c r="AD37" i="135"/>
  <c r="AC37" i="135"/>
  <c r="AB37" i="135"/>
  <c r="Y37" i="135"/>
  <c r="X37" i="135"/>
  <c r="V37" i="135"/>
  <c r="U37" i="135"/>
  <c r="T37" i="135"/>
  <c r="P37" i="135"/>
  <c r="O37" i="135"/>
  <c r="N37" i="135"/>
  <c r="AM86" i="140"/>
  <c r="AL86" i="140"/>
  <c r="AK86" i="140"/>
  <c r="AJ86" i="140"/>
  <c r="AE86" i="140"/>
  <c r="AD86" i="140"/>
  <c r="Y86" i="140"/>
  <c r="X86" i="140"/>
  <c r="W86" i="140"/>
  <c r="V86" i="140"/>
  <c r="U86" i="140"/>
  <c r="T86" i="140"/>
  <c r="R86" i="140"/>
  <c r="N86" i="140"/>
  <c r="AM85" i="140"/>
  <c r="AL85" i="140"/>
  <c r="AK85" i="140"/>
  <c r="AJ85" i="140"/>
  <c r="AE85" i="140"/>
  <c r="AD85" i="140"/>
  <c r="Y85" i="140"/>
  <c r="X85" i="140"/>
  <c r="W85" i="140"/>
  <c r="V85" i="140"/>
  <c r="U85" i="140"/>
  <c r="T85" i="140"/>
  <c r="R85" i="140"/>
  <c r="N85" i="140"/>
  <c r="AM84" i="140"/>
  <c r="AL84" i="140"/>
  <c r="AK84" i="140"/>
  <c r="AJ84" i="140"/>
  <c r="AE84" i="140"/>
  <c r="AD84" i="140"/>
  <c r="Y84" i="140"/>
  <c r="X84" i="140"/>
  <c r="W84" i="140"/>
  <c r="V84" i="140"/>
  <c r="U84" i="140"/>
  <c r="T84" i="140"/>
  <c r="R84" i="140"/>
  <c r="N84" i="140"/>
  <c r="AM83" i="140"/>
  <c r="AL83" i="140"/>
  <c r="AK83" i="140"/>
  <c r="AJ83" i="140"/>
  <c r="AE83" i="140"/>
  <c r="AD83" i="140"/>
  <c r="Y83" i="140"/>
  <c r="X83" i="140"/>
  <c r="W83" i="140"/>
  <c r="V83" i="140"/>
  <c r="U83" i="140"/>
  <c r="T83" i="140"/>
  <c r="R83" i="140"/>
  <c r="N83" i="140"/>
  <c r="AM82" i="140"/>
  <c r="AL82" i="140"/>
  <c r="AK82" i="140"/>
  <c r="AJ82" i="140"/>
  <c r="AE82" i="140"/>
  <c r="AD82" i="140"/>
  <c r="Y82" i="140"/>
  <c r="X82" i="140"/>
  <c r="W82" i="140"/>
  <c r="V82" i="140"/>
  <c r="U82" i="140"/>
  <c r="T82" i="140"/>
  <c r="R82" i="140"/>
  <c r="N82" i="140"/>
  <c r="AM81" i="140"/>
  <c r="AL81" i="140"/>
  <c r="AK81" i="140"/>
  <c r="AJ81" i="140"/>
  <c r="AE81" i="140"/>
  <c r="AD81" i="140"/>
  <c r="Y81" i="140"/>
  <c r="X81" i="140"/>
  <c r="W81" i="140"/>
  <c r="V81" i="140"/>
  <c r="U81" i="140"/>
  <c r="T81" i="140"/>
  <c r="R81" i="140"/>
  <c r="N81" i="140"/>
  <c r="AM80" i="140"/>
  <c r="AL80" i="140"/>
  <c r="AK80" i="140"/>
  <c r="AJ80" i="140"/>
  <c r="AE80" i="140"/>
  <c r="AD80" i="140"/>
  <c r="Y80" i="140"/>
  <c r="X80" i="140"/>
  <c r="W80" i="140"/>
  <c r="V80" i="140"/>
  <c r="U80" i="140"/>
  <c r="T80" i="140"/>
  <c r="R80" i="140"/>
  <c r="N80" i="140"/>
  <c r="AM79" i="140"/>
  <c r="AL79" i="140"/>
  <c r="AK79" i="140"/>
  <c r="AJ79" i="140"/>
  <c r="AE79" i="140"/>
  <c r="AD79" i="140"/>
  <c r="Y79" i="140"/>
  <c r="X79" i="140"/>
  <c r="W79" i="140"/>
  <c r="V79" i="140"/>
  <c r="U79" i="140"/>
  <c r="T79" i="140"/>
  <c r="R79" i="140"/>
  <c r="N79" i="140"/>
  <c r="AM78" i="140"/>
  <c r="AL78" i="140"/>
  <c r="AK78" i="140"/>
  <c r="AJ78" i="140"/>
  <c r="AE78" i="140"/>
  <c r="AD78" i="140"/>
  <c r="Y78" i="140"/>
  <c r="X78" i="140"/>
  <c r="W78" i="140"/>
  <c r="V78" i="140"/>
  <c r="U78" i="140"/>
  <c r="T78" i="140"/>
  <c r="R78" i="140"/>
  <c r="N78" i="140"/>
  <c r="AM77" i="140"/>
  <c r="AL77" i="140"/>
  <c r="AK77" i="140"/>
  <c r="AJ77" i="140"/>
  <c r="AE77" i="140"/>
  <c r="AD77" i="140"/>
  <c r="Y77" i="140"/>
  <c r="X77" i="140"/>
  <c r="W77" i="140"/>
  <c r="V77" i="140"/>
  <c r="U77" i="140"/>
  <c r="T77" i="140"/>
  <c r="R77" i="140"/>
  <c r="N77" i="140"/>
  <c r="AM76" i="140"/>
  <c r="AL76" i="140"/>
  <c r="AK76" i="140"/>
  <c r="AJ76" i="140"/>
  <c r="AH76" i="140"/>
  <c r="AE76" i="140"/>
  <c r="AD76" i="140"/>
  <c r="Y76" i="140"/>
  <c r="X76" i="140"/>
  <c r="W76" i="140"/>
  <c r="V76" i="140"/>
  <c r="U76" i="140"/>
  <c r="T76" i="140"/>
  <c r="R76" i="140"/>
  <c r="N76" i="140"/>
  <c r="AM75" i="140"/>
  <c r="AL75" i="140"/>
  <c r="AK75" i="140"/>
  <c r="AJ75" i="140"/>
  <c r="AH75" i="140"/>
  <c r="AE75" i="140"/>
  <c r="AD75" i="140"/>
  <c r="Y75" i="140"/>
  <c r="X75" i="140"/>
  <c r="W75" i="140"/>
  <c r="V75" i="140"/>
  <c r="U75" i="140"/>
  <c r="T75" i="140"/>
  <c r="R75" i="140"/>
  <c r="N75" i="140"/>
  <c r="AM74" i="140"/>
  <c r="AL74" i="140"/>
  <c r="AK74" i="140"/>
  <c r="AJ74" i="140"/>
  <c r="AH74" i="140"/>
  <c r="AE74" i="140"/>
  <c r="AD74" i="140"/>
  <c r="AC74" i="140"/>
  <c r="Y74" i="140"/>
  <c r="X74" i="140"/>
  <c r="W74" i="140"/>
  <c r="V74" i="140"/>
  <c r="U74" i="140"/>
  <c r="T74" i="140"/>
  <c r="R74" i="140"/>
  <c r="N74" i="140"/>
  <c r="AM73" i="140"/>
  <c r="AL73" i="140"/>
  <c r="AK73" i="140"/>
  <c r="AJ73" i="140"/>
  <c r="AH73" i="140"/>
  <c r="AE73" i="140"/>
  <c r="AD73" i="140"/>
  <c r="AC73" i="140"/>
  <c r="Y73" i="140"/>
  <c r="X73" i="140"/>
  <c r="W73" i="140"/>
  <c r="V73" i="140"/>
  <c r="U73" i="140"/>
  <c r="T73" i="140"/>
  <c r="R73" i="140"/>
  <c r="N73" i="140"/>
  <c r="AN72" i="140"/>
  <c r="AM72" i="140"/>
  <c r="AL72" i="140"/>
  <c r="AK72" i="140"/>
  <c r="AJ72" i="140"/>
  <c r="AH72" i="140"/>
  <c r="AE72" i="140"/>
  <c r="AD72" i="140"/>
  <c r="AC72" i="140"/>
  <c r="Y72" i="140"/>
  <c r="X72" i="140"/>
  <c r="W72" i="140"/>
  <c r="V72" i="140"/>
  <c r="U72" i="140"/>
  <c r="T72" i="140"/>
  <c r="R72" i="140"/>
  <c r="N72" i="140"/>
  <c r="AN71" i="140"/>
  <c r="AM71" i="140"/>
  <c r="AL71" i="140"/>
  <c r="AK71" i="140"/>
  <c r="AJ71" i="140"/>
  <c r="AH71" i="140"/>
  <c r="AE71" i="140"/>
  <c r="AD71" i="140"/>
  <c r="AC71" i="140"/>
  <c r="Y71" i="140"/>
  <c r="X71" i="140"/>
  <c r="W71" i="140"/>
  <c r="V71" i="140"/>
  <c r="U71" i="140"/>
  <c r="T71" i="140"/>
  <c r="R71" i="140"/>
  <c r="N71" i="140"/>
  <c r="AN70" i="140"/>
  <c r="AM70" i="140"/>
  <c r="AL70" i="140"/>
  <c r="AK70" i="140"/>
  <c r="AJ70" i="140"/>
  <c r="AH70" i="140"/>
  <c r="AE70" i="140"/>
  <c r="AD70" i="140"/>
  <c r="AC70" i="140"/>
  <c r="Y70" i="140"/>
  <c r="X70" i="140"/>
  <c r="W70" i="140"/>
  <c r="V70" i="140"/>
  <c r="U70" i="140"/>
  <c r="T70" i="140"/>
  <c r="R70" i="140"/>
  <c r="O70" i="140"/>
  <c r="N70" i="140"/>
  <c r="AN69" i="140"/>
  <c r="AM69" i="140"/>
  <c r="AL69" i="140"/>
  <c r="AK69" i="140"/>
  <c r="AJ69" i="140"/>
  <c r="AH69" i="140"/>
  <c r="AE69" i="140"/>
  <c r="AD69" i="140"/>
  <c r="AC69" i="140"/>
  <c r="Y69" i="140"/>
  <c r="X69" i="140"/>
  <c r="W69" i="140"/>
  <c r="V69" i="140"/>
  <c r="U69" i="140"/>
  <c r="T69" i="140"/>
  <c r="R69" i="140"/>
  <c r="O69" i="140"/>
  <c r="N69" i="140"/>
  <c r="AN68" i="140"/>
  <c r="AM68" i="140"/>
  <c r="AL68" i="140"/>
  <c r="AK68" i="140"/>
  <c r="AJ68" i="140"/>
  <c r="AH68" i="140"/>
  <c r="AE68" i="140"/>
  <c r="AD68" i="140"/>
  <c r="AC68" i="140"/>
  <c r="Y68" i="140"/>
  <c r="X68" i="140"/>
  <c r="W68" i="140"/>
  <c r="V68" i="140"/>
  <c r="U68" i="140"/>
  <c r="T68" i="140"/>
  <c r="R68" i="140"/>
  <c r="O68" i="140"/>
  <c r="N68" i="140"/>
  <c r="AN67" i="140"/>
  <c r="AM67" i="140"/>
  <c r="AL67" i="140"/>
  <c r="AK67" i="140"/>
  <c r="AJ67" i="140"/>
  <c r="AH67" i="140"/>
  <c r="AE67" i="140"/>
  <c r="AD67" i="140"/>
  <c r="AC67" i="140"/>
  <c r="Y67" i="140"/>
  <c r="X67" i="140"/>
  <c r="W67" i="140"/>
  <c r="V67" i="140"/>
  <c r="U67" i="140"/>
  <c r="T67" i="140"/>
  <c r="R67" i="140"/>
  <c r="O67" i="140"/>
  <c r="N67" i="140"/>
  <c r="AN66" i="140"/>
  <c r="AM66" i="140"/>
  <c r="AL66" i="140"/>
  <c r="AK66" i="140"/>
  <c r="AJ66" i="140"/>
  <c r="AH66" i="140"/>
  <c r="AE66" i="140"/>
  <c r="AD66" i="140"/>
  <c r="AC66" i="140"/>
  <c r="Y66" i="140"/>
  <c r="X66" i="140"/>
  <c r="W66" i="140"/>
  <c r="V66" i="140"/>
  <c r="U66" i="140"/>
  <c r="T66" i="140"/>
  <c r="R66" i="140"/>
  <c r="O66" i="140"/>
  <c r="N66" i="140"/>
  <c r="AN65" i="140"/>
  <c r="AM65" i="140"/>
  <c r="AL65" i="140"/>
  <c r="AK65" i="140"/>
  <c r="AJ65" i="140"/>
  <c r="AH65" i="140"/>
  <c r="AE65" i="140"/>
  <c r="AD65" i="140"/>
  <c r="AC65" i="140"/>
  <c r="Y65" i="140"/>
  <c r="X65" i="140"/>
  <c r="W65" i="140"/>
  <c r="V65" i="140"/>
  <c r="U65" i="140"/>
  <c r="T65" i="140"/>
  <c r="R65" i="140"/>
  <c r="O65" i="140"/>
  <c r="N65" i="140"/>
  <c r="AN64" i="140"/>
  <c r="AM64" i="140"/>
  <c r="AL64" i="140"/>
  <c r="AK64" i="140"/>
  <c r="AJ64" i="140"/>
  <c r="AH64" i="140"/>
  <c r="AE64" i="140"/>
  <c r="AD64" i="140"/>
  <c r="AC64" i="140"/>
  <c r="Y64" i="140"/>
  <c r="X64" i="140"/>
  <c r="W64" i="140"/>
  <c r="V64" i="140"/>
  <c r="U64" i="140"/>
  <c r="T64" i="140"/>
  <c r="R64" i="140"/>
  <c r="O64" i="140"/>
  <c r="N64" i="140"/>
  <c r="AN63" i="140"/>
  <c r="AM63" i="140"/>
  <c r="AL63" i="140"/>
  <c r="AK63" i="140"/>
  <c r="AJ63" i="140"/>
  <c r="AH63" i="140"/>
  <c r="AE63" i="140"/>
  <c r="AD63" i="140"/>
  <c r="AC63" i="140"/>
  <c r="AA63" i="140"/>
  <c r="Y63" i="140"/>
  <c r="X63" i="140"/>
  <c r="W63" i="140"/>
  <c r="V63" i="140"/>
  <c r="U63" i="140"/>
  <c r="T63" i="140"/>
  <c r="R63" i="140"/>
  <c r="O63" i="140"/>
  <c r="N63" i="140"/>
  <c r="AN62" i="140"/>
  <c r="AM62" i="140"/>
  <c r="AL62" i="140"/>
  <c r="AK62" i="140"/>
  <c r="AJ62" i="140"/>
  <c r="AH62" i="140"/>
  <c r="AE62" i="140"/>
  <c r="AD62" i="140"/>
  <c r="AC62" i="140"/>
  <c r="AA62" i="140"/>
  <c r="Y62" i="140"/>
  <c r="X62" i="140"/>
  <c r="W62" i="140"/>
  <c r="V62" i="140"/>
  <c r="U62" i="140"/>
  <c r="T62" i="140"/>
  <c r="R62" i="140"/>
  <c r="O62" i="140"/>
  <c r="N62" i="140"/>
  <c r="AN61" i="140"/>
  <c r="AM61" i="140"/>
  <c r="AL61" i="140"/>
  <c r="AK61" i="140"/>
  <c r="AJ61" i="140"/>
  <c r="AH61" i="140"/>
  <c r="AF61" i="140"/>
  <c r="AE61" i="140"/>
  <c r="AD61" i="140"/>
  <c r="AC61" i="140"/>
  <c r="AB61" i="140"/>
  <c r="Y61" i="140"/>
  <c r="X61" i="140"/>
  <c r="V61" i="140"/>
  <c r="U61" i="140"/>
  <c r="T61" i="140"/>
  <c r="P61" i="140"/>
  <c r="O61" i="140"/>
  <c r="N61" i="140"/>
  <c r="AN60" i="140"/>
  <c r="AM60" i="140"/>
  <c r="AL60" i="140"/>
  <c r="AK60" i="140"/>
  <c r="AJ60" i="140"/>
  <c r="AH60" i="140"/>
  <c r="AF60" i="140"/>
  <c r="AE60" i="140"/>
  <c r="AD60" i="140"/>
  <c r="AC60" i="140"/>
  <c r="AB60" i="140"/>
  <c r="Y60" i="140"/>
  <c r="X60" i="140"/>
  <c r="V60" i="140"/>
  <c r="U60" i="140"/>
  <c r="T60" i="140"/>
  <c r="P60" i="140"/>
  <c r="O60" i="140"/>
  <c r="N60" i="140"/>
  <c r="AN59" i="140"/>
  <c r="AM59" i="140"/>
  <c r="AL59" i="140"/>
  <c r="AK59" i="140"/>
  <c r="AJ59" i="140"/>
  <c r="AH59" i="140"/>
  <c r="AF59" i="140"/>
  <c r="AE59" i="140"/>
  <c r="AD59" i="140"/>
  <c r="AC59" i="140"/>
  <c r="AB59" i="140"/>
  <c r="Y59" i="140"/>
  <c r="X59" i="140"/>
  <c r="V59" i="140"/>
  <c r="U59" i="140"/>
  <c r="T59" i="140"/>
  <c r="P59" i="140"/>
  <c r="O59" i="140"/>
  <c r="N59" i="140"/>
  <c r="AN58" i="140"/>
  <c r="AM58" i="140"/>
  <c r="AL58" i="140"/>
  <c r="AK58" i="140"/>
  <c r="AJ58" i="140"/>
  <c r="AH58" i="140"/>
  <c r="AF58" i="140"/>
  <c r="AE58" i="140"/>
  <c r="AD58" i="140"/>
  <c r="AC58" i="140"/>
  <c r="AB58" i="140"/>
  <c r="Y58" i="140"/>
  <c r="X58" i="140"/>
  <c r="V58" i="140"/>
  <c r="U58" i="140"/>
  <c r="T58" i="140"/>
  <c r="P58" i="140"/>
  <c r="O58" i="140"/>
  <c r="N58" i="140"/>
  <c r="AN57" i="140"/>
  <c r="AM57" i="140"/>
  <c r="AL57" i="140"/>
  <c r="AK57" i="140"/>
  <c r="AJ57" i="140"/>
  <c r="AH57" i="140"/>
  <c r="AF57" i="140"/>
  <c r="AE57" i="140"/>
  <c r="AD57" i="140"/>
  <c r="AC57" i="140"/>
  <c r="AB57" i="140"/>
  <c r="Y57" i="140"/>
  <c r="X57" i="140"/>
  <c r="V57" i="140"/>
  <c r="U57" i="140"/>
  <c r="T57" i="140"/>
  <c r="P57" i="140"/>
  <c r="O57" i="140"/>
  <c r="N57" i="140"/>
  <c r="AN56" i="140"/>
  <c r="AM56" i="140"/>
  <c r="AL56" i="140"/>
  <c r="AK56" i="140"/>
  <c r="AJ56" i="140"/>
  <c r="AH56" i="140"/>
  <c r="AF56" i="140"/>
  <c r="AE56" i="140"/>
  <c r="AD56" i="140"/>
  <c r="AC56" i="140"/>
  <c r="AB56" i="140"/>
  <c r="Y56" i="140"/>
  <c r="X56" i="140"/>
  <c r="V56" i="140"/>
  <c r="U56" i="140"/>
  <c r="T56" i="140"/>
  <c r="P56" i="140"/>
  <c r="O56" i="140"/>
  <c r="N56" i="140"/>
  <c r="AN55" i="140"/>
  <c r="AM55" i="140"/>
  <c r="AL55" i="140"/>
  <c r="AK55" i="140"/>
  <c r="AJ55" i="140"/>
  <c r="AH55" i="140"/>
  <c r="AF55" i="140"/>
  <c r="AE55" i="140"/>
  <c r="AD55" i="140"/>
  <c r="AC55" i="140"/>
  <c r="AB55" i="140"/>
  <c r="Y55" i="140"/>
  <c r="X55" i="140"/>
  <c r="V55" i="140"/>
  <c r="U55" i="140"/>
  <c r="T55" i="140"/>
  <c r="P55" i="140"/>
  <c r="O55" i="140"/>
  <c r="N55" i="140"/>
  <c r="AN54" i="140"/>
  <c r="AM54" i="140"/>
  <c r="AL54" i="140"/>
  <c r="AK54" i="140"/>
  <c r="AJ54" i="140"/>
  <c r="AH54" i="140"/>
  <c r="AF54" i="140"/>
  <c r="AE54" i="140"/>
  <c r="AD54" i="140"/>
  <c r="AC54" i="140"/>
  <c r="AB54" i="140"/>
  <c r="Y54" i="140"/>
  <c r="X54" i="140"/>
  <c r="V54" i="140"/>
  <c r="U54" i="140"/>
  <c r="T54" i="140"/>
  <c r="P54" i="140"/>
  <c r="O54" i="140"/>
  <c r="N54" i="140"/>
  <c r="AN53" i="140"/>
  <c r="AM53" i="140"/>
  <c r="AL53" i="140"/>
  <c r="AK53" i="140"/>
  <c r="AJ53" i="140"/>
  <c r="AH53" i="140"/>
  <c r="AF53" i="140"/>
  <c r="AE53" i="140"/>
  <c r="AD53" i="140"/>
  <c r="AC53" i="140"/>
  <c r="AB53" i="140"/>
  <c r="Y53" i="140"/>
  <c r="X53" i="140"/>
  <c r="V53" i="140"/>
  <c r="U53" i="140"/>
  <c r="T53" i="140"/>
  <c r="P53" i="140"/>
  <c r="O53" i="140"/>
  <c r="N53" i="140"/>
  <c r="AN52" i="140"/>
  <c r="AM52" i="140"/>
  <c r="AL52" i="140"/>
  <c r="AK52" i="140"/>
  <c r="AJ52" i="140"/>
  <c r="AH52" i="140"/>
  <c r="AF52" i="140"/>
  <c r="AE52" i="140"/>
  <c r="AD52" i="140"/>
  <c r="AC52" i="140"/>
  <c r="AB52" i="140"/>
  <c r="Y52" i="140"/>
  <c r="X52" i="140"/>
  <c r="V52" i="140"/>
  <c r="U52" i="140"/>
  <c r="T52" i="140"/>
  <c r="P52" i="140"/>
  <c r="O52" i="140"/>
  <c r="N52" i="140"/>
  <c r="AN51" i="140"/>
  <c r="AM51" i="140"/>
  <c r="AL51" i="140"/>
  <c r="AK51" i="140"/>
  <c r="AJ51" i="140"/>
  <c r="AH51" i="140"/>
  <c r="AF51" i="140"/>
  <c r="AE51" i="140"/>
  <c r="AD51" i="140"/>
  <c r="AC51" i="140"/>
  <c r="AB51" i="140"/>
  <c r="Y51" i="140"/>
  <c r="X51" i="140"/>
  <c r="V51" i="140"/>
  <c r="U51" i="140"/>
  <c r="T51" i="140"/>
  <c r="P51" i="140"/>
  <c r="O51" i="140"/>
  <c r="N51" i="140"/>
  <c r="AN50" i="140"/>
  <c r="AM50" i="140"/>
  <c r="AL50" i="140"/>
  <c r="AK50" i="140"/>
  <c r="AJ50" i="140"/>
  <c r="AH50" i="140"/>
  <c r="AF50" i="140"/>
  <c r="AE50" i="140"/>
  <c r="AD50" i="140"/>
  <c r="AC50" i="140"/>
  <c r="AB50" i="140"/>
  <c r="Y50" i="140"/>
  <c r="X50" i="140"/>
  <c r="V50" i="140"/>
  <c r="U50" i="140"/>
  <c r="T50" i="140"/>
  <c r="P50" i="140"/>
  <c r="O50" i="140"/>
  <c r="N50" i="140"/>
  <c r="AN49" i="140"/>
  <c r="AM49" i="140"/>
  <c r="AL49" i="140"/>
  <c r="AK49" i="140"/>
  <c r="AJ49" i="140"/>
  <c r="AH49" i="140"/>
  <c r="AF49" i="140"/>
  <c r="AE49" i="140"/>
  <c r="AD49" i="140"/>
  <c r="AC49" i="140"/>
  <c r="AB49" i="140"/>
  <c r="Y49" i="140"/>
  <c r="X49" i="140"/>
  <c r="V49" i="140"/>
  <c r="U49" i="140"/>
  <c r="T49" i="140"/>
  <c r="P49" i="140"/>
  <c r="O49" i="140"/>
  <c r="N49" i="140"/>
  <c r="AN48" i="140"/>
  <c r="AM48" i="140"/>
  <c r="AL48" i="140"/>
  <c r="AK48" i="140"/>
  <c r="AJ48" i="140"/>
  <c r="AH48" i="140"/>
  <c r="AF48" i="140"/>
  <c r="AE48" i="140"/>
  <c r="AD48" i="140"/>
  <c r="AC48" i="140"/>
  <c r="AB48" i="140"/>
  <c r="Y48" i="140"/>
  <c r="X48" i="140"/>
  <c r="V48" i="140"/>
  <c r="U48" i="140"/>
  <c r="T48" i="140"/>
  <c r="P48" i="140"/>
  <c r="O48" i="140"/>
  <c r="N48" i="140"/>
  <c r="AN47" i="140"/>
  <c r="AM47" i="140"/>
  <c r="AL47" i="140"/>
  <c r="AK47" i="140"/>
  <c r="AJ47" i="140"/>
  <c r="AH47" i="140"/>
  <c r="AF47" i="140"/>
  <c r="AE47" i="140"/>
  <c r="AD47" i="140"/>
  <c r="AC47" i="140"/>
  <c r="AB47" i="140"/>
  <c r="Y47" i="140"/>
  <c r="X47" i="140"/>
  <c r="V47" i="140"/>
  <c r="U47" i="140"/>
  <c r="T47" i="140"/>
  <c r="P47" i="140"/>
  <c r="O47" i="140"/>
  <c r="N47" i="140"/>
  <c r="AN46" i="140"/>
  <c r="AM46" i="140"/>
  <c r="AL46" i="140"/>
  <c r="AK46" i="140"/>
  <c r="AJ46" i="140"/>
  <c r="AH46" i="140"/>
  <c r="AF46" i="140"/>
  <c r="AE46" i="140"/>
  <c r="AD46" i="140"/>
  <c r="AC46" i="140"/>
  <c r="AB46" i="140"/>
  <c r="Y46" i="140"/>
  <c r="X46" i="140"/>
  <c r="V46" i="140"/>
  <c r="U46" i="140"/>
  <c r="T46" i="140"/>
  <c r="P46" i="140"/>
  <c r="O46" i="140"/>
  <c r="N46" i="140"/>
  <c r="AN45" i="140"/>
  <c r="AM45" i="140"/>
  <c r="AL45" i="140"/>
  <c r="AK45" i="140"/>
  <c r="AJ45" i="140"/>
  <c r="AH45" i="140"/>
  <c r="AF45" i="140"/>
  <c r="AE45" i="140"/>
  <c r="AD45" i="140"/>
  <c r="AC45" i="140"/>
  <c r="AB45" i="140"/>
  <c r="Y45" i="140"/>
  <c r="X45" i="140"/>
  <c r="V45" i="140"/>
  <c r="U45" i="140"/>
  <c r="T45" i="140"/>
  <c r="P45" i="140"/>
  <c r="O45" i="140"/>
  <c r="N45" i="140"/>
  <c r="AN44" i="140"/>
  <c r="AM44" i="140"/>
  <c r="AL44" i="140"/>
  <c r="AK44" i="140"/>
  <c r="AJ44" i="140"/>
  <c r="AH44" i="140"/>
  <c r="AF44" i="140"/>
  <c r="AE44" i="140"/>
  <c r="AD44" i="140"/>
  <c r="AC44" i="140"/>
  <c r="AB44" i="140"/>
  <c r="Y44" i="140"/>
  <c r="X44" i="140"/>
  <c r="V44" i="140"/>
  <c r="U44" i="140"/>
  <c r="T44" i="140"/>
  <c r="P44" i="140"/>
  <c r="O44" i="140"/>
  <c r="N44" i="140"/>
  <c r="AN43" i="140"/>
  <c r="AM43" i="140"/>
  <c r="AL43" i="140"/>
  <c r="AK43" i="140"/>
  <c r="AJ43" i="140"/>
  <c r="AH43" i="140"/>
  <c r="AF43" i="140"/>
  <c r="AE43" i="140"/>
  <c r="AD43" i="140"/>
  <c r="AC43" i="140"/>
  <c r="AB43" i="140"/>
  <c r="Y43" i="140"/>
  <c r="X43" i="140"/>
  <c r="V43" i="140"/>
  <c r="U43" i="140"/>
  <c r="T43" i="140"/>
  <c r="P43" i="140"/>
  <c r="O43" i="140"/>
  <c r="N43" i="140"/>
  <c r="AN42" i="140"/>
  <c r="AM42" i="140"/>
  <c r="AL42" i="140"/>
  <c r="AK42" i="140"/>
  <c r="AJ42" i="140"/>
  <c r="AH42" i="140"/>
  <c r="AF42" i="140"/>
  <c r="AE42" i="140"/>
  <c r="AD42" i="140"/>
  <c r="AC42" i="140"/>
  <c r="AB42" i="140"/>
  <c r="Y42" i="140"/>
  <c r="X42" i="140"/>
  <c r="V42" i="140"/>
  <c r="U42" i="140"/>
  <c r="T42" i="140"/>
  <c r="P42" i="140"/>
  <c r="O42" i="140"/>
  <c r="N42" i="140"/>
  <c r="AN41" i="140"/>
  <c r="AM41" i="140"/>
  <c r="AL41" i="140"/>
  <c r="AK41" i="140"/>
  <c r="AJ41" i="140"/>
  <c r="AH41" i="140"/>
  <c r="AF41" i="140"/>
  <c r="AE41" i="140"/>
  <c r="AD41" i="140"/>
  <c r="AC41" i="140"/>
  <c r="AB41" i="140"/>
  <c r="Y41" i="140"/>
  <c r="X41" i="140"/>
  <c r="V41" i="140"/>
  <c r="U41" i="140"/>
  <c r="T41" i="140"/>
  <c r="P41" i="140"/>
  <c r="O41" i="140"/>
  <c r="N41" i="140"/>
  <c r="AN40" i="140"/>
  <c r="AM40" i="140"/>
  <c r="AL40" i="140"/>
  <c r="AK40" i="140"/>
  <c r="AJ40" i="140"/>
  <c r="AH40" i="140"/>
  <c r="AF40" i="140"/>
  <c r="AE40" i="140"/>
  <c r="AD40" i="140"/>
  <c r="AC40" i="140"/>
  <c r="AB40" i="140"/>
  <c r="Y40" i="140"/>
  <c r="X40" i="140"/>
  <c r="V40" i="140"/>
  <c r="U40" i="140"/>
  <c r="T40" i="140"/>
  <c r="P40" i="140"/>
  <c r="O40" i="140"/>
  <c r="N40" i="140"/>
  <c r="L6" i="148"/>
  <c r="L7" i="148"/>
  <c r="L8" i="148"/>
  <c r="L9" i="148"/>
  <c r="L10" i="148"/>
  <c r="M10" i="148" s="1"/>
  <c r="L11" i="148"/>
  <c r="M11" i="148" s="1"/>
  <c r="L12" i="148"/>
  <c r="M12" i="148" s="1"/>
  <c r="L13" i="148"/>
  <c r="M13" i="148" s="1"/>
  <c r="L14" i="148"/>
  <c r="L15" i="148"/>
  <c r="L16" i="148"/>
  <c r="L17" i="148"/>
  <c r="L18" i="148"/>
  <c r="M18" i="148" s="1"/>
  <c r="M6" i="148"/>
  <c r="M7" i="148"/>
  <c r="M8" i="148"/>
  <c r="M9" i="148"/>
  <c r="M14" i="148"/>
  <c r="M15" i="148"/>
  <c r="M16" i="148"/>
  <c r="M17" i="148"/>
  <c r="M5" i="82" l="1"/>
  <c r="L135" i="124"/>
  <c r="M135" i="124" s="1"/>
  <c r="A18" i="148" l="1"/>
  <c r="A19" i="148"/>
  <c r="A20" i="148"/>
  <c r="A21" i="148"/>
  <c r="A22" i="148"/>
  <c r="A23" i="148"/>
  <c r="A24" i="148"/>
  <c r="A25" i="148"/>
  <c r="A26" i="148"/>
  <c r="A27" i="148"/>
  <c r="A28" i="148"/>
  <c r="A29" i="148"/>
  <c r="A30" i="148"/>
  <c r="A31" i="148"/>
  <c r="A32" i="148"/>
  <c r="A33" i="148"/>
  <c r="A34" i="148"/>
  <c r="A35" i="148"/>
  <c r="A36" i="148"/>
  <c r="A37" i="148"/>
  <c r="A38" i="148"/>
  <c r="A39" i="148"/>
  <c r="A40" i="148"/>
  <c r="A41" i="148"/>
  <c r="A42" i="148"/>
  <c r="A43" i="148"/>
  <c r="A44" i="148"/>
  <c r="A45" i="148"/>
  <c r="A46" i="148"/>
  <c r="A47" i="148"/>
  <c r="A48" i="148"/>
  <c r="A49" i="148"/>
  <c r="A50" i="148"/>
  <c r="A51" i="148"/>
  <c r="L24" i="148"/>
  <c r="L30" i="148"/>
  <c r="L27" i="148"/>
  <c r="L21" i="148"/>
  <c r="L34" i="148"/>
  <c r="L28" i="148"/>
  <c r="L19" i="148"/>
  <c r="L48" i="148"/>
  <c r="L54" i="148"/>
  <c r="L56" i="148"/>
  <c r="L37" i="148"/>
  <c r="L23" i="148"/>
  <c r="L25" i="148"/>
  <c r="L26" i="148"/>
  <c r="L35" i="148"/>
  <c r="L20" i="148"/>
  <c r="L29" i="148"/>
  <c r="L33" i="148"/>
  <c r="L32" i="148"/>
  <c r="L47" i="148"/>
  <c r="L40" i="148"/>
  <c r="L42" i="148"/>
  <c r="L44" i="148"/>
  <c r="L39" i="148"/>
  <c r="L45" i="148"/>
  <c r="L49" i="148"/>
  <c r="L50" i="148"/>
  <c r="L51" i="148"/>
  <c r="L52" i="148"/>
  <c r="L55" i="148"/>
  <c r="L53" i="148"/>
  <c r="AS38" i="37" l="1"/>
  <c r="AT38" i="37"/>
  <c r="E36" i="117"/>
  <c r="E37" i="117"/>
  <c r="E38" i="117"/>
  <c r="E39" i="117"/>
  <c r="E40" i="117"/>
  <c r="E41" i="117"/>
  <c r="E42" i="117"/>
  <c r="E43" i="117"/>
  <c r="E44" i="117"/>
  <c r="E45" i="117"/>
  <c r="A61" i="116" l="1"/>
  <c r="A39" i="116"/>
  <c r="A40" i="116"/>
  <c r="A41" i="116"/>
  <c r="A42" i="116"/>
  <c r="A43" i="116"/>
  <c r="A44" i="116"/>
  <c r="A45" i="116"/>
  <c r="A46" i="116"/>
  <c r="A47" i="116"/>
  <c r="A48" i="116"/>
  <c r="A49" i="116"/>
  <c r="L39" i="116"/>
  <c r="M39" i="116" s="1"/>
  <c r="L40" i="116"/>
  <c r="M40" i="116" s="1"/>
  <c r="L41" i="116"/>
  <c r="M41" i="116" s="1"/>
  <c r="L42" i="116"/>
  <c r="M42" i="116" s="1"/>
  <c r="L43" i="116"/>
  <c r="M43" i="116" s="1"/>
  <c r="L44" i="116"/>
  <c r="M44" i="116" s="1"/>
  <c r="L45" i="116"/>
  <c r="M45" i="116" s="1"/>
  <c r="L46" i="116"/>
  <c r="M46" i="116" s="1"/>
  <c r="L47" i="116"/>
  <c r="M47" i="116" s="1"/>
  <c r="L48" i="116"/>
  <c r="M48" i="116" s="1"/>
  <c r="L49" i="116"/>
  <c r="M49" i="116" s="1"/>
  <c r="A9" i="116"/>
  <c r="A10" i="116"/>
  <c r="A11" i="116"/>
  <c r="A12" i="116"/>
  <c r="A13" i="116"/>
  <c r="A14" i="116"/>
  <c r="A15" i="116"/>
  <c r="A16" i="116"/>
  <c r="A17" i="116"/>
  <c r="A18" i="116"/>
  <c r="A19" i="116"/>
  <c r="A20" i="116"/>
  <c r="A21" i="116"/>
  <c r="A22" i="116"/>
  <c r="A23" i="116"/>
  <c r="A24" i="116"/>
  <c r="A25" i="116"/>
  <c r="A26" i="116"/>
  <c r="A27" i="116"/>
  <c r="A28" i="116"/>
  <c r="A29" i="116"/>
  <c r="A30" i="116"/>
  <c r="A31" i="116"/>
  <c r="A32" i="116"/>
  <c r="A33" i="116"/>
  <c r="A34" i="116"/>
  <c r="A35" i="116"/>
  <c r="A36" i="116"/>
  <c r="A37" i="116"/>
  <c r="A38" i="116"/>
  <c r="A50" i="116"/>
  <c r="A51" i="116"/>
  <c r="A52" i="116"/>
  <c r="A53" i="116"/>
  <c r="A54" i="116"/>
  <c r="A55" i="116"/>
  <c r="A56" i="116"/>
  <c r="A57" i="116"/>
  <c r="A58" i="116"/>
  <c r="A59" i="116"/>
  <c r="A60" i="116"/>
  <c r="A62" i="116"/>
  <c r="A63" i="116"/>
  <c r="A64" i="116"/>
  <c r="A65" i="116"/>
  <c r="A66" i="116"/>
  <c r="L53" i="119" l="1"/>
  <c r="M53" i="119" s="1"/>
  <c r="L53" i="118" l="1"/>
  <c r="M53" i="118" s="1"/>
  <c r="L54" i="118"/>
  <c r="M54" i="118"/>
  <c r="L55" i="118"/>
  <c r="M55" i="118"/>
  <c r="L56" i="118"/>
  <c r="M56" i="118" s="1"/>
  <c r="L122" i="124" l="1"/>
  <c r="M122" i="124" s="1"/>
  <c r="L115" i="124"/>
  <c r="M115" i="124" s="1"/>
  <c r="L113" i="124"/>
  <c r="M113" i="124" s="1"/>
  <c r="A112" i="124"/>
  <c r="A113" i="124"/>
  <c r="A114" i="124"/>
  <c r="A115" i="124"/>
  <c r="A116" i="124"/>
  <c r="A117" i="124"/>
  <c r="A118" i="124"/>
  <c r="A119" i="124"/>
  <c r="A120" i="124"/>
  <c r="A121" i="124"/>
  <c r="A122" i="124"/>
  <c r="A123" i="124"/>
  <c r="A124" i="124"/>
  <c r="A125" i="124"/>
  <c r="A126" i="124"/>
  <c r="A127" i="124"/>
  <c r="A128" i="124"/>
  <c r="A129" i="124"/>
  <c r="A130" i="124"/>
  <c r="A131" i="124"/>
  <c r="A132" i="124"/>
  <c r="A133" i="124"/>
  <c r="A134" i="124"/>
  <c r="A135" i="124"/>
  <c r="A136" i="124"/>
  <c r="A137" i="124"/>
  <c r="A138" i="124"/>
  <c r="A139" i="124"/>
  <c r="A140" i="124"/>
  <c r="A141" i="124"/>
  <c r="A142" i="124"/>
  <c r="A143" i="124"/>
  <c r="A144" i="124"/>
  <c r="A145" i="124"/>
  <c r="A146" i="124"/>
  <c r="A147" i="124"/>
  <c r="A148" i="124"/>
  <c r="A149" i="124"/>
  <c r="A150" i="124"/>
  <c r="A151" i="124"/>
  <c r="A152" i="124"/>
  <c r="A153" i="124"/>
  <c r="A154" i="124"/>
  <c r="A155" i="124"/>
  <c r="A156" i="124"/>
  <c r="A157" i="124"/>
  <c r="A158" i="124"/>
  <c r="A159" i="124"/>
  <c r="A160" i="124"/>
  <c r="A161" i="124"/>
  <c r="A162" i="124"/>
  <c r="A163" i="124"/>
  <c r="A164" i="124"/>
  <c r="A165" i="124"/>
  <c r="A166" i="124"/>
  <c r="L109" i="124"/>
  <c r="M109" i="124" s="1"/>
  <c r="L107" i="124"/>
  <c r="M107" i="124" s="1"/>
  <c r="L48" i="124" l="1"/>
  <c r="M48" i="124" s="1"/>
  <c r="L8" i="124"/>
  <c r="M8" i="124"/>
  <c r="L9" i="124"/>
  <c r="M9" i="124" s="1"/>
  <c r="L28" i="124"/>
  <c r="M28" i="124"/>
  <c r="L27" i="124"/>
  <c r="M27" i="124" s="1"/>
  <c r="L58" i="124"/>
  <c r="M58" i="124" s="1"/>
  <c r="L38" i="124"/>
  <c r="M38" i="124" s="1"/>
  <c r="L23" i="124"/>
  <c r="M23" i="124" s="1"/>
  <c r="A6" i="153"/>
  <c r="A7" i="153"/>
  <c r="A8" i="153"/>
  <c r="A9" i="153"/>
  <c r="A10" i="153"/>
  <c r="A11" i="153"/>
  <c r="A12" i="153"/>
  <c r="A13" i="153"/>
  <c r="A14" i="153"/>
  <c r="A15" i="153"/>
  <c r="A16" i="153"/>
  <c r="A17" i="153"/>
  <c r="A18" i="153"/>
  <c r="A19" i="153"/>
  <c r="A20" i="153"/>
  <c r="A21" i="153"/>
  <c r="A22" i="153"/>
  <c r="A23" i="153"/>
  <c r="A24" i="153"/>
  <c r="A25" i="153"/>
  <c r="A26" i="153"/>
  <c r="A27" i="153"/>
  <c r="A28" i="153"/>
  <c r="A29" i="153"/>
  <c r="A30" i="153"/>
  <c r="A31" i="153"/>
  <c r="A32" i="153"/>
  <c r="A33" i="153"/>
  <c r="A34" i="153"/>
  <c r="A35" i="153"/>
  <c r="A36" i="153"/>
  <c r="A37" i="153"/>
  <c r="A38" i="153"/>
  <c r="A39" i="153"/>
  <c r="A40" i="153"/>
  <c r="K144" i="159" l="1"/>
  <c r="L144" i="159" s="1"/>
  <c r="M144" i="159" s="1"/>
  <c r="A144" i="159"/>
  <c r="L143" i="159"/>
  <c r="M143" i="159" s="1"/>
  <c r="K143" i="159"/>
  <c r="A143" i="159"/>
  <c r="K142" i="159"/>
  <c r="L142" i="159" s="1"/>
  <c r="M142" i="159" s="1"/>
  <c r="A142" i="159"/>
  <c r="L141" i="159"/>
  <c r="M141" i="159" s="1"/>
  <c r="K141" i="159"/>
  <c r="A141" i="159"/>
  <c r="K140" i="159"/>
  <c r="L140" i="159" s="1"/>
  <c r="M140" i="159" s="1"/>
  <c r="A140" i="159"/>
  <c r="L139" i="159"/>
  <c r="M139" i="159" s="1"/>
  <c r="K139" i="159"/>
  <c r="A139" i="159"/>
  <c r="K138" i="159"/>
  <c r="L138" i="159" s="1"/>
  <c r="M138" i="159" s="1"/>
  <c r="A138" i="159"/>
  <c r="L137" i="159"/>
  <c r="M137" i="159" s="1"/>
  <c r="K137" i="159"/>
  <c r="A137" i="159"/>
  <c r="K136" i="159"/>
  <c r="L136" i="159" s="1"/>
  <c r="M136" i="159" s="1"/>
  <c r="A136" i="159"/>
  <c r="L135" i="159"/>
  <c r="M135" i="159" s="1"/>
  <c r="K135" i="159"/>
  <c r="A135" i="159"/>
  <c r="K134" i="159"/>
  <c r="L134" i="159" s="1"/>
  <c r="M134" i="159" s="1"/>
  <c r="A134" i="159"/>
  <c r="L133" i="159"/>
  <c r="M133" i="159" s="1"/>
  <c r="K133" i="159"/>
  <c r="A133" i="159"/>
  <c r="K132" i="159"/>
  <c r="L132" i="159" s="1"/>
  <c r="M132" i="159" s="1"/>
  <c r="A132" i="159"/>
  <c r="L131" i="159"/>
  <c r="M131" i="159" s="1"/>
  <c r="K131" i="159"/>
  <c r="A131" i="159"/>
  <c r="K130" i="159"/>
  <c r="L130" i="159" s="1"/>
  <c r="M130" i="159" s="1"/>
  <c r="A130" i="159"/>
  <c r="L129" i="159"/>
  <c r="M129" i="159" s="1"/>
  <c r="K129" i="159"/>
  <c r="A129" i="159"/>
  <c r="K128" i="159"/>
  <c r="L128" i="159" s="1"/>
  <c r="M128" i="159" s="1"/>
  <c r="A128" i="159"/>
  <c r="L127" i="159"/>
  <c r="M127" i="159" s="1"/>
  <c r="K127" i="159"/>
  <c r="A127" i="159"/>
  <c r="K126" i="159"/>
  <c r="L126" i="159" s="1"/>
  <c r="M126" i="159" s="1"/>
  <c r="A126" i="159"/>
  <c r="L125" i="159"/>
  <c r="M125" i="159" s="1"/>
  <c r="K125" i="159"/>
  <c r="A125" i="159"/>
  <c r="L124" i="159"/>
  <c r="M124" i="159" s="1"/>
  <c r="K124" i="159"/>
  <c r="A124" i="159"/>
  <c r="L123" i="159"/>
  <c r="M123" i="159" s="1"/>
  <c r="K123" i="159"/>
  <c r="A123" i="159"/>
  <c r="L122" i="159"/>
  <c r="M122" i="159" s="1"/>
  <c r="K122" i="159"/>
  <c r="A122" i="159"/>
  <c r="L121" i="159"/>
  <c r="M121" i="159" s="1"/>
  <c r="K121" i="159"/>
  <c r="A121" i="159"/>
  <c r="L120" i="159"/>
  <c r="M120" i="159" s="1"/>
  <c r="K120" i="159"/>
  <c r="A120" i="159"/>
  <c r="L119" i="159"/>
  <c r="M119" i="159" s="1"/>
  <c r="K119" i="159"/>
  <c r="A119" i="159"/>
  <c r="L118" i="159"/>
  <c r="M118" i="159" s="1"/>
  <c r="K118" i="159"/>
  <c r="A118" i="159"/>
  <c r="L117" i="159"/>
  <c r="M117" i="159" s="1"/>
  <c r="K117" i="159"/>
  <c r="A117" i="159"/>
  <c r="L116" i="159"/>
  <c r="M116" i="159" s="1"/>
  <c r="K116" i="159"/>
  <c r="A116" i="159"/>
  <c r="L115" i="159"/>
  <c r="M115" i="159" s="1"/>
  <c r="K115" i="159"/>
  <c r="A115" i="159"/>
  <c r="L114" i="159"/>
  <c r="M114" i="159" s="1"/>
  <c r="K114" i="159"/>
  <c r="A114" i="159"/>
  <c r="L113" i="159"/>
  <c r="M113" i="159" s="1"/>
  <c r="K113" i="159"/>
  <c r="A113" i="159"/>
  <c r="L112" i="159"/>
  <c r="M112" i="159" s="1"/>
  <c r="K112" i="159"/>
  <c r="A112" i="159"/>
  <c r="L111" i="159"/>
  <c r="M111" i="159" s="1"/>
  <c r="K111" i="159"/>
  <c r="A111" i="159"/>
  <c r="L110" i="159"/>
  <c r="M110" i="159" s="1"/>
  <c r="K110" i="159"/>
  <c r="A110" i="159"/>
  <c r="L109" i="159"/>
  <c r="M109" i="159" s="1"/>
  <c r="K109" i="159"/>
  <c r="A109" i="159"/>
  <c r="L108" i="159"/>
  <c r="M108" i="159" s="1"/>
  <c r="K108" i="159"/>
  <c r="A108" i="159"/>
  <c r="L107" i="159"/>
  <c r="M107" i="159" s="1"/>
  <c r="K107" i="159"/>
  <c r="A107" i="159"/>
  <c r="L106" i="159"/>
  <c r="M106" i="159" s="1"/>
  <c r="K106" i="159"/>
  <c r="A106" i="159"/>
  <c r="L105" i="159"/>
  <c r="M105" i="159" s="1"/>
  <c r="K105" i="159"/>
  <c r="A105" i="159"/>
  <c r="L104" i="159"/>
  <c r="M104" i="159" s="1"/>
  <c r="K104" i="159"/>
  <c r="A104" i="159"/>
  <c r="L103" i="159"/>
  <c r="M103" i="159" s="1"/>
  <c r="K103" i="159"/>
  <c r="A103" i="159"/>
  <c r="L102" i="159"/>
  <c r="M102" i="159" s="1"/>
  <c r="K102" i="159"/>
  <c r="A102" i="159"/>
  <c r="L101" i="159"/>
  <c r="M101" i="159" s="1"/>
  <c r="K101" i="159"/>
  <c r="A101" i="159"/>
  <c r="L100" i="159"/>
  <c r="M100" i="159" s="1"/>
  <c r="K100" i="159"/>
  <c r="A100" i="159"/>
  <c r="L99" i="159"/>
  <c r="M99" i="159" s="1"/>
  <c r="K99" i="159"/>
  <c r="A99" i="159"/>
  <c r="L98" i="159"/>
  <c r="M98" i="159" s="1"/>
  <c r="K98" i="159"/>
  <c r="A98" i="159"/>
  <c r="L97" i="159"/>
  <c r="M97" i="159" s="1"/>
  <c r="K97" i="159"/>
  <c r="A97" i="159"/>
  <c r="L96" i="159"/>
  <c r="M96" i="159" s="1"/>
  <c r="K96" i="159"/>
  <c r="A96" i="159"/>
  <c r="L95" i="159"/>
  <c r="M95" i="159" s="1"/>
  <c r="K95" i="159"/>
  <c r="A95" i="159"/>
  <c r="L94" i="159"/>
  <c r="M94" i="159" s="1"/>
  <c r="K94" i="159"/>
  <c r="A94" i="159"/>
  <c r="L93" i="159"/>
  <c r="M93" i="159" s="1"/>
  <c r="K93" i="159"/>
  <c r="A93" i="159"/>
  <c r="L92" i="159"/>
  <c r="M92" i="159" s="1"/>
  <c r="K92" i="159"/>
  <c r="A92" i="159"/>
  <c r="L91" i="159"/>
  <c r="M91" i="159" s="1"/>
  <c r="K91" i="159"/>
  <c r="A91" i="159"/>
  <c r="L90" i="159"/>
  <c r="M90" i="159" s="1"/>
  <c r="K90" i="159"/>
  <c r="A90" i="159"/>
  <c r="L89" i="159"/>
  <c r="M89" i="159" s="1"/>
  <c r="K89" i="159"/>
  <c r="A89" i="159"/>
  <c r="L88" i="159"/>
  <c r="M88" i="159" s="1"/>
  <c r="K88" i="159"/>
  <c r="A88" i="159"/>
  <c r="L87" i="159"/>
  <c r="M87" i="159" s="1"/>
  <c r="K87" i="159"/>
  <c r="A87" i="159"/>
  <c r="L86" i="159"/>
  <c r="M86" i="159" s="1"/>
  <c r="K86" i="159"/>
  <c r="A86" i="159"/>
  <c r="L85" i="159"/>
  <c r="M85" i="159" s="1"/>
  <c r="K85" i="159"/>
  <c r="A85" i="159"/>
  <c r="L84" i="159"/>
  <c r="M84" i="159" s="1"/>
  <c r="K84" i="159"/>
  <c r="A84" i="159"/>
  <c r="L83" i="159"/>
  <c r="M83" i="159" s="1"/>
  <c r="K83" i="159"/>
  <c r="A83" i="159"/>
  <c r="L82" i="159"/>
  <c r="M82" i="159" s="1"/>
  <c r="K82" i="159"/>
  <c r="A82" i="159"/>
  <c r="L81" i="159"/>
  <c r="M81" i="159" s="1"/>
  <c r="K81" i="159"/>
  <c r="A81" i="159"/>
  <c r="L80" i="159"/>
  <c r="M80" i="159" s="1"/>
  <c r="K80" i="159"/>
  <c r="A80" i="159"/>
  <c r="L79" i="159"/>
  <c r="M79" i="159" s="1"/>
  <c r="K79" i="159"/>
  <c r="A79" i="159"/>
  <c r="L78" i="159"/>
  <c r="M78" i="159" s="1"/>
  <c r="K78" i="159"/>
  <c r="A78" i="159"/>
  <c r="L77" i="159"/>
  <c r="M77" i="159" s="1"/>
  <c r="K77" i="159"/>
  <c r="A77" i="159"/>
  <c r="L76" i="159"/>
  <c r="M76" i="159" s="1"/>
  <c r="K76" i="159"/>
  <c r="A76" i="159"/>
  <c r="L75" i="159"/>
  <c r="M75" i="159" s="1"/>
  <c r="K75" i="159"/>
  <c r="A75" i="159"/>
  <c r="L74" i="159"/>
  <c r="M74" i="159" s="1"/>
  <c r="K74" i="159"/>
  <c r="A74" i="159"/>
  <c r="L73" i="159"/>
  <c r="M73" i="159" s="1"/>
  <c r="K73" i="159"/>
  <c r="A73" i="159"/>
  <c r="L72" i="159"/>
  <c r="M72" i="159" s="1"/>
  <c r="K72" i="159"/>
  <c r="A72" i="159"/>
  <c r="L71" i="159"/>
  <c r="M71" i="159" s="1"/>
  <c r="K71" i="159"/>
  <c r="A71" i="159"/>
  <c r="L70" i="159"/>
  <c r="M70" i="159" s="1"/>
  <c r="K70" i="159"/>
  <c r="A70" i="159"/>
  <c r="L69" i="159"/>
  <c r="M69" i="159" s="1"/>
  <c r="K69" i="159"/>
  <c r="A69" i="159"/>
  <c r="L68" i="159"/>
  <c r="M68" i="159" s="1"/>
  <c r="K68" i="159"/>
  <c r="A68" i="159"/>
  <c r="L67" i="159"/>
  <c r="M67" i="159" s="1"/>
  <c r="K67" i="159"/>
  <c r="A67" i="159"/>
  <c r="L66" i="159"/>
  <c r="M66" i="159" s="1"/>
  <c r="K66" i="159"/>
  <c r="A66" i="159"/>
  <c r="L65" i="159"/>
  <c r="M65" i="159" s="1"/>
  <c r="K65" i="159"/>
  <c r="A65" i="159"/>
  <c r="L64" i="159"/>
  <c r="M64" i="159" s="1"/>
  <c r="K64" i="159"/>
  <c r="A64" i="159"/>
  <c r="L63" i="159"/>
  <c r="M63" i="159" s="1"/>
  <c r="A63" i="159"/>
  <c r="M62" i="159"/>
  <c r="L62" i="159"/>
  <c r="A62" i="159"/>
  <c r="L61" i="159"/>
  <c r="M61" i="159" s="1"/>
  <c r="A61" i="159"/>
  <c r="M60" i="159"/>
  <c r="L60" i="159"/>
  <c r="A60" i="159"/>
  <c r="L59" i="159"/>
  <c r="M59" i="159" s="1"/>
  <c r="A59" i="159"/>
  <c r="L58" i="159"/>
  <c r="M58" i="159" s="1"/>
  <c r="A58" i="159"/>
  <c r="L57" i="159"/>
  <c r="M57" i="159" s="1"/>
  <c r="A57" i="159"/>
  <c r="L56" i="159"/>
  <c r="A56" i="159"/>
  <c r="L55" i="159"/>
  <c r="M55" i="159" s="1"/>
  <c r="A55" i="159"/>
  <c r="M54" i="159"/>
  <c r="L54" i="159"/>
  <c r="A54" i="159"/>
  <c r="L53" i="159"/>
  <c r="M53" i="159" s="1"/>
  <c r="A53" i="159"/>
  <c r="M52" i="159"/>
  <c r="L52" i="159"/>
  <c r="A52" i="159"/>
  <c r="L51" i="159"/>
  <c r="M51" i="159" s="1"/>
  <c r="A51" i="159"/>
  <c r="L50" i="159"/>
  <c r="M50" i="159" s="1"/>
  <c r="A50" i="159"/>
  <c r="L49" i="159"/>
  <c r="M49" i="159" s="1"/>
  <c r="A49" i="159"/>
  <c r="L48" i="159"/>
  <c r="A48" i="159"/>
  <c r="L47" i="159"/>
  <c r="M47" i="159" s="1"/>
  <c r="A47" i="159"/>
  <c r="M46" i="159"/>
  <c r="L46" i="159"/>
  <c r="A46" i="159"/>
  <c r="L45" i="159"/>
  <c r="M45" i="159" s="1"/>
  <c r="A45" i="159"/>
  <c r="M44" i="159"/>
  <c r="L44" i="159"/>
  <c r="A44" i="159"/>
  <c r="L43" i="159"/>
  <c r="M43" i="159" s="1"/>
  <c r="A43" i="159"/>
  <c r="L42" i="159"/>
  <c r="M42" i="159" s="1"/>
  <c r="A42" i="159"/>
  <c r="L41" i="159"/>
  <c r="M41" i="159" s="1"/>
  <c r="A41" i="159"/>
  <c r="L40" i="159"/>
  <c r="A40" i="159"/>
  <c r="L39" i="159"/>
  <c r="M39" i="159" s="1"/>
  <c r="A39" i="159"/>
  <c r="M38" i="159"/>
  <c r="L38" i="159"/>
  <c r="A38" i="159"/>
  <c r="L37" i="159"/>
  <c r="M37" i="159" s="1"/>
  <c r="A37" i="159"/>
  <c r="M36" i="159"/>
  <c r="L36" i="159"/>
  <c r="A36" i="159"/>
  <c r="L35" i="159"/>
  <c r="M35" i="159" s="1"/>
  <c r="A35" i="159"/>
  <c r="L34" i="159"/>
  <c r="M34" i="159" s="1"/>
  <c r="A34" i="159"/>
  <c r="L33" i="159"/>
  <c r="M33" i="159" s="1"/>
  <c r="A33" i="159"/>
  <c r="L32" i="159"/>
  <c r="A32" i="159"/>
  <c r="L31" i="159"/>
  <c r="M31" i="159" s="1"/>
  <c r="A31" i="159"/>
  <c r="M30" i="159"/>
  <c r="L30" i="159"/>
  <c r="A30" i="159"/>
  <c r="L29" i="159"/>
  <c r="M29" i="159" s="1"/>
  <c r="A29" i="159"/>
  <c r="M28" i="159"/>
  <c r="L28" i="159"/>
  <c r="A28" i="159"/>
  <c r="L27" i="159"/>
  <c r="M27" i="159" s="1"/>
  <c r="A27" i="159"/>
  <c r="L26" i="159"/>
  <c r="M26" i="159" s="1"/>
  <c r="A26" i="159"/>
  <c r="L25" i="159"/>
  <c r="M25" i="159" s="1"/>
  <c r="A25" i="159"/>
  <c r="L24" i="159"/>
  <c r="A24" i="159"/>
  <c r="L23" i="159"/>
  <c r="M23" i="159" s="1"/>
  <c r="A23" i="159"/>
  <c r="M22" i="159"/>
  <c r="L22" i="159"/>
  <c r="A22" i="159"/>
  <c r="L21" i="159"/>
  <c r="M21" i="159" s="1"/>
  <c r="A21" i="159"/>
  <c r="M20" i="159"/>
  <c r="L20" i="159"/>
  <c r="A20" i="159"/>
  <c r="L19" i="159"/>
  <c r="M19" i="159" s="1"/>
  <c r="A19" i="159"/>
  <c r="L18" i="159"/>
  <c r="M18" i="159" s="1"/>
  <c r="A18" i="159"/>
  <c r="L17" i="159"/>
  <c r="M17" i="159" s="1"/>
  <c r="A17" i="159"/>
  <c r="L16" i="159"/>
  <c r="A16" i="159"/>
  <c r="L15" i="159"/>
  <c r="M15" i="159" s="1"/>
  <c r="A15" i="159"/>
  <c r="M14" i="159"/>
  <c r="L14" i="159"/>
  <c r="A14" i="159"/>
  <c r="L13" i="159"/>
  <c r="M13" i="159" s="1"/>
  <c r="A13" i="159"/>
  <c r="M12" i="159"/>
  <c r="L12" i="159"/>
  <c r="A12" i="159"/>
  <c r="L11" i="159"/>
  <c r="M11" i="159" s="1"/>
  <c r="A11" i="159"/>
  <c r="L10" i="159"/>
  <c r="M10" i="159" s="1"/>
  <c r="A10" i="159"/>
  <c r="L9" i="159"/>
  <c r="M9" i="159" s="1"/>
  <c r="A9" i="159"/>
  <c r="M8" i="159"/>
  <c r="L8" i="159"/>
  <c r="A8" i="159"/>
  <c r="L7" i="159"/>
  <c r="M7" i="159" s="1"/>
  <c r="A7" i="159"/>
  <c r="M6" i="159"/>
  <c r="L6" i="159"/>
  <c r="A6" i="159"/>
  <c r="M5" i="159"/>
  <c r="M56" i="159" s="1"/>
  <c r="A2" i="159"/>
  <c r="A1" i="159"/>
  <c r="M16" i="159" l="1"/>
  <c r="M24" i="159"/>
  <c r="M32" i="159"/>
  <c r="M40" i="159"/>
  <c r="M48" i="159"/>
  <c r="AX33" i="139" l="1"/>
  <c r="AY33" i="139"/>
  <c r="AX34" i="139"/>
  <c r="AY34" i="139"/>
  <c r="AX35" i="139"/>
  <c r="AY35" i="139"/>
  <c r="AX36" i="139"/>
  <c r="AY36" i="139"/>
  <c r="AX37" i="139"/>
  <c r="AY37" i="139"/>
  <c r="AX38" i="139"/>
  <c r="AY38" i="139"/>
  <c r="AX39" i="139"/>
  <c r="AY39" i="139"/>
  <c r="AX40" i="139"/>
  <c r="AY40" i="139"/>
  <c r="AX41" i="139"/>
  <c r="AY41" i="139"/>
  <c r="AX42" i="139"/>
  <c r="AY42" i="139"/>
  <c r="AX43" i="139"/>
  <c r="AY43" i="139"/>
  <c r="AX44" i="139"/>
  <c r="AY44" i="139"/>
  <c r="AX45" i="139"/>
  <c r="AY45" i="139"/>
  <c r="AX46" i="139"/>
  <c r="AY46" i="139"/>
  <c r="AX47" i="139"/>
  <c r="AY47" i="139"/>
  <c r="AX48" i="139"/>
  <c r="AY48" i="139"/>
  <c r="AX49" i="139"/>
  <c r="AY49" i="139"/>
  <c r="AX50" i="139"/>
  <c r="AY50" i="139"/>
  <c r="L116" i="114"/>
  <c r="M116" i="114" s="1"/>
  <c r="L117" i="114"/>
  <c r="M117" i="114" s="1"/>
  <c r="L26" i="123"/>
  <c r="L27" i="123"/>
  <c r="L28" i="123"/>
  <c r="L29" i="123"/>
  <c r="L30" i="123"/>
  <c r="L31" i="123"/>
  <c r="L32" i="123"/>
  <c r="L33" i="123"/>
  <c r="L34" i="123"/>
  <c r="L35" i="123"/>
  <c r="L36" i="123"/>
  <c r="L37" i="123"/>
  <c r="L38" i="123"/>
  <c r="L39" i="123"/>
  <c r="L40" i="123"/>
  <c r="L41" i="123"/>
  <c r="L42" i="123"/>
  <c r="L43" i="123"/>
  <c r="L44" i="123"/>
  <c r="L45" i="123"/>
  <c r="L46" i="123"/>
  <c r="L47" i="123"/>
  <c r="L48" i="123"/>
  <c r="L49" i="123"/>
  <c r="L50" i="123"/>
  <c r="L51" i="123"/>
  <c r="L52" i="123"/>
  <c r="L53" i="123"/>
  <c r="L54" i="123"/>
  <c r="L55" i="123"/>
  <c r="L56" i="123"/>
  <c r="L57" i="123"/>
  <c r="L58" i="123"/>
  <c r="L59" i="123"/>
  <c r="L60" i="123"/>
  <c r="L61" i="123"/>
  <c r="L62" i="123"/>
  <c r="L63" i="123"/>
  <c r="L64" i="123"/>
  <c r="L65" i="123"/>
  <c r="L66" i="123"/>
  <c r="L67" i="123"/>
  <c r="L68" i="123"/>
  <c r="L69" i="123"/>
  <c r="L70" i="123"/>
  <c r="L71" i="123"/>
  <c r="L72" i="123"/>
  <c r="L73" i="123"/>
  <c r="L74" i="123"/>
  <c r="L75" i="123"/>
  <c r="L76" i="123"/>
  <c r="L77" i="123"/>
  <c r="L78" i="123"/>
  <c r="L79" i="123"/>
  <c r="L80" i="123"/>
  <c r="L81" i="123"/>
  <c r="L82" i="123"/>
  <c r="L83" i="123"/>
  <c r="L84" i="123"/>
  <c r="L85" i="123"/>
  <c r="L86" i="123"/>
  <c r="L87" i="123"/>
  <c r="L88" i="123"/>
  <c r="L89" i="123"/>
  <c r="L90" i="123"/>
  <c r="L91" i="123"/>
  <c r="L92" i="123"/>
  <c r="L93" i="123"/>
  <c r="L94" i="123"/>
  <c r="L95" i="123"/>
  <c r="L96" i="123"/>
  <c r="L97" i="123"/>
  <c r="L98" i="123"/>
  <c r="L99" i="123"/>
  <c r="L100" i="123"/>
  <c r="L101" i="123"/>
  <c r="L102" i="123"/>
  <c r="L103" i="123"/>
  <c r="L104" i="123"/>
  <c r="L105" i="123"/>
  <c r="L106" i="123"/>
  <c r="L107" i="123"/>
  <c r="L108" i="123"/>
  <c r="L109" i="123"/>
  <c r="L110" i="123"/>
  <c r="L111" i="123"/>
  <c r="L112" i="123"/>
  <c r="L113" i="123"/>
  <c r="L114" i="123"/>
  <c r="L115" i="123"/>
  <c r="L116" i="123"/>
  <c r="L117" i="123"/>
  <c r="L118" i="123"/>
  <c r="L119" i="123"/>
  <c r="L120" i="123"/>
  <c r="L121" i="123"/>
  <c r="A2" i="123"/>
  <c r="A1" i="123" s="1"/>
  <c r="A6" i="123"/>
  <c r="A120" i="123"/>
  <c r="A121" i="123"/>
  <c r="A122" i="123"/>
  <c r="A123" i="123"/>
  <c r="A124" i="123"/>
  <c r="A125" i="123"/>
  <c r="A126" i="123"/>
  <c r="A127" i="123"/>
  <c r="A128" i="123"/>
  <c r="A129" i="123"/>
  <c r="A130" i="123"/>
  <c r="A131" i="123"/>
  <c r="A132" i="123"/>
  <c r="A133" i="123"/>
  <c r="A134" i="123"/>
  <c r="A135" i="123"/>
  <c r="A136" i="123"/>
  <c r="A137" i="123"/>
  <c r="A138" i="123"/>
  <c r="A139" i="123"/>
  <c r="A140" i="123"/>
  <c r="A141" i="123"/>
  <c r="A142" i="123"/>
  <c r="A143" i="123"/>
  <c r="A144" i="123"/>
  <c r="A145" i="123"/>
  <c r="A146" i="123"/>
  <c r="A147" i="123"/>
  <c r="A148" i="123"/>
  <c r="A149" i="123"/>
  <c r="A150" i="123"/>
  <c r="A151" i="123"/>
  <c r="A152" i="123"/>
  <c r="A153" i="123"/>
  <c r="A154" i="123"/>
  <c r="A155" i="123"/>
  <c r="A156" i="123"/>
  <c r="A157" i="123"/>
  <c r="A158" i="123"/>
  <c r="A159" i="123"/>
  <c r="A160" i="123"/>
  <c r="A161" i="123"/>
  <c r="A162" i="123"/>
  <c r="A163" i="123"/>
  <c r="A164" i="123"/>
  <c r="A165" i="123"/>
  <c r="A166" i="123"/>
  <c r="A167" i="123"/>
  <c r="A168" i="123"/>
  <c r="A169" i="123"/>
  <c r="U43" i="137" l="1"/>
  <c r="U44" i="137"/>
  <c r="U45" i="137"/>
  <c r="O51" i="37"/>
  <c r="O52" i="37"/>
  <c r="O53" i="37"/>
  <c r="O54" i="37"/>
  <c r="O55" i="37"/>
  <c r="O56" i="37"/>
  <c r="O57" i="37"/>
  <c r="O58" i="37"/>
  <c r="O59" i="37"/>
  <c r="O60" i="37"/>
  <c r="O61" i="37"/>
  <c r="O62" i="37"/>
  <c r="L6" i="111" l="1"/>
  <c r="L7" i="111"/>
  <c r="L8" i="111"/>
  <c r="L9" i="111"/>
  <c r="L10" i="111"/>
  <c r="L11" i="111"/>
  <c r="L12" i="111"/>
  <c r="L13" i="111"/>
  <c r="L14" i="111"/>
  <c r="L15" i="111"/>
  <c r="L16" i="111"/>
  <c r="L17" i="111"/>
  <c r="L18" i="111"/>
  <c r="L19" i="111"/>
  <c r="L20" i="111"/>
  <c r="K146" i="157" l="1"/>
  <c r="L146" i="157" s="1"/>
  <c r="M146" i="157" s="1"/>
  <c r="A146" i="157"/>
  <c r="K145" i="157"/>
  <c r="L145" i="157" s="1"/>
  <c r="M145" i="157" s="1"/>
  <c r="A145" i="157"/>
  <c r="K144" i="157"/>
  <c r="L144" i="157" s="1"/>
  <c r="M144" i="157" s="1"/>
  <c r="A144" i="157"/>
  <c r="L143" i="157"/>
  <c r="M143" i="157" s="1"/>
  <c r="A143" i="157"/>
  <c r="L142" i="157"/>
  <c r="M142" i="157" s="1"/>
  <c r="A142" i="157"/>
  <c r="L141" i="157"/>
  <c r="M141" i="157" s="1"/>
  <c r="A141" i="157"/>
  <c r="L140" i="157"/>
  <c r="M140" i="157" s="1"/>
  <c r="A140" i="157"/>
  <c r="L139" i="157"/>
  <c r="M139" i="157" s="1"/>
  <c r="A139" i="157"/>
  <c r="L138" i="157"/>
  <c r="M138" i="157" s="1"/>
  <c r="A138" i="157"/>
  <c r="L137" i="157"/>
  <c r="M137" i="157" s="1"/>
  <c r="A137" i="157"/>
  <c r="L136" i="157"/>
  <c r="M136" i="157" s="1"/>
  <c r="A136" i="157"/>
  <c r="L135" i="157"/>
  <c r="M135" i="157" s="1"/>
  <c r="A135" i="157"/>
  <c r="L134" i="157"/>
  <c r="M134" i="157" s="1"/>
  <c r="A134" i="157"/>
  <c r="L133" i="157"/>
  <c r="M133" i="157" s="1"/>
  <c r="A133" i="157"/>
  <c r="L132" i="157"/>
  <c r="M132" i="157" s="1"/>
  <c r="A132" i="157"/>
  <c r="L131" i="157"/>
  <c r="M131" i="157" s="1"/>
  <c r="A131" i="157"/>
  <c r="L130" i="157"/>
  <c r="M130" i="157" s="1"/>
  <c r="A130" i="157"/>
  <c r="L129" i="157"/>
  <c r="M129" i="157" s="1"/>
  <c r="A129" i="157"/>
  <c r="L128" i="157"/>
  <c r="M128" i="157" s="1"/>
  <c r="A128" i="157"/>
  <c r="L127" i="157"/>
  <c r="M127" i="157" s="1"/>
  <c r="A127" i="157"/>
  <c r="L126" i="157"/>
  <c r="M126" i="157" s="1"/>
  <c r="A126" i="157"/>
  <c r="L125" i="157"/>
  <c r="M125" i="157" s="1"/>
  <c r="A125" i="157"/>
  <c r="L124" i="157"/>
  <c r="M124" i="157" s="1"/>
  <c r="A124" i="157"/>
  <c r="L123" i="157"/>
  <c r="M123" i="157" s="1"/>
  <c r="A123" i="157"/>
  <c r="L122" i="157"/>
  <c r="M122" i="157" s="1"/>
  <c r="A122" i="157"/>
  <c r="L121" i="157"/>
  <c r="M121" i="157" s="1"/>
  <c r="A121" i="157"/>
  <c r="L120" i="157"/>
  <c r="M120" i="157" s="1"/>
  <c r="A120" i="157"/>
  <c r="L119" i="157"/>
  <c r="M119" i="157" s="1"/>
  <c r="A119" i="157"/>
  <c r="L118" i="157"/>
  <c r="M118" i="157" s="1"/>
  <c r="A118" i="157"/>
  <c r="L117" i="157"/>
  <c r="M117" i="157" s="1"/>
  <c r="A117" i="157"/>
  <c r="L116" i="157"/>
  <c r="M116" i="157" s="1"/>
  <c r="A116" i="157"/>
  <c r="L115" i="157"/>
  <c r="M115" i="157" s="1"/>
  <c r="A115" i="157"/>
  <c r="L114" i="157"/>
  <c r="M114" i="157" s="1"/>
  <c r="A114" i="157"/>
  <c r="L113" i="157"/>
  <c r="M113" i="157" s="1"/>
  <c r="A113" i="157"/>
  <c r="L112" i="157"/>
  <c r="M112" i="157" s="1"/>
  <c r="A112" i="157"/>
  <c r="L111" i="157"/>
  <c r="M111" i="157" s="1"/>
  <c r="A111" i="157"/>
  <c r="L110" i="157"/>
  <c r="M110" i="157" s="1"/>
  <c r="A110" i="157"/>
  <c r="L109" i="157"/>
  <c r="M109" i="157" s="1"/>
  <c r="A109" i="157"/>
  <c r="L108" i="157"/>
  <c r="M108" i="157" s="1"/>
  <c r="A108" i="157"/>
  <c r="L107" i="157"/>
  <c r="M107" i="157" s="1"/>
  <c r="A107" i="157"/>
  <c r="L106" i="157"/>
  <c r="M106" i="157" s="1"/>
  <c r="A106" i="157"/>
  <c r="L105" i="157"/>
  <c r="M105" i="157" s="1"/>
  <c r="A105" i="157"/>
  <c r="L104" i="157"/>
  <c r="M104" i="157" s="1"/>
  <c r="A104" i="157"/>
  <c r="L103" i="157"/>
  <c r="M103" i="157" s="1"/>
  <c r="A103" i="157"/>
  <c r="L102" i="157"/>
  <c r="M102" i="157" s="1"/>
  <c r="A102" i="157"/>
  <c r="L101" i="157"/>
  <c r="M101" i="157" s="1"/>
  <c r="A101" i="157"/>
  <c r="L100" i="157"/>
  <c r="M100" i="157" s="1"/>
  <c r="A100" i="157"/>
  <c r="L99" i="157"/>
  <c r="M99" i="157" s="1"/>
  <c r="A99" i="157"/>
  <c r="L98" i="157"/>
  <c r="M98" i="157" s="1"/>
  <c r="A98" i="157"/>
  <c r="L97" i="157"/>
  <c r="M97" i="157" s="1"/>
  <c r="A97" i="157"/>
  <c r="L96" i="157"/>
  <c r="M96" i="157" s="1"/>
  <c r="A96" i="157"/>
  <c r="L95" i="157"/>
  <c r="M95" i="157" s="1"/>
  <c r="A95" i="157"/>
  <c r="L94" i="157"/>
  <c r="M94" i="157" s="1"/>
  <c r="A94" i="157"/>
  <c r="L93" i="157"/>
  <c r="M93" i="157" s="1"/>
  <c r="A93" i="157"/>
  <c r="L92" i="157"/>
  <c r="M92" i="157" s="1"/>
  <c r="A92" i="157"/>
  <c r="L91" i="157"/>
  <c r="M91" i="157" s="1"/>
  <c r="A91" i="157"/>
  <c r="L90" i="157"/>
  <c r="M90" i="157" s="1"/>
  <c r="A90" i="157"/>
  <c r="L89" i="157"/>
  <c r="M89" i="157" s="1"/>
  <c r="A89" i="157"/>
  <c r="L88" i="157"/>
  <c r="M88" i="157" s="1"/>
  <c r="A88" i="157"/>
  <c r="L87" i="157"/>
  <c r="M87" i="157" s="1"/>
  <c r="A87" i="157"/>
  <c r="L86" i="157"/>
  <c r="M86" i="157" s="1"/>
  <c r="A86" i="157"/>
  <c r="L85" i="157"/>
  <c r="M85" i="157" s="1"/>
  <c r="A85" i="157"/>
  <c r="L84" i="157"/>
  <c r="M84" i="157" s="1"/>
  <c r="A84" i="157"/>
  <c r="L83" i="157"/>
  <c r="M83" i="157" s="1"/>
  <c r="A83" i="157"/>
  <c r="L82" i="157"/>
  <c r="M82" i="157" s="1"/>
  <c r="A82" i="157"/>
  <c r="L81" i="157"/>
  <c r="M81" i="157" s="1"/>
  <c r="A81" i="157"/>
  <c r="L80" i="157"/>
  <c r="M80" i="157" s="1"/>
  <c r="A80" i="157"/>
  <c r="L79" i="157"/>
  <c r="M79" i="157" s="1"/>
  <c r="A79" i="157"/>
  <c r="L78" i="157"/>
  <c r="M78" i="157" s="1"/>
  <c r="A78" i="157"/>
  <c r="L77" i="157"/>
  <c r="M77" i="157" s="1"/>
  <c r="A77" i="157"/>
  <c r="L76" i="157"/>
  <c r="M76" i="157" s="1"/>
  <c r="A76" i="157"/>
  <c r="L75" i="157"/>
  <c r="M75" i="157" s="1"/>
  <c r="A75" i="157"/>
  <c r="L74" i="157"/>
  <c r="M74" i="157" s="1"/>
  <c r="A74" i="157"/>
  <c r="L73" i="157"/>
  <c r="M73" i="157" s="1"/>
  <c r="A73" i="157"/>
  <c r="L72" i="157"/>
  <c r="M72" i="157" s="1"/>
  <c r="A72" i="157"/>
  <c r="L71" i="157"/>
  <c r="M71" i="157" s="1"/>
  <c r="A71" i="157"/>
  <c r="L70" i="157"/>
  <c r="M70" i="157" s="1"/>
  <c r="A70" i="157"/>
  <c r="L69" i="157"/>
  <c r="M69" i="157" s="1"/>
  <c r="A69" i="157"/>
  <c r="L68" i="157"/>
  <c r="M68" i="157" s="1"/>
  <c r="A68" i="157"/>
  <c r="L67" i="157"/>
  <c r="M67" i="157" s="1"/>
  <c r="A67" i="157"/>
  <c r="L66" i="157"/>
  <c r="M66" i="157" s="1"/>
  <c r="A66" i="157"/>
  <c r="L65" i="157"/>
  <c r="M65" i="157" s="1"/>
  <c r="A65" i="157"/>
  <c r="L64" i="157"/>
  <c r="M64" i="157" s="1"/>
  <c r="A64" i="157"/>
  <c r="L63" i="157"/>
  <c r="M63" i="157" s="1"/>
  <c r="A63" i="157"/>
  <c r="L62" i="157"/>
  <c r="M62" i="157" s="1"/>
  <c r="A62" i="157"/>
  <c r="L61" i="157"/>
  <c r="M61" i="157" s="1"/>
  <c r="A61" i="157"/>
  <c r="L60" i="157"/>
  <c r="M60" i="157" s="1"/>
  <c r="A60" i="157"/>
  <c r="L59" i="157"/>
  <c r="M59" i="157" s="1"/>
  <c r="A59" i="157"/>
  <c r="L58" i="157"/>
  <c r="M58" i="157" s="1"/>
  <c r="A58" i="157"/>
  <c r="L57" i="157"/>
  <c r="M57" i="157" s="1"/>
  <c r="A57" i="157"/>
  <c r="L56" i="157"/>
  <c r="M56" i="157" s="1"/>
  <c r="A56" i="157"/>
  <c r="L55" i="157"/>
  <c r="M55" i="157" s="1"/>
  <c r="A55" i="157"/>
  <c r="L54" i="157"/>
  <c r="M54" i="157" s="1"/>
  <c r="A54" i="157"/>
  <c r="L53" i="157"/>
  <c r="M53" i="157" s="1"/>
  <c r="A53" i="157"/>
  <c r="L52" i="157"/>
  <c r="M52" i="157" s="1"/>
  <c r="A52" i="157"/>
  <c r="L51" i="157"/>
  <c r="M51" i="157" s="1"/>
  <c r="A51" i="157"/>
  <c r="L50" i="157"/>
  <c r="M50" i="157" s="1"/>
  <c r="A50" i="157"/>
  <c r="L49" i="157"/>
  <c r="M49" i="157" s="1"/>
  <c r="A49" i="157"/>
  <c r="L48" i="157"/>
  <c r="M48" i="157" s="1"/>
  <c r="A48" i="157"/>
  <c r="L47" i="157"/>
  <c r="M47" i="157" s="1"/>
  <c r="A47" i="157"/>
  <c r="L46" i="157"/>
  <c r="M46" i="157" s="1"/>
  <c r="A46" i="157"/>
  <c r="L45" i="157"/>
  <c r="M45" i="157" s="1"/>
  <c r="A45" i="157"/>
  <c r="L44" i="157"/>
  <c r="M44" i="157" s="1"/>
  <c r="A44" i="157"/>
  <c r="L43" i="157"/>
  <c r="M43" i="157" s="1"/>
  <c r="A43" i="157"/>
  <c r="L42" i="157"/>
  <c r="M42" i="157" s="1"/>
  <c r="A42" i="157"/>
  <c r="L41" i="157"/>
  <c r="M41" i="157" s="1"/>
  <c r="A41" i="157"/>
  <c r="L40" i="157"/>
  <c r="M40" i="157" s="1"/>
  <c r="A40" i="157"/>
  <c r="L39" i="157"/>
  <c r="M39" i="157" s="1"/>
  <c r="A39" i="157"/>
  <c r="L38" i="157"/>
  <c r="M38" i="157" s="1"/>
  <c r="A38" i="157"/>
  <c r="L37" i="157"/>
  <c r="M37" i="157" s="1"/>
  <c r="A37" i="157"/>
  <c r="L36" i="157"/>
  <c r="M36" i="157" s="1"/>
  <c r="A36" i="157"/>
  <c r="L35" i="157"/>
  <c r="M35" i="157" s="1"/>
  <c r="A35" i="157"/>
  <c r="L34" i="157"/>
  <c r="M34" i="157" s="1"/>
  <c r="A34" i="157"/>
  <c r="L33" i="157"/>
  <c r="M33" i="157" s="1"/>
  <c r="A33" i="157"/>
  <c r="L32" i="157"/>
  <c r="M32" i="157" s="1"/>
  <c r="A32" i="157"/>
  <c r="L31" i="157"/>
  <c r="M31" i="157" s="1"/>
  <c r="A31" i="157"/>
  <c r="L30" i="157"/>
  <c r="M30" i="157" s="1"/>
  <c r="A30" i="157"/>
  <c r="L29" i="157"/>
  <c r="M29" i="157" s="1"/>
  <c r="A29" i="157"/>
  <c r="L28" i="157"/>
  <c r="M28" i="157" s="1"/>
  <c r="A28" i="157"/>
  <c r="L27" i="157"/>
  <c r="M27" i="157" s="1"/>
  <c r="A27" i="157"/>
  <c r="L26" i="157"/>
  <c r="M26" i="157" s="1"/>
  <c r="A26" i="157"/>
  <c r="L25" i="157"/>
  <c r="M25" i="157" s="1"/>
  <c r="A25" i="157"/>
  <c r="L24" i="157"/>
  <c r="M24" i="157" s="1"/>
  <c r="A24" i="157"/>
  <c r="L23" i="157"/>
  <c r="M23" i="157" s="1"/>
  <c r="A23" i="157"/>
  <c r="L22" i="157"/>
  <c r="M22" i="157" s="1"/>
  <c r="A22" i="157"/>
  <c r="L21" i="157"/>
  <c r="M21" i="157" s="1"/>
  <c r="A21" i="157"/>
  <c r="L20" i="157"/>
  <c r="M20" i="157" s="1"/>
  <c r="A20" i="157"/>
  <c r="L19" i="157"/>
  <c r="M19" i="157" s="1"/>
  <c r="A19" i="157"/>
  <c r="L18" i="157"/>
  <c r="M18" i="157" s="1"/>
  <c r="A18" i="157"/>
  <c r="L17" i="157"/>
  <c r="M17" i="157" s="1"/>
  <c r="A17" i="157"/>
  <c r="L16" i="157"/>
  <c r="M16" i="157" s="1"/>
  <c r="A16" i="157"/>
  <c r="L15" i="157"/>
  <c r="M15" i="157" s="1"/>
  <c r="A15" i="157"/>
  <c r="L14" i="157"/>
  <c r="M14" i="157" s="1"/>
  <c r="A14" i="157"/>
  <c r="L13" i="157"/>
  <c r="M13" i="157" s="1"/>
  <c r="A13" i="157"/>
  <c r="L12" i="157"/>
  <c r="M12" i="157" s="1"/>
  <c r="A12" i="157"/>
  <c r="L11" i="157"/>
  <c r="M11" i="157" s="1"/>
  <c r="A11" i="157"/>
  <c r="L10" i="157"/>
  <c r="M10" i="157" s="1"/>
  <c r="A10" i="157"/>
  <c r="L9" i="157"/>
  <c r="M9" i="157" s="1"/>
  <c r="A9" i="157"/>
  <c r="L8" i="157"/>
  <c r="M8" i="157" s="1"/>
  <c r="A8" i="157"/>
  <c r="K7" i="157"/>
  <c r="L7" i="157" s="1"/>
  <c r="M7" i="157" s="1"/>
  <c r="A7" i="157"/>
  <c r="K6" i="157"/>
  <c r="L6" i="157" s="1"/>
  <c r="M6" i="157" s="1"/>
  <c r="A6" i="157"/>
  <c r="A2" i="157"/>
  <c r="A1" i="157" s="1"/>
  <c r="AF74" i="142" l="1"/>
  <c r="AF73" i="142"/>
  <c r="AF72" i="142"/>
  <c r="AF71" i="142"/>
  <c r="AF70" i="142"/>
  <c r="AF69" i="142"/>
  <c r="AF68" i="142"/>
  <c r="AF67" i="142"/>
  <c r="AF66" i="142"/>
  <c r="AF65" i="142"/>
  <c r="AF64" i="142"/>
  <c r="AF63" i="142"/>
  <c r="AF62" i="142"/>
  <c r="AF61" i="142"/>
  <c r="AF60" i="142"/>
  <c r="AF59" i="142"/>
  <c r="AF58" i="142"/>
  <c r="AF57" i="142"/>
  <c r="AF56" i="142"/>
  <c r="AF41" i="142"/>
  <c r="AF40" i="142"/>
  <c r="AF39" i="142"/>
  <c r="AF38" i="142"/>
  <c r="AF37" i="142"/>
  <c r="AF36" i="142"/>
  <c r="AI67" i="135"/>
  <c r="AI63" i="135"/>
  <c r="AI67" i="140"/>
  <c r="AI63" i="140"/>
  <c r="AI64" i="135"/>
  <c r="AI68" i="140"/>
  <c r="AI71" i="135"/>
  <c r="AI71" i="140"/>
  <c r="AI68" i="135"/>
  <c r="AI64" i="140"/>
  <c r="AG75" i="134"/>
  <c r="G55" i="141"/>
  <c r="AG39" i="141"/>
  <c r="AG37" i="141"/>
  <c r="AG35" i="141"/>
  <c r="AG33" i="141"/>
  <c r="AG31" i="141"/>
  <c r="AG29" i="141"/>
  <c r="AG27" i="141"/>
  <c r="AI72" i="135"/>
  <c r="AI69" i="135"/>
  <c r="AI65" i="135"/>
  <c r="AI72" i="140"/>
  <c r="AI69" i="140"/>
  <c r="AI65" i="140"/>
  <c r="G56" i="141"/>
  <c r="G54" i="141"/>
  <c r="AG38" i="141"/>
  <c r="AG36" i="141"/>
  <c r="AG34" i="141"/>
  <c r="AG32" i="141"/>
  <c r="AG30" i="141"/>
  <c r="AG28" i="141"/>
  <c r="AI70" i="135"/>
  <c r="AI66" i="135"/>
  <c r="AI61" i="135"/>
  <c r="AI60" i="135"/>
  <c r="AI59" i="135"/>
  <c r="AI58" i="135"/>
  <c r="AI57" i="135"/>
  <c r="AI56" i="135"/>
  <c r="AI55" i="135"/>
  <c r="AI54" i="135"/>
  <c r="AI53" i="135"/>
  <c r="AI52" i="135"/>
  <c r="AI51" i="135"/>
  <c r="AI50" i="135"/>
  <c r="AI49" i="135"/>
  <c r="AI48" i="135"/>
  <c r="AI47" i="135"/>
  <c r="AI46" i="135"/>
  <c r="AI45" i="135"/>
  <c r="AI44" i="135"/>
  <c r="AI43" i="135"/>
  <c r="AI42" i="135"/>
  <c r="AI41" i="135"/>
  <c r="AI40" i="135"/>
  <c r="AI39" i="135"/>
  <c r="AI38" i="135"/>
  <c r="AI37" i="135"/>
  <c r="AI70" i="140"/>
  <c r="AI66" i="140"/>
  <c r="AI61" i="140"/>
  <c r="AI60" i="140"/>
  <c r="AI59" i="140"/>
  <c r="AI58" i="140"/>
  <c r="AI57" i="140"/>
  <c r="AI56" i="140"/>
  <c r="AI55" i="140"/>
  <c r="AI54" i="140"/>
  <c r="AI53" i="140"/>
  <c r="AI52" i="140"/>
  <c r="AI51" i="140"/>
  <c r="AI50" i="140"/>
  <c r="AI49" i="140"/>
  <c r="AI48" i="140"/>
  <c r="AI47" i="140"/>
  <c r="AI46" i="140"/>
  <c r="AI45" i="140"/>
  <c r="AI44" i="140"/>
  <c r="AI43" i="140"/>
  <c r="AI42" i="140"/>
  <c r="AI41" i="140"/>
  <c r="AI40" i="140"/>
  <c r="AI62" i="135"/>
  <c r="AI73" i="140"/>
  <c r="AI73" i="135"/>
  <c r="AG54" i="134"/>
  <c r="AI62" i="140"/>
  <c r="AU14" i="139"/>
  <c r="AU22" i="139"/>
  <c r="AU29" i="139"/>
  <c r="AU36" i="139"/>
  <c r="AU44" i="139"/>
  <c r="AV10" i="139"/>
  <c r="AV18" i="139"/>
  <c r="AV26" i="139"/>
  <c r="AV32" i="139"/>
  <c r="AV40" i="139"/>
  <c r="AV6" i="139"/>
  <c r="AU16" i="139"/>
  <c r="AU38" i="139"/>
  <c r="AV12" i="139"/>
  <c r="AV42" i="139"/>
  <c r="AU7" i="139"/>
  <c r="AU15" i="139"/>
  <c r="AU23" i="139"/>
  <c r="AU30" i="139"/>
  <c r="AU37" i="139"/>
  <c r="AU45" i="139"/>
  <c r="AV11" i="139"/>
  <c r="AV19" i="139"/>
  <c r="AV27" i="139"/>
  <c r="AV33" i="139"/>
  <c r="AV41" i="139"/>
  <c r="AU8" i="139"/>
  <c r="AU24" i="139"/>
  <c r="AU46" i="139"/>
  <c r="AV20" i="139"/>
  <c r="AV34" i="139"/>
  <c r="AU31" i="139"/>
  <c r="AU9" i="139"/>
  <c r="AU17" i="139"/>
  <c r="AU25" i="139"/>
  <c r="AU39" i="139"/>
  <c r="AU47" i="139"/>
  <c r="AV13" i="139"/>
  <c r="AV21" i="139"/>
  <c r="AV28" i="139"/>
  <c r="AV35" i="139"/>
  <c r="AV43" i="139"/>
  <c r="AU10" i="139"/>
  <c r="AU18" i="139"/>
  <c r="AU26" i="139"/>
  <c r="AU32" i="139"/>
  <c r="AU40" i="139"/>
  <c r="AU6" i="139"/>
  <c r="AV14" i="139"/>
  <c r="AV22" i="139"/>
  <c r="AV29" i="139"/>
  <c r="AV36" i="139"/>
  <c r="AV44" i="139"/>
  <c r="AU11" i="139"/>
  <c r="AU19" i="139"/>
  <c r="AU27" i="139"/>
  <c r="AU33" i="139"/>
  <c r="AU41" i="139"/>
  <c r="AV7" i="139"/>
  <c r="AV15" i="139"/>
  <c r="AV23" i="139"/>
  <c r="AV30" i="139"/>
  <c r="AV37" i="139"/>
  <c r="AV45" i="139"/>
  <c r="AU12" i="139"/>
  <c r="AU20" i="139"/>
  <c r="AU34" i="139"/>
  <c r="AU42" i="139"/>
  <c r="AV8" i="139"/>
  <c r="AV16" i="139"/>
  <c r="AV24" i="139"/>
  <c r="AV31" i="139"/>
  <c r="AV38" i="139"/>
  <c r="AV46" i="139"/>
  <c r="AV9" i="139"/>
  <c r="AV25" i="139"/>
  <c r="AV39" i="139"/>
  <c r="AV47" i="139"/>
  <c r="AU13" i="139"/>
  <c r="AU21" i="139"/>
  <c r="AU28" i="139"/>
  <c r="AU35" i="139"/>
  <c r="AU43" i="139"/>
  <c r="AV17" i="139"/>
  <c r="AI54" i="37"/>
  <c r="AI58" i="37"/>
  <c r="AI62" i="37"/>
  <c r="AI51" i="37"/>
  <c r="AI55" i="37"/>
  <c r="AI59" i="37"/>
  <c r="AI63" i="37"/>
  <c r="AI52" i="37"/>
  <c r="AI56" i="37"/>
  <c r="AI60" i="37"/>
  <c r="AI64" i="37"/>
  <c r="AI57" i="37"/>
  <c r="AI61" i="37"/>
  <c r="AI53" i="37"/>
  <c r="AI65" i="37"/>
  <c r="L7" i="121"/>
  <c r="L8" i="121"/>
  <c r="L9" i="121"/>
  <c r="L10" i="121"/>
  <c r="L11" i="121"/>
  <c r="L12" i="121"/>
  <c r="M12" i="121" s="1"/>
  <c r="L15" i="121"/>
  <c r="M15" i="121" s="1"/>
  <c r="L16" i="121"/>
  <c r="L18" i="121"/>
  <c r="L19" i="121"/>
  <c r="L20" i="121"/>
  <c r="L21" i="121"/>
  <c r="L22" i="121"/>
  <c r="L23" i="121"/>
  <c r="M23" i="121" s="1"/>
  <c r="L24" i="121"/>
  <c r="L25" i="121"/>
  <c r="L26" i="121"/>
  <c r="L27" i="121"/>
  <c r="L28" i="121"/>
  <c r="L29" i="121"/>
  <c r="L30" i="121"/>
  <c r="M31" i="121"/>
  <c r="L32" i="121"/>
  <c r="L33" i="121"/>
  <c r="L34" i="121"/>
  <c r="L35" i="121"/>
  <c r="L36" i="121"/>
  <c r="L37" i="121"/>
  <c r="L38" i="121"/>
  <c r="L39" i="121"/>
  <c r="M39" i="121" s="1"/>
  <c r="L40" i="121"/>
  <c r="L41" i="121"/>
  <c r="L42" i="121"/>
  <c r="L43" i="121"/>
  <c r="L44" i="121"/>
  <c r="L45" i="121"/>
  <c r="L46" i="121"/>
  <c r="L47" i="121"/>
  <c r="M47" i="121" s="1"/>
  <c r="L48" i="121"/>
  <c r="L49" i="121"/>
  <c r="L50" i="121"/>
  <c r="L51" i="121"/>
  <c r="L52" i="121"/>
  <c r="L53" i="121"/>
  <c r="L54" i="121"/>
  <c r="M55" i="121"/>
  <c r="L6" i="121"/>
  <c r="M5" i="121"/>
  <c r="M32" i="121" s="1"/>
  <c r="M5" i="149"/>
  <c r="M5" i="154"/>
  <c r="M53" i="121" l="1"/>
  <c r="M21" i="121"/>
  <c r="M29" i="121"/>
  <c r="M45" i="121"/>
  <c r="M37" i="121"/>
  <c r="M49" i="121"/>
  <c r="M8" i="121"/>
  <c r="M17" i="121"/>
  <c r="M50" i="121"/>
  <c r="M14" i="121"/>
  <c r="M48" i="121"/>
  <c r="M16" i="121"/>
  <c r="M54" i="121"/>
  <c r="M46" i="121"/>
  <c r="M38" i="121"/>
  <c r="M30" i="121"/>
  <c r="M22" i="121"/>
  <c r="M13" i="121"/>
  <c r="M42" i="121"/>
  <c r="M10" i="121"/>
  <c r="M52" i="121"/>
  <c r="M36" i="121"/>
  <c r="M28" i="121"/>
  <c r="M20" i="121"/>
  <c r="M51" i="121"/>
  <c r="M35" i="121"/>
  <c r="M19" i="121"/>
  <c r="M44" i="121"/>
  <c r="M11" i="121"/>
  <c r="M25" i="121"/>
  <c r="M9" i="121"/>
  <c r="M43" i="121"/>
  <c r="M27" i="121"/>
  <c r="M24" i="121"/>
  <c r="M34" i="121"/>
  <c r="M26" i="121"/>
  <c r="M18" i="121"/>
  <c r="M7" i="121"/>
  <c r="M41" i="121"/>
  <c r="M33" i="121"/>
  <c r="M6" i="121"/>
  <c r="M40" i="121"/>
  <c r="L33" i="154" l="1"/>
  <c r="M33" i="154" s="1"/>
  <c r="L34" i="154"/>
  <c r="M34" i="154" s="1"/>
  <c r="L35" i="154"/>
  <c r="M35" i="154" s="1"/>
  <c r="L36" i="154"/>
  <c r="M36" i="154" s="1"/>
  <c r="L37" i="154"/>
  <c r="M37" i="154" s="1"/>
  <c r="L38" i="154"/>
  <c r="M38" i="154" s="1"/>
  <c r="L39" i="154"/>
  <c r="M39" i="154" s="1"/>
  <c r="L40" i="154"/>
  <c r="M40" i="154"/>
  <c r="A39" i="154"/>
  <c r="A35" i="154"/>
  <c r="A34" i="154"/>
  <c r="A36" i="154"/>
  <c r="A37" i="154"/>
  <c r="A38" i="154"/>
  <c r="A40" i="154"/>
  <c r="A33" i="154" l="1"/>
  <c r="L6" i="119" l="1"/>
  <c r="L7" i="119"/>
  <c r="L8" i="119"/>
  <c r="L9" i="119"/>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37" i="119"/>
  <c r="L38" i="119"/>
  <c r="L39" i="119"/>
  <c r="L40" i="119"/>
  <c r="L41" i="119"/>
  <c r="L42" i="119"/>
  <c r="L43" i="119"/>
  <c r="L44" i="119"/>
  <c r="L45" i="119"/>
  <c r="L46" i="119"/>
  <c r="L47" i="119"/>
  <c r="L48" i="119"/>
  <c r="L49" i="119"/>
  <c r="L50" i="119"/>
  <c r="L51" i="119"/>
  <c r="N51" i="143" l="1"/>
  <c r="R51" i="143"/>
  <c r="S51" i="143"/>
  <c r="T51" i="143"/>
  <c r="V51" i="143"/>
  <c r="BC51" i="143"/>
  <c r="BD51" i="143"/>
  <c r="AX8" i="139"/>
  <c r="AY8" i="139"/>
  <c r="AX9" i="139"/>
  <c r="AY9" i="139"/>
  <c r="AX10" i="139"/>
  <c r="AY10" i="139"/>
  <c r="AX11" i="139"/>
  <c r="AY11" i="139"/>
  <c r="AX12" i="139"/>
  <c r="AY12" i="139"/>
  <c r="AX13" i="139"/>
  <c r="AY13" i="139"/>
  <c r="AX14" i="139"/>
  <c r="AY14" i="139"/>
  <c r="AX15" i="139"/>
  <c r="AY15" i="139"/>
  <c r="AX16" i="139"/>
  <c r="AY16" i="139"/>
  <c r="AX17" i="139"/>
  <c r="AY17" i="139"/>
  <c r="AX18" i="139"/>
  <c r="AY18" i="139"/>
  <c r="AX19" i="139"/>
  <c r="AY19" i="139"/>
  <c r="AX20" i="139"/>
  <c r="AY20" i="139"/>
  <c r="AX21" i="139"/>
  <c r="AY21" i="139"/>
  <c r="AX22" i="139"/>
  <c r="AY22" i="139"/>
  <c r="AX23" i="139"/>
  <c r="AY23" i="139"/>
  <c r="AX24" i="139"/>
  <c r="AY24" i="139"/>
  <c r="AX25" i="139"/>
  <c r="AY25" i="139"/>
  <c r="AX26" i="139"/>
  <c r="AY26" i="139"/>
  <c r="AX27" i="139"/>
  <c r="AY27" i="139"/>
  <c r="AX28" i="139"/>
  <c r="AY28" i="139"/>
  <c r="AX29" i="139"/>
  <c r="AY29" i="139"/>
  <c r="AX30" i="139"/>
  <c r="AY30" i="139"/>
  <c r="AX31" i="139"/>
  <c r="AY31" i="139"/>
  <c r="AX32" i="139"/>
  <c r="AY32" i="139"/>
  <c r="P43" i="137"/>
  <c r="R43" i="137"/>
  <c r="S43" i="137"/>
  <c r="T43" i="137"/>
  <c r="V43" i="137"/>
  <c r="P44" i="137"/>
  <c r="R44" i="137"/>
  <c r="S44" i="137"/>
  <c r="T44" i="137"/>
  <c r="V44" i="137"/>
  <c r="P45" i="137"/>
  <c r="R45" i="137"/>
  <c r="S45" i="137"/>
  <c r="T45" i="137"/>
  <c r="V45" i="137"/>
  <c r="P46" i="137"/>
  <c r="R46" i="137"/>
  <c r="S46" i="137"/>
  <c r="T46" i="137"/>
  <c r="V46" i="137"/>
  <c r="P47" i="137"/>
  <c r="R47" i="137"/>
  <c r="S47" i="137"/>
  <c r="T47" i="137"/>
  <c r="V47" i="137"/>
  <c r="P48" i="137"/>
  <c r="R48" i="137"/>
  <c r="S48" i="137"/>
  <c r="T48" i="137"/>
  <c r="V48" i="137"/>
  <c r="P49" i="137"/>
  <c r="R49" i="137"/>
  <c r="S49" i="137"/>
  <c r="T49" i="137"/>
  <c r="V49" i="137"/>
  <c r="AY7" i="139"/>
  <c r="AY6" i="139"/>
  <c r="AX7" i="139"/>
  <c r="AX6" i="139"/>
  <c r="AS7" i="37"/>
  <c r="AT6" i="37"/>
  <c r="AS6" i="37"/>
  <c r="AS8" i="37" l="1"/>
  <c r="AT8" i="37"/>
  <c r="AS9" i="37"/>
  <c r="AT9" i="37"/>
  <c r="AS10" i="37"/>
  <c r="AT10" i="37"/>
  <c r="AS11" i="37"/>
  <c r="AT11" i="37"/>
  <c r="AS12" i="37"/>
  <c r="AT12" i="37"/>
  <c r="AS13" i="37"/>
  <c r="AT13" i="37"/>
  <c r="AS14" i="37"/>
  <c r="AT14" i="37"/>
  <c r="AS15" i="37"/>
  <c r="AT15" i="37"/>
  <c r="AS16" i="37"/>
  <c r="AT16" i="37"/>
  <c r="AS17" i="37"/>
  <c r="AT17" i="37"/>
  <c r="AS18" i="37"/>
  <c r="AT18" i="37"/>
  <c r="AS19" i="37"/>
  <c r="AT19" i="37"/>
  <c r="AS20" i="37"/>
  <c r="AT20" i="37"/>
  <c r="AS21" i="37"/>
  <c r="AT21" i="37"/>
  <c r="AS22" i="37"/>
  <c r="AT22" i="37"/>
  <c r="AS23" i="37"/>
  <c r="AT23" i="37"/>
  <c r="AS24" i="37"/>
  <c r="AT24" i="37"/>
  <c r="AS25" i="37"/>
  <c r="AT25" i="37"/>
  <c r="AS26" i="37"/>
  <c r="AT26" i="37"/>
  <c r="AS27" i="37"/>
  <c r="AT27" i="37"/>
  <c r="AS28" i="37"/>
  <c r="AT28" i="37"/>
  <c r="AS29" i="37"/>
  <c r="AT29" i="37"/>
  <c r="AS30" i="37"/>
  <c r="AT30" i="37"/>
  <c r="AS31" i="37"/>
  <c r="AT31" i="37"/>
  <c r="AS32" i="37"/>
  <c r="AT32" i="37"/>
  <c r="AS33" i="37"/>
  <c r="AT33" i="37"/>
  <c r="AS34" i="37"/>
  <c r="AT34" i="37"/>
  <c r="AS35" i="37"/>
  <c r="AT35" i="37"/>
  <c r="AS36" i="37"/>
  <c r="AT36" i="37"/>
  <c r="AS37" i="37"/>
  <c r="AT37" i="37"/>
  <c r="AS39" i="37"/>
  <c r="AT39" i="37"/>
  <c r="AS40" i="37"/>
  <c r="AT40" i="37"/>
  <c r="AS41" i="37"/>
  <c r="AT41" i="37"/>
  <c r="AS42" i="37"/>
  <c r="AT42" i="37"/>
  <c r="AS43" i="37"/>
  <c r="AT43" i="37"/>
  <c r="AS44" i="37"/>
  <c r="AT44" i="37"/>
  <c r="AS45" i="37"/>
  <c r="AT45" i="37"/>
  <c r="AS46" i="37"/>
  <c r="AT46" i="37"/>
  <c r="AS47" i="37"/>
  <c r="AT47" i="37"/>
  <c r="AS48" i="37"/>
  <c r="AT48" i="37"/>
  <c r="AS49" i="37"/>
  <c r="AT49" i="37"/>
  <c r="AS50" i="37"/>
  <c r="AT50" i="37"/>
  <c r="N51" i="37"/>
  <c r="P51" i="37"/>
  <c r="AF51" i="37"/>
  <c r="AK51" i="37"/>
  <c r="AL51" i="37"/>
  <c r="AS51" i="37"/>
  <c r="AT51" i="37"/>
  <c r="N52" i="37"/>
  <c r="P52" i="37"/>
  <c r="AF52" i="37"/>
  <c r="AK52" i="37"/>
  <c r="AL52" i="37"/>
  <c r="AS52" i="37"/>
  <c r="AT52" i="37"/>
  <c r="N53" i="37"/>
  <c r="P53" i="37"/>
  <c r="AF53" i="37"/>
  <c r="AK53" i="37"/>
  <c r="AL53" i="37"/>
  <c r="AS53" i="37"/>
  <c r="AT53" i="37"/>
  <c r="AT7" i="37"/>
  <c r="L7" i="150"/>
  <c r="M7" i="150" s="1"/>
  <c r="L8" i="150"/>
  <c r="M8" i="150" s="1"/>
  <c r="L9" i="150"/>
  <c r="M9" i="150" s="1"/>
  <c r="L10" i="150"/>
  <c r="M10" i="150"/>
  <c r="L11" i="150"/>
  <c r="M11" i="150" s="1"/>
  <c r="L12" i="150"/>
  <c r="M12" i="150" s="1"/>
  <c r="L13" i="150"/>
  <c r="M13" i="150" s="1"/>
  <c r="L14" i="150"/>
  <c r="M14" i="150"/>
  <c r="L15" i="150"/>
  <c r="M15" i="150" s="1"/>
  <c r="L16" i="150"/>
  <c r="M16" i="150" s="1"/>
  <c r="L17" i="150"/>
  <c r="M17" i="150" s="1"/>
  <c r="L18" i="150"/>
  <c r="M18" i="150"/>
  <c r="L19" i="150"/>
  <c r="M19" i="150" s="1"/>
  <c r="L20" i="150"/>
  <c r="M20" i="150" s="1"/>
  <c r="L21" i="150"/>
  <c r="M21" i="150" s="1"/>
  <c r="L22" i="150"/>
  <c r="M22" i="150"/>
  <c r="L23" i="150"/>
  <c r="M23" i="150" s="1"/>
  <c r="L24" i="150"/>
  <c r="M24" i="150" s="1"/>
  <c r="L25" i="150"/>
  <c r="M25" i="150" s="1"/>
  <c r="L26" i="150"/>
  <c r="M26" i="150"/>
  <c r="L27" i="150"/>
  <c r="M27" i="150" s="1"/>
  <c r="L28" i="150"/>
  <c r="M28" i="150" s="1"/>
  <c r="L29" i="150"/>
  <c r="M29" i="150" s="1"/>
  <c r="L30" i="150"/>
  <c r="M30" i="150"/>
  <c r="L31" i="150"/>
  <c r="M31" i="150" s="1"/>
  <c r="L32" i="150"/>
  <c r="M32" i="150" s="1"/>
  <c r="L33" i="150"/>
  <c r="M33" i="150" s="1"/>
  <c r="L34" i="150"/>
  <c r="M34" i="150"/>
  <c r="L35" i="150"/>
  <c r="M35" i="150" s="1"/>
  <c r="L36" i="150"/>
  <c r="M36" i="150" s="1"/>
  <c r="L37" i="150"/>
  <c r="M37" i="150" s="1"/>
  <c r="L38" i="150"/>
  <c r="M38" i="150"/>
  <c r="L39" i="150"/>
  <c r="M39" i="150" s="1"/>
  <c r="L40" i="150"/>
  <c r="M40" i="150" s="1"/>
  <c r="L41" i="150"/>
  <c r="M41" i="150" s="1"/>
  <c r="L42" i="150"/>
  <c r="M42" i="150"/>
  <c r="L43" i="150"/>
  <c r="M43" i="150" s="1"/>
  <c r="L44" i="150"/>
  <c r="M44" i="150" s="1"/>
  <c r="L45" i="150"/>
  <c r="M45" i="150" s="1"/>
  <c r="L46" i="150"/>
  <c r="M46" i="150"/>
  <c r="L47" i="150"/>
  <c r="M47" i="150" s="1"/>
  <c r="L48" i="150"/>
  <c r="M48" i="150" s="1"/>
  <c r="L49" i="150"/>
  <c r="M49" i="150" s="1"/>
  <c r="L50" i="150"/>
  <c r="M50" i="150"/>
  <c r="L51" i="150"/>
  <c r="M51" i="150" s="1"/>
  <c r="L52" i="150"/>
  <c r="M52" i="150" s="1"/>
  <c r="L53" i="150"/>
  <c r="M53" i="150" s="1"/>
  <c r="L54" i="150"/>
  <c r="M54" i="150"/>
  <c r="L55" i="150"/>
  <c r="M55" i="150" s="1"/>
  <c r="L56" i="150"/>
  <c r="M56" i="150" s="1"/>
  <c r="L57" i="150"/>
  <c r="M57" i="150" s="1"/>
  <c r="L58" i="150"/>
  <c r="M58" i="150"/>
  <c r="L59" i="150"/>
  <c r="M59" i="150" s="1"/>
  <c r="L60" i="150"/>
  <c r="M60" i="150" s="1"/>
  <c r="L61" i="150"/>
  <c r="M61" i="150" s="1"/>
  <c r="L62" i="150"/>
  <c r="M62" i="150"/>
  <c r="L63" i="150"/>
  <c r="M63" i="150" s="1"/>
  <c r="L64" i="150"/>
  <c r="M64" i="150" s="1"/>
  <c r="L65" i="150"/>
  <c r="M65" i="150" s="1"/>
  <c r="L66" i="150"/>
  <c r="M66" i="150"/>
  <c r="L67" i="150"/>
  <c r="M67" i="150" s="1"/>
  <c r="L68" i="150"/>
  <c r="M68" i="150" s="1"/>
  <c r="L69" i="150"/>
  <c r="M69" i="150" s="1"/>
  <c r="L70" i="150"/>
  <c r="M70" i="150"/>
  <c r="L71" i="150"/>
  <c r="M71" i="150" s="1"/>
  <c r="L72" i="150"/>
  <c r="M72" i="150" s="1"/>
  <c r="L73" i="150"/>
  <c r="M73" i="150" s="1"/>
  <c r="L74" i="150"/>
  <c r="M74" i="150"/>
  <c r="L75" i="150"/>
  <c r="M75" i="150" s="1"/>
  <c r="L76" i="150"/>
  <c r="M76" i="150" s="1"/>
  <c r="L77" i="150"/>
  <c r="M77" i="150" s="1"/>
  <c r="L78" i="150"/>
  <c r="M78" i="150"/>
  <c r="L79" i="150"/>
  <c r="M79" i="150" s="1"/>
  <c r="L80" i="150"/>
  <c r="M80" i="150" s="1"/>
  <c r="L81" i="150"/>
  <c r="M81" i="150" s="1"/>
  <c r="L82" i="150"/>
  <c r="M82" i="150"/>
  <c r="L83" i="150"/>
  <c r="M83" i="150" s="1"/>
  <c r="L84" i="150"/>
  <c r="M84" i="150" s="1"/>
  <c r="L85" i="150"/>
  <c r="M85" i="150" s="1"/>
  <c r="L86" i="150"/>
  <c r="M86" i="150"/>
  <c r="L87" i="150"/>
  <c r="M87" i="150" s="1"/>
  <c r="L88" i="150"/>
  <c r="M88" i="150" s="1"/>
  <c r="L89" i="150"/>
  <c r="M89" i="150" s="1"/>
  <c r="L90" i="150"/>
  <c r="M90" i="150"/>
  <c r="L91" i="150"/>
  <c r="M91" i="150" s="1"/>
  <c r="L92" i="150"/>
  <c r="M92" i="150" s="1"/>
  <c r="L93" i="150"/>
  <c r="M93" i="150" s="1"/>
  <c r="L94" i="150"/>
  <c r="M94" i="150"/>
  <c r="L95" i="150"/>
  <c r="M95" i="150" s="1"/>
  <c r="L96" i="150"/>
  <c r="M96" i="150" s="1"/>
  <c r="L97" i="150"/>
  <c r="M97" i="150" s="1"/>
  <c r="L98" i="150"/>
  <c r="M98" i="150"/>
  <c r="L99" i="150"/>
  <c r="M99" i="150" s="1"/>
  <c r="L100" i="150"/>
  <c r="M100" i="150" s="1"/>
  <c r="L101" i="150"/>
  <c r="M101" i="150" s="1"/>
  <c r="L102" i="150"/>
  <c r="M102" i="150"/>
  <c r="L103" i="150"/>
  <c r="M103" i="150" s="1"/>
  <c r="L104" i="150"/>
  <c r="M104" i="150" s="1"/>
  <c r="L105" i="150"/>
  <c r="M105" i="150" s="1"/>
  <c r="L106" i="150"/>
  <c r="M106" i="150"/>
  <c r="L107" i="150"/>
  <c r="M107" i="150" s="1"/>
  <c r="L108" i="150"/>
  <c r="M108" i="150" s="1"/>
  <c r="L109" i="150"/>
  <c r="M109" i="150" s="1"/>
  <c r="L110" i="150"/>
  <c r="M110" i="150"/>
  <c r="L111" i="150"/>
  <c r="M111" i="150" s="1"/>
  <c r="L112" i="150"/>
  <c r="M112" i="150" s="1"/>
  <c r="L113" i="150"/>
  <c r="M113" i="150" s="1"/>
  <c r="L114" i="150"/>
  <c r="M114" i="150"/>
  <c r="L115" i="150"/>
  <c r="M115" i="150" s="1"/>
  <c r="L116" i="150"/>
  <c r="M116" i="150" s="1"/>
  <c r="L117" i="150"/>
  <c r="M117" i="150" s="1"/>
  <c r="L118" i="150"/>
  <c r="M118" i="150"/>
  <c r="L119" i="150"/>
  <c r="M119" i="150" s="1"/>
  <c r="L120" i="150"/>
  <c r="M120" i="150" s="1"/>
  <c r="L121" i="150"/>
  <c r="M121" i="150" s="1"/>
  <c r="L122" i="150"/>
  <c r="M122" i="150"/>
  <c r="L123" i="150"/>
  <c r="M123" i="150" s="1"/>
  <c r="L124" i="150"/>
  <c r="M124" i="150" s="1"/>
  <c r="L125" i="150"/>
  <c r="M125" i="150" s="1"/>
  <c r="L126" i="150"/>
  <c r="M126" i="150"/>
  <c r="L127" i="150"/>
  <c r="M127" i="150" s="1"/>
  <c r="L128" i="150"/>
  <c r="M128" i="150" s="1"/>
  <c r="L129" i="150"/>
  <c r="M129" i="150" s="1"/>
  <c r="L130" i="150"/>
  <c r="M130" i="150"/>
  <c r="L131" i="150"/>
  <c r="M131" i="150" s="1"/>
  <c r="L132" i="150"/>
  <c r="M132" i="150" s="1"/>
  <c r="L133" i="150"/>
  <c r="M133" i="150" s="1"/>
  <c r="L134" i="150"/>
  <c r="M134" i="150"/>
  <c r="L135" i="150"/>
  <c r="M135" i="150" s="1"/>
  <c r="L136" i="150"/>
  <c r="M136" i="150" s="1"/>
  <c r="L137" i="150"/>
  <c r="M137" i="150" s="1"/>
  <c r="L138" i="150"/>
  <c r="M138" i="150"/>
  <c r="L139" i="150"/>
  <c r="M139" i="150" s="1"/>
  <c r="L140" i="150"/>
  <c r="M140" i="150" s="1"/>
  <c r="L141" i="150"/>
  <c r="M141" i="150" s="1"/>
  <c r="L142" i="150"/>
  <c r="M142" i="150"/>
  <c r="L143" i="150"/>
  <c r="M143" i="150" s="1"/>
  <c r="L144" i="150"/>
  <c r="M144" i="150" s="1"/>
  <c r="L52" i="153"/>
  <c r="M52" i="153" s="1"/>
  <c r="L53" i="153"/>
  <c r="M53" i="153" s="1"/>
  <c r="L54" i="153"/>
  <c r="M54" i="153"/>
  <c r="L55" i="153"/>
  <c r="M55" i="153" s="1"/>
  <c r="L56" i="153"/>
  <c r="M56" i="153" s="1"/>
  <c r="L57" i="153"/>
  <c r="M57" i="153" s="1"/>
  <c r="L58" i="153"/>
  <c r="M58" i="153" s="1"/>
  <c r="L59" i="153"/>
  <c r="M59" i="153" s="1"/>
  <c r="L60" i="153"/>
  <c r="M60" i="153" s="1"/>
  <c r="L61" i="153"/>
  <c r="M61" i="153" s="1"/>
  <c r="L62" i="153"/>
  <c r="M62" i="153" s="1"/>
  <c r="L63" i="153"/>
  <c r="M63" i="153" s="1"/>
  <c r="L64" i="153"/>
  <c r="M64" i="153" s="1"/>
  <c r="L16" i="153"/>
  <c r="M16" i="153" s="1"/>
  <c r="L17" i="153"/>
  <c r="M17" i="153" s="1"/>
  <c r="L7" i="123" l="1"/>
  <c r="L8" i="123"/>
  <c r="L9" i="123"/>
  <c r="L10" i="123"/>
  <c r="L11" i="123"/>
  <c r="L12" i="123"/>
  <c r="L13" i="123"/>
  <c r="L14" i="123"/>
  <c r="L15" i="123"/>
  <c r="L16" i="123"/>
  <c r="L17" i="123"/>
  <c r="L18" i="123"/>
  <c r="L19" i="123"/>
  <c r="L20" i="123"/>
  <c r="L21" i="123"/>
  <c r="L22" i="123"/>
  <c r="L23" i="123"/>
  <c r="L24" i="123"/>
  <c r="L25" i="123"/>
  <c r="L6" i="123"/>
  <c r="L31" i="148"/>
  <c r="L46" i="148"/>
  <c r="L41" i="148"/>
  <c r="L43" i="148"/>
  <c r="L38" i="148"/>
  <c r="L36" i="148"/>
  <c r="L22" i="148"/>
  <c r="L57" i="148"/>
  <c r="L59" i="148"/>
  <c r="L60" i="148"/>
  <c r="L61" i="148"/>
  <c r="L62" i="148"/>
  <c r="L63" i="148"/>
  <c r="L64" i="148"/>
  <c r="L65" i="148"/>
  <c r="L66" i="148"/>
  <c r="L67" i="148"/>
  <c r="L68" i="148"/>
  <c r="L69" i="148"/>
  <c r="L70" i="148"/>
  <c r="L32" i="155"/>
  <c r="M32" i="155" s="1"/>
  <c r="A32" i="155"/>
  <c r="M31" i="155"/>
  <c r="L31" i="155"/>
  <c r="A31" i="155"/>
  <c r="L30" i="155"/>
  <c r="M30" i="155" s="1"/>
  <c r="A30" i="155"/>
  <c r="L29" i="155"/>
  <c r="A29" i="155"/>
  <c r="L28" i="155"/>
  <c r="M28" i="155" s="1"/>
  <c r="A28" i="155"/>
  <c r="M27" i="155"/>
  <c r="L27" i="155"/>
  <c r="A27" i="155"/>
  <c r="L26" i="155"/>
  <c r="M26" i="155" s="1"/>
  <c r="A26" i="155"/>
  <c r="L25" i="155"/>
  <c r="M25" i="155" s="1"/>
  <c r="A25" i="155"/>
  <c r="L24" i="155"/>
  <c r="A24" i="155"/>
  <c r="M23" i="155"/>
  <c r="L23" i="155"/>
  <c r="A23" i="155"/>
  <c r="L22" i="155"/>
  <c r="M22" i="155" s="1"/>
  <c r="A22" i="155"/>
  <c r="L21" i="155"/>
  <c r="A21" i="155"/>
  <c r="L20" i="155"/>
  <c r="M20" i="155" s="1"/>
  <c r="A20" i="155"/>
  <c r="M19" i="155"/>
  <c r="L19" i="155"/>
  <c r="A19" i="155"/>
  <c r="L18" i="155"/>
  <c r="M18" i="155" s="1"/>
  <c r="A18" i="155"/>
  <c r="L17" i="155"/>
  <c r="M17" i="155" s="1"/>
  <c r="A17" i="155"/>
  <c r="L16" i="155"/>
  <c r="A16" i="155"/>
  <c r="M15" i="155"/>
  <c r="L15" i="155"/>
  <c r="A15" i="155"/>
  <c r="L14" i="155"/>
  <c r="M14" i="155" s="1"/>
  <c r="A14" i="155"/>
  <c r="L13" i="155"/>
  <c r="A13" i="155"/>
  <c r="L12" i="155"/>
  <c r="M12" i="155" s="1"/>
  <c r="A12" i="155"/>
  <c r="M11" i="155"/>
  <c r="L11" i="155"/>
  <c r="A11" i="155"/>
  <c r="L10" i="155"/>
  <c r="M10" i="155" s="1"/>
  <c r="A10" i="155"/>
  <c r="L9" i="155"/>
  <c r="M9" i="155" s="1"/>
  <c r="A9" i="155"/>
  <c r="L8" i="155"/>
  <c r="M8" i="155" s="1"/>
  <c r="A8" i="155"/>
  <c r="M7" i="155"/>
  <c r="L7" i="155"/>
  <c r="A7" i="155"/>
  <c r="L6" i="155"/>
  <c r="M6" i="155" s="1"/>
  <c r="A6" i="155"/>
  <c r="M5" i="155"/>
  <c r="M24" i="155" s="1"/>
  <c r="A2" i="155"/>
  <c r="A1" i="155"/>
  <c r="A6" i="148"/>
  <c r="A11" i="148"/>
  <c r="A10" i="148"/>
  <c r="A9" i="148"/>
  <c r="A8" i="148"/>
  <c r="A7" i="148"/>
  <c r="A38" i="128"/>
  <c r="L33" i="156"/>
  <c r="L25" i="156"/>
  <c r="L41" i="156"/>
  <c r="L19" i="156"/>
  <c r="L14" i="156"/>
  <c r="L35" i="156"/>
  <c r="L39" i="156"/>
  <c r="L21" i="156"/>
  <c r="L18" i="156"/>
  <c r="L16" i="156"/>
  <c r="L37" i="156"/>
  <c r="L8" i="156"/>
  <c r="L6" i="156"/>
  <c r="L12" i="156"/>
  <c r="L23" i="156"/>
  <c r="L29" i="156"/>
  <c r="L10" i="156"/>
  <c r="L31" i="156"/>
  <c r="L27" i="156"/>
  <c r="L34" i="156"/>
  <c r="L26" i="156"/>
  <c r="L42" i="156"/>
  <c r="L20" i="156"/>
  <c r="L15" i="156"/>
  <c r="L36" i="156"/>
  <c r="L40" i="156"/>
  <c r="L22" i="156"/>
  <c r="L17" i="156"/>
  <c r="L38" i="156"/>
  <c r="L9" i="156"/>
  <c r="L7" i="156"/>
  <c r="L13" i="156"/>
  <c r="M13" i="155" l="1"/>
  <c r="M21" i="155"/>
  <c r="M29" i="155"/>
  <c r="M16" i="155"/>
  <c r="A8" i="117" l="1"/>
  <c r="A9" i="117"/>
  <c r="A10" i="117"/>
  <c r="A11" i="117"/>
  <c r="A12" i="117"/>
  <c r="A33" i="156" l="1"/>
  <c r="A25" i="156"/>
  <c r="A41" i="156"/>
  <c r="A19" i="156"/>
  <c r="A14" i="156"/>
  <c r="A35" i="156"/>
  <c r="K140" i="156"/>
  <c r="L140" i="156" s="1"/>
  <c r="A140" i="156"/>
  <c r="K139" i="156"/>
  <c r="L139" i="156" s="1"/>
  <c r="A139" i="156"/>
  <c r="K138" i="156"/>
  <c r="L138" i="156" s="1"/>
  <c r="A138" i="156"/>
  <c r="K137" i="156"/>
  <c r="L137" i="156" s="1"/>
  <c r="A137" i="156"/>
  <c r="K136" i="156"/>
  <c r="L136" i="156" s="1"/>
  <c r="A136" i="156"/>
  <c r="K135" i="156"/>
  <c r="L135" i="156" s="1"/>
  <c r="A135" i="156"/>
  <c r="K134" i="156"/>
  <c r="L134" i="156" s="1"/>
  <c r="A134" i="156"/>
  <c r="K133" i="156"/>
  <c r="L133" i="156" s="1"/>
  <c r="A133" i="156"/>
  <c r="K132" i="156"/>
  <c r="L132" i="156" s="1"/>
  <c r="A132" i="156"/>
  <c r="K131" i="156"/>
  <c r="L131" i="156" s="1"/>
  <c r="A131" i="156"/>
  <c r="K130" i="156"/>
  <c r="L130" i="156" s="1"/>
  <c r="A130" i="156"/>
  <c r="K129" i="156"/>
  <c r="L129" i="156" s="1"/>
  <c r="A129" i="156"/>
  <c r="K128" i="156"/>
  <c r="L128" i="156" s="1"/>
  <c r="A128" i="156"/>
  <c r="K127" i="156"/>
  <c r="L127" i="156" s="1"/>
  <c r="A127" i="156"/>
  <c r="K126" i="156"/>
  <c r="L126" i="156" s="1"/>
  <c r="A126" i="156"/>
  <c r="K125" i="156"/>
  <c r="L125" i="156" s="1"/>
  <c r="A125" i="156"/>
  <c r="K124" i="156"/>
  <c r="L124" i="156" s="1"/>
  <c r="A124" i="156"/>
  <c r="K123" i="156"/>
  <c r="L123" i="156" s="1"/>
  <c r="A123" i="156"/>
  <c r="K122" i="156"/>
  <c r="L122" i="156" s="1"/>
  <c r="A122" i="156"/>
  <c r="K121" i="156"/>
  <c r="L121" i="156" s="1"/>
  <c r="A121" i="156"/>
  <c r="K120" i="156"/>
  <c r="L120" i="156" s="1"/>
  <c r="A120" i="156"/>
  <c r="K119" i="156"/>
  <c r="L119" i="156" s="1"/>
  <c r="A119" i="156"/>
  <c r="K118" i="156"/>
  <c r="L118" i="156" s="1"/>
  <c r="A118" i="156"/>
  <c r="K117" i="156"/>
  <c r="L117" i="156" s="1"/>
  <c r="A117" i="156"/>
  <c r="K116" i="156"/>
  <c r="L116" i="156" s="1"/>
  <c r="A116" i="156"/>
  <c r="K115" i="156"/>
  <c r="L115" i="156" s="1"/>
  <c r="A115" i="156"/>
  <c r="K114" i="156"/>
  <c r="L114" i="156" s="1"/>
  <c r="A114" i="156"/>
  <c r="K113" i="156"/>
  <c r="L113" i="156" s="1"/>
  <c r="A113" i="156"/>
  <c r="K112" i="156"/>
  <c r="L112" i="156" s="1"/>
  <c r="A112" i="156"/>
  <c r="K111" i="156"/>
  <c r="L111" i="156" s="1"/>
  <c r="A111" i="156"/>
  <c r="K110" i="156"/>
  <c r="L110" i="156" s="1"/>
  <c r="A110" i="156"/>
  <c r="K109" i="156"/>
  <c r="L109" i="156" s="1"/>
  <c r="A109" i="156"/>
  <c r="K108" i="156"/>
  <c r="L108" i="156" s="1"/>
  <c r="A108" i="156"/>
  <c r="K107" i="156"/>
  <c r="L107" i="156" s="1"/>
  <c r="A107" i="156"/>
  <c r="K106" i="156"/>
  <c r="L106" i="156" s="1"/>
  <c r="A106" i="156"/>
  <c r="K105" i="156"/>
  <c r="L105" i="156" s="1"/>
  <c r="A105" i="156"/>
  <c r="K104" i="156"/>
  <c r="L104" i="156" s="1"/>
  <c r="A104" i="156"/>
  <c r="K103" i="156"/>
  <c r="L103" i="156" s="1"/>
  <c r="A103" i="156"/>
  <c r="K102" i="156"/>
  <c r="L102" i="156" s="1"/>
  <c r="A102" i="156"/>
  <c r="K101" i="156"/>
  <c r="L101" i="156" s="1"/>
  <c r="A101" i="156"/>
  <c r="K100" i="156"/>
  <c r="L100" i="156" s="1"/>
  <c r="A100" i="156"/>
  <c r="K99" i="156"/>
  <c r="L99" i="156" s="1"/>
  <c r="A99" i="156"/>
  <c r="K98" i="156"/>
  <c r="L98" i="156" s="1"/>
  <c r="A98" i="156"/>
  <c r="K97" i="156"/>
  <c r="L97" i="156" s="1"/>
  <c r="A97" i="156"/>
  <c r="K96" i="156"/>
  <c r="L96" i="156" s="1"/>
  <c r="A96" i="156"/>
  <c r="K95" i="156"/>
  <c r="L95" i="156" s="1"/>
  <c r="A95" i="156"/>
  <c r="K94" i="156"/>
  <c r="L94" i="156" s="1"/>
  <c r="A94" i="156"/>
  <c r="K93" i="156"/>
  <c r="L93" i="156" s="1"/>
  <c r="A93" i="156"/>
  <c r="K92" i="156"/>
  <c r="L92" i="156" s="1"/>
  <c r="A92" i="156"/>
  <c r="K91" i="156"/>
  <c r="L91" i="156" s="1"/>
  <c r="A91" i="156"/>
  <c r="K90" i="156"/>
  <c r="L90" i="156" s="1"/>
  <c r="A90" i="156"/>
  <c r="K89" i="156"/>
  <c r="L89" i="156" s="1"/>
  <c r="A89" i="156"/>
  <c r="K88" i="156"/>
  <c r="L88" i="156" s="1"/>
  <c r="A88" i="156"/>
  <c r="K87" i="156"/>
  <c r="L87" i="156" s="1"/>
  <c r="A87" i="156"/>
  <c r="K86" i="156"/>
  <c r="L86" i="156" s="1"/>
  <c r="A86" i="156"/>
  <c r="K85" i="156"/>
  <c r="L85" i="156" s="1"/>
  <c r="A85" i="156"/>
  <c r="K84" i="156"/>
  <c r="L84" i="156" s="1"/>
  <c r="A84" i="156"/>
  <c r="K83" i="156"/>
  <c r="L83" i="156" s="1"/>
  <c r="A83" i="156"/>
  <c r="K82" i="156"/>
  <c r="L82" i="156" s="1"/>
  <c r="A82" i="156"/>
  <c r="K81" i="156"/>
  <c r="L81" i="156" s="1"/>
  <c r="A81" i="156"/>
  <c r="K80" i="156"/>
  <c r="L80" i="156" s="1"/>
  <c r="A80" i="156"/>
  <c r="K79" i="156"/>
  <c r="L79" i="156" s="1"/>
  <c r="A79" i="156"/>
  <c r="K78" i="156"/>
  <c r="L78" i="156" s="1"/>
  <c r="A78" i="156"/>
  <c r="K77" i="156"/>
  <c r="L77" i="156" s="1"/>
  <c r="A77" i="156"/>
  <c r="K76" i="156"/>
  <c r="L76" i="156" s="1"/>
  <c r="A76" i="156"/>
  <c r="K75" i="156"/>
  <c r="L75" i="156" s="1"/>
  <c r="A75" i="156"/>
  <c r="K74" i="156"/>
  <c r="L74" i="156" s="1"/>
  <c r="A74" i="156"/>
  <c r="K73" i="156"/>
  <c r="L73" i="156" s="1"/>
  <c r="A73" i="156"/>
  <c r="K72" i="156"/>
  <c r="L72" i="156" s="1"/>
  <c r="A72" i="156"/>
  <c r="K71" i="156"/>
  <c r="L71" i="156" s="1"/>
  <c r="A71" i="156"/>
  <c r="K70" i="156"/>
  <c r="L70" i="156" s="1"/>
  <c r="A70" i="156"/>
  <c r="K69" i="156"/>
  <c r="L69" i="156" s="1"/>
  <c r="A69" i="156"/>
  <c r="K68" i="156"/>
  <c r="L68" i="156" s="1"/>
  <c r="A68" i="156"/>
  <c r="K67" i="156"/>
  <c r="L67" i="156" s="1"/>
  <c r="A67" i="156"/>
  <c r="K66" i="156"/>
  <c r="L66" i="156" s="1"/>
  <c r="A66" i="156"/>
  <c r="K65" i="156"/>
  <c r="L65" i="156" s="1"/>
  <c r="A65" i="156"/>
  <c r="K64" i="156"/>
  <c r="L64" i="156" s="1"/>
  <c r="A64" i="156"/>
  <c r="K63" i="156"/>
  <c r="L63" i="156" s="1"/>
  <c r="A63" i="156"/>
  <c r="K62" i="156"/>
  <c r="L62" i="156" s="1"/>
  <c r="A62" i="156"/>
  <c r="K61" i="156"/>
  <c r="L61" i="156" s="1"/>
  <c r="A61" i="156"/>
  <c r="K60" i="156"/>
  <c r="L60" i="156" s="1"/>
  <c r="A60" i="156"/>
  <c r="K59" i="156"/>
  <c r="L59" i="156" s="1"/>
  <c r="A59" i="156"/>
  <c r="K58" i="156"/>
  <c r="L58" i="156" s="1"/>
  <c r="A58" i="156"/>
  <c r="K57" i="156"/>
  <c r="L57" i="156" s="1"/>
  <c r="A57" i="156"/>
  <c r="K56" i="156"/>
  <c r="L56" i="156" s="1"/>
  <c r="A56" i="156"/>
  <c r="K55" i="156"/>
  <c r="L55" i="156" s="1"/>
  <c r="A55" i="156"/>
  <c r="K54" i="156"/>
  <c r="L54" i="156" s="1"/>
  <c r="A54" i="156"/>
  <c r="K53" i="156"/>
  <c r="L53" i="156" s="1"/>
  <c r="A53" i="156"/>
  <c r="K52" i="156"/>
  <c r="L52" i="156" s="1"/>
  <c r="A52" i="156"/>
  <c r="K51" i="156"/>
  <c r="L51" i="156" s="1"/>
  <c r="A51" i="156"/>
  <c r="K50" i="156"/>
  <c r="L50" i="156" s="1"/>
  <c r="A50" i="156"/>
  <c r="K49" i="156"/>
  <c r="L49" i="156" s="1"/>
  <c r="A49" i="156"/>
  <c r="K48" i="156"/>
  <c r="L48" i="156" s="1"/>
  <c r="A48" i="156"/>
  <c r="K47" i="156"/>
  <c r="L47" i="156" s="1"/>
  <c r="A47" i="156"/>
  <c r="K46" i="156"/>
  <c r="L46" i="156" s="1"/>
  <c r="A46" i="156"/>
  <c r="K45" i="156"/>
  <c r="L45" i="156" s="1"/>
  <c r="A45" i="156"/>
  <c r="K44" i="156"/>
  <c r="L44" i="156" s="1"/>
  <c r="A44" i="156"/>
  <c r="K43" i="156"/>
  <c r="L43" i="156" s="1"/>
  <c r="A43" i="156"/>
  <c r="L28" i="156"/>
  <c r="A28" i="156"/>
  <c r="L32" i="156"/>
  <c r="A32" i="156"/>
  <c r="L11" i="156"/>
  <c r="A11" i="156"/>
  <c r="L30" i="156"/>
  <c r="A30" i="156"/>
  <c r="L24" i="156"/>
  <c r="A24" i="156"/>
  <c r="A13" i="156"/>
  <c r="A7" i="156"/>
  <c r="A9" i="156"/>
  <c r="A38" i="156"/>
  <c r="A17" i="156"/>
  <c r="A22" i="156"/>
  <c r="A40" i="156"/>
  <c r="A36" i="156"/>
  <c r="A15" i="156"/>
  <c r="A20" i="156"/>
  <c r="A42" i="156"/>
  <c r="A26" i="156"/>
  <c r="A34" i="156"/>
  <c r="A27" i="156"/>
  <c r="A31" i="156"/>
  <c r="A10" i="156"/>
  <c r="A29" i="156"/>
  <c r="A23" i="156"/>
  <c r="A12" i="156"/>
  <c r="A6" i="156"/>
  <c r="A8" i="156"/>
  <c r="A37" i="156"/>
  <c r="A16" i="156"/>
  <c r="A18" i="156"/>
  <c r="A21" i="156"/>
  <c r="A39" i="156"/>
  <c r="M5" i="156"/>
  <c r="A2" i="156"/>
  <c r="A1" i="156" s="1"/>
  <c r="M38" i="156" l="1"/>
  <c r="M30" i="156"/>
  <c r="M28" i="156"/>
  <c r="M47" i="156"/>
  <c r="M50" i="156"/>
  <c r="M55" i="156"/>
  <c r="M6" i="156"/>
  <c r="M10" i="156"/>
  <c r="M42" i="156"/>
  <c r="M40" i="156"/>
  <c r="M8" i="156"/>
  <c r="M29" i="156"/>
  <c r="M26" i="156"/>
  <c r="M36" i="156"/>
  <c r="M9" i="156"/>
  <c r="M24" i="156"/>
  <c r="M43" i="156"/>
  <c r="M46" i="156"/>
  <c r="M51" i="156"/>
  <c r="M54" i="156"/>
  <c r="M25" i="156"/>
  <c r="M21" i="156"/>
  <c r="M12" i="156"/>
  <c r="M22" i="156"/>
  <c r="M44" i="156"/>
  <c r="M48" i="156"/>
  <c r="M52" i="156"/>
  <c r="M41" i="156"/>
  <c r="M57" i="156"/>
  <c r="M59" i="156"/>
  <c r="M61" i="156"/>
  <c r="M63" i="156"/>
  <c r="M65" i="156"/>
  <c r="M67" i="156"/>
  <c r="M69" i="156"/>
  <c r="M71" i="156"/>
  <c r="M73" i="156"/>
  <c r="M75" i="156"/>
  <c r="M77" i="156"/>
  <c r="M79" i="156"/>
  <c r="M81" i="156"/>
  <c r="M83" i="156"/>
  <c r="M85" i="156"/>
  <c r="M87" i="156"/>
  <c r="M89" i="156"/>
  <c r="M91" i="156"/>
  <c r="M93" i="156"/>
  <c r="M95" i="156"/>
  <c r="M19" i="156"/>
  <c r="M39" i="156"/>
  <c r="M18" i="156"/>
  <c r="M35" i="156"/>
  <c r="M16" i="156"/>
  <c r="M31" i="156"/>
  <c r="M20" i="156"/>
  <c r="M7" i="156"/>
  <c r="M11" i="156"/>
  <c r="M33" i="156"/>
  <c r="M14" i="156"/>
  <c r="M37" i="156"/>
  <c r="M23" i="156"/>
  <c r="M27" i="156"/>
  <c r="M34" i="156"/>
  <c r="M15" i="156"/>
  <c r="M17" i="156"/>
  <c r="M13" i="156"/>
  <c r="M32" i="156"/>
  <c r="M45" i="156"/>
  <c r="M49" i="156"/>
  <c r="M53" i="156"/>
  <c r="M56" i="156"/>
  <c r="M58" i="156"/>
  <c r="M60" i="156"/>
  <c r="M62" i="156"/>
  <c r="M64" i="156"/>
  <c r="M66" i="156"/>
  <c r="M68" i="156"/>
  <c r="M70" i="156"/>
  <c r="M72" i="156"/>
  <c r="M74" i="156"/>
  <c r="M76" i="156"/>
  <c r="M78" i="156"/>
  <c r="M80" i="156"/>
  <c r="M82" i="156"/>
  <c r="M84" i="156"/>
  <c r="M86" i="156"/>
  <c r="M88" i="156"/>
  <c r="M90" i="156"/>
  <c r="M92" i="156"/>
  <c r="M94" i="156"/>
  <c r="M97" i="156"/>
  <c r="M99" i="156"/>
  <c r="M101" i="156"/>
  <c r="M103" i="156"/>
  <c r="M105" i="156"/>
  <c r="M107" i="156"/>
  <c r="M109" i="156"/>
  <c r="M111" i="156"/>
  <c r="M113" i="156"/>
  <c r="M115" i="156"/>
  <c r="M117" i="156"/>
  <c r="M119" i="156"/>
  <c r="M121" i="156"/>
  <c r="M123" i="156"/>
  <c r="M125" i="156"/>
  <c r="M127" i="156"/>
  <c r="M129" i="156"/>
  <c r="M131" i="156"/>
  <c r="M133" i="156"/>
  <c r="M135" i="156"/>
  <c r="M137" i="156"/>
  <c r="M139" i="156"/>
  <c r="M96" i="156"/>
  <c r="M98" i="156"/>
  <c r="M100" i="156"/>
  <c r="M102" i="156"/>
  <c r="M104" i="156"/>
  <c r="M106" i="156"/>
  <c r="M108" i="156"/>
  <c r="M110" i="156"/>
  <c r="M112" i="156"/>
  <c r="M114" i="156"/>
  <c r="M116" i="156"/>
  <c r="M118" i="156"/>
  <c r="M120" i="156"/>
  <c r="M122" i="156"/>
  <c r="M124" i="156"/>
  <c r="M126" i="156"/>
  <c r="M128" i="156"/>
  <c r="M130" i="156"/>
  <c r="M132" i="156"/>
  <c r="M134" i="156"/>
  <c r="M136" i="156"/>
  <c r="M138" i="156"/>
  <c r="M140" i="156"/>
  <c r="L103" i="114" l="1"/>
  <c r="L24" i="114"/>
  <c r="L112" i="114"/>
  <c r="L52" i="114"/>
  <c r="L15" i="114"/>
  <c r="L37" i="114"/>
  <c r="L64" i="114"/>
  <c r="L82" i="114"/>
  <c r="L8" i="114"/>
  <c r="L69" i="112" l="1"/>
  <c r="L75" i="112"/>
  <c r="L60" i="112"/>
  <c r="L73" i="112"/>
  <c r="L32" i="112"/>
  <c r="L28" i="112"/>
  <c r="L76" i="112"/>
  <c r="L43" i="112"/>
  <c r="L38" i="112"/>
  <c r="L50" i="112"/>
  <c r="L54" i="112"/>
  <c r="L62" i="112"/>
  <c r="L18" i="112"/>
  <c r="L48" i="112"/>
  <c r="L70" i="112"/>
  <c r="L46" i="112"/>
  <c r="L21" i="112"/>
  <c r="L31" i="112"/>
  <c r="L14" i="112"/>
  <c r="L71" i="112"/>
  <c r="L27" i="112"/>
  <c r="L77" i="112"/>
  <c r="L44" i="112"/>
  <c r="L37" i="112"/>
  <c r="L51" i="112"/>
  <c r="L16" i="112"/>
  <c r="L53" i="112"/>
  <c r="L63" i="112"/>
  <c r="L19" i="112"/>
  <c r="L47" i="112"/>
  <c r="L8" i="112"/>
  <c r="L13" i="112"/>
  <c r="L9" i="112"/>
  <c r="L33" i="112"/>
  <c r="L42" i="112"/>
  <c r="L59" i="112"/>
  <c r="L61" i="112"/>
  <c r="L22" i="112"/>
  <c r="L41" i="112"/>
  <c r="L30" i="112"/>
  <c r="L15" i="112"/>
  <c r="L65" i="112"/>
  <c r="L6" i="112"/>
  <c r="L23" i="112"/>
  <c r="L26" i="112"/>
  <c r="L57" i="112"/>
  <c r="L64" i="112"/>
  <c r="L34" i="112"/>
  <c r="L49" i="112"/>
  <c r="L11" i="112"/>
  <c r="L68" i="112"/>
  <c r="L56" i="112"/>
  <c r="L24" i="112"/>
  <c r="L52" i="112"/>
  <c r="L25" i="112"/>
  <c r="L72" i="112"/>
  <c r="L10" i="112"/>
  <c r="L17" i="112"/>
  <c r="L55" i="112"/>
  <c r="L45" i="112"/>
  <c r="L67" i="112"/>
  <c r="L20" i="112"/>
  <c r="L29" i="112"/>
  <c r="L52" i="118"/>
  <c r="L51" i="118"/>
  <c r="L50" i="118"/>
  <c r="L48" i="118"/>
  <c r="L46" i="118"/>
  <c r="L45" i="118"/>
  <c r="L44" i="118"/>
  <c r="L43" i="118"/>
  <c r="L41" i="118"/>
  <c r="L40" i="118"/>
  <c r="L39" i="118"/>
  <c r="L38" i="118"/>
  <c r="L37" i="118"/>
  <c r="L36" i="118"/>
  <c r="L35" i="118"/>
  <c r="L34" i="118"/>
  <c r="L33" i="118"/>
  <c r="L32" i="118"/>
  <c r="L30" i="118"/>
  <c r="L29" i="118"/>
  <c r="L28" i="118"/>
  <c r="L26" i="118"/>
  <c r="L25" i="118"/>
  <c r="L24" i="118"/>
  <c r="L22" i="118"/>
  <c r="L21" i="118"/>
  <c r="L20" i="118"/>
  <c r="L19" i="118"/>
  <c r="L18" i="118"/>
  <c r="L17" i="118"/>
  <c r="L16" i="118"/>
  <c r="L15" i="118"/>
  <c r="L14" i="118"/>
  <c r="L13" i="118"/>
  <c r="L12" i="118"/>
  <c r="L11" i="118"/>
  <c r="L10" i="118"/>
  <c r="L9" i="118"/>
  <c r="L8" i="118"/>
  <c r="M5" i="111" l="1"/>
  <c r="M6" i="111" l="1"/>
  <c r="M17" i="111"/>
  <c r="M18" i="111"/>
  <c r="M15" i="111"/>
  <c r="M12" i="111"/>
  <c r="M9" i="111"/>
  <c r="M11" i="111"/>
  <c r="M7" i="111"/>
  <c r="M14" i="111"/>
  <c r="M13" i="111"/>
  <c r="M8" i="111"/>
  <c r="M20" i="111"/>
  <c r="M16" i="111"/>
  <c r="M10" i="111"/>
  <c r="M19" i="111"/>
  <c r="A27" i="120"/>
  <c r="A15" i="120"/>
  <c r="A52" i="120"/>
  <c r="L30" i="120"/>
  <c r="A30" i="120"/>
  <c r="L6" i="120"/>
  <c r="A6" i="120"/>
  <c r="L37" i="120"/>
  <c r="A37" i="120"/>
  <c r="L29" i="120"/>
  <c r="L51" i="120"/>
  <c r="A51" i="120"/>
  <c r="L19" i="120"/>
  <c r="A19" i="120"/>
  <c r="L43" i="120"/>
  <c r="A43" i="120"/>
  <c r="L21" i="120"/>
  <c r="L50" i="120"/>
  <c r="A50" i="120"/>
  <c r="L9" i="120"/>
  <c r="A9" i="120"/>
  <c r="L18" i="120"/>
  <c r="A18" i="120"/>
  <c r="L35" i="120"/>
  <c r="L46" i="120"/>
  <c r="A46" i="120"/>
  <c r="L36" i="120"/>
  <c r="A36" i="120"/>
  <c r="L14" i="120"/>
  <c r="A14" i="120"/>
  <c r="L17" i="120"/>
  <c r="L49" i="120"/>
  <c r="A49" i="120"/>
  <c r="L42" i="120"/>
  <c r="A42" i="120"/>
  <c r="L10" i="120"/>
  <c r="A10" i="120"/>
  <c r="L8" i="120"/>
  <c r="A8" i="120"/>
  <c r="L20" i="120"/>
  <c r="A20" i="120"/>
  <c r="L7" i="120"/>
  <c r="A7" i="120"/>
  <c r="L34" i="120"/>
  <c r="A34" i="120"/>
  <c r="L45" i="120"/>
  <c r="A45" i="120"/>
  <c r="L25" i="120"/>
  <c r="A25" i="120"/>
  <c r="L48" i="120"/>
  <c r="A48" i="120"/>
  <c r="L13" i="120"/>
  <c r="A13" i="120"/>
  <c r="L23" i="120"/>
  <c r="A23" i="120"/>
  <c r="L40" i="120"/>
  <c r="A40" i="120"/>
  <c r="L16" i="120"/>
  <c r="A16" i="120"/>
  <c r="L33" i="120"/>
  <c r="A33" i="120"/>
  <c r="L27" i="120"/>
  <c r="L38" i="120"/>
  <c r="A38" i="120"/>
  <c r="L32" i="120"/>
  <c r="A32" i="120"/>
  <c r="L53" i="120"/>
  <c r="A53" i="120"/>
  <c r="L15" i="120"/>
  <c r="L39" i="120"/>
  <c r="A39" i="120"/>
  <c r="L22" i="120"/>
  <c r="A22" i="120"/>
  <c r="L26" i="120"/>
  <c r="A26" i="120"/>
  <c r="L52" i="120"/>
  <c r="L41" i="120"/>
  <c r="A41" i="120"/>
  <c r="L11" i="120"/>
  <c r="A11" i="120"/>
  <c r="L24" i="120"/>
  <c r="L47" i="120"/>
  <c r="A47" i="120"/>
  <c r="L44" i="120"/>
  <c r="A44" i="120"/>
  <c r="L28" i="120"/>
  <c r="A28" i="120"/>
  <c r="L31" i="120"/>
  <c r="L12" i="120"/>
  <c r="A12" i="120"/>
  <c r="BC13" i="139" l="1"/>
  <c r="A17" i="120"/>
  <c r="AF12" i="145" s="1"/>
  <c r="A35" i="120"/>
  <c r="A21" i="120"/>
  <c r="A29" i="120"/>
  <c r="A31" i="120"/>
  <c r="BC20" i="139" s="1"/>
  <c r="A24" i="120"/>
  <c r="D80" i="121"/>
  <c r="BC9" i="139" l="1"/>
  <c r="AF70" i="135"/>
  <c r="AF74" i="135"/>
  <c r="AF63" i="140"/>
  <c r="AF77" i="135"/>
  <c r="AF85" i="135"/>
  <c r="AF82" i="140"/>
  <c r="AF36" i="145"/>
  <c r="AF23" i="140"/>
  <c r="AF19" i="135"/>
  <c r="AD21" i="134"/>
  <c r="AF48" i="37"/>
  <c r="AD50" i="139"/>
  <c r="AD25" i="137"/>
  <c r="AD29" i="139"/>
  <c r="AF9" i="143"/>
  <c r="AF38" i="145"/>
  <c r="AD6" i="139"/>
  <c r="AF32" i="140"/>
  <c r="AF28" i="135"/>
  <c r="AD30" i="134"/>
  <c r="AF49" i="37"/>
  <c r="AF8" i="143"/>
  <c r="AD22" i="137"/>
  <c r="AD26" i="139"/>
  <c r="AF26" i="145"/>
  <c r="AF22" i="37"/>
  <c r="AF21" i="140"/>
  <c r="AF17" i="135"/>
  <c r="AD19" i="134"/>
  <c r="AF38" i="37"/>
  <c r="AF7" i="145"/>
  <c r="AD23" i="137"/>
  <c r="AD27" i="139"/>
  <c r="AF27" i="145"/>
  <c r="AF27" i="37"/>
  <c r="AF26" i="140"/>
  <c r="AF22" i="135"/>
  <c r="AD24" i="134"/>
  <c r="AD41" i="137"/>
  <c r="AF7" i="143"/>
  <c r="AD21" i="141"/>
  <c r="AD36" i="137"/>
  <c r="AD40" i="139"/>
  <c r="AF20" i="143"/>
  <c r="BC23" i="139"/>
  <c r="AF66" i="140"/>
  <c r="AF71" i="140"/>
  <c r="AF65" i="140"/>
  <c r="AF78" i="135"/>
  <c r="AF86" i="135"/>
  <c r="AF83" i="140"/>
  <c r="AF19" i="140"/>
  <c r="AF15" i="135"/>
  <c r="AD17" i="134"/>
  <c r="AF44" i="37"/>
  <c r="AD21" i="137"/>
  <c r="AD25" i="139"/>
  <c r="AF25" i="145"/>
  <c r="AD7" i="137"/>
  <c r="AF8" i="145"/>
  <c r="AF24" i="135"/>
  <c r="AD26" i="134"/>
  <c r="AF41" i="37"/>
  <c r="AF7" i="135"/>
  <c r="AD18" i="137"/>
  <c r="AD22" i="139"/>
  <c r="AF22" i="145"/>
  <c r="AF18" i="37"/>
  <c r="AF17" i="140"/>
  <c r="AF13" i="135"/>
  <c r="AD15" i="134"/>
  <c r="AF34" i="37"/>
  <c r="AF6" i="135"/>
  <c r="AD19" i="137"/>
  <c r="AD23" i="139"/>
  <c r="AF23" i="145"/>
  <c r="AF23" i="37"/>
  <c r="AF22" i="140"/>
  <c r="AF18" i="135"/>
  <c r="AD20" i="134"/>
  <c r="AF33" i="145"/>
  <c r="AF43" i="37"/>
  <c r="AD14" i="141"/>
  <c r="AD32" i="137"/>
  <c r="AD36" i="139"/>
  <c r="AF16" i="143"/>
  <c r="BC34" i="139"/>
  <c r="AF70" i="140"/>
  <c r="AF74" i="140"/>
  <c r="AF67" i="140"/>
  <c r="AF79" i="135"/>
  <c r="AF72" i="140"/>
  <c r="AF84" i="140"/>
  <c r="AF28" i="37"/>
  <c r="AF15" i="140"/>
  <c r="AF11" i="135"/>
  <c r="AF40" i="37"/>
  <c r="AF6" i="143"/>
  <c r="AD17" i="137"/>
  <c r="AD21" i="139"/>
  <c r="AF21" i="145"/>
  <c r="AD45" i="139"/>
  <c r="AF45" i="37"/>
  <c r="AF24" i="140"/>
  <c r="AF20" i="135"/>
  <c r="AD22" i="134"/>
  <c r="AF37" i="37"/>
  <c r="AF8" i="140"/>
  <c r="AD14" i="137"/>
  <c r="AD18" i="139"/>
  <c r="AF18" i="145"/>
  <c r="AF14" i="37"/>
  <c r="AF13" i="140"/>
  <c r="AF9" i="135"/>
  <c r="AD11" i="134"/>
  <c r="AF30" i="37"/>
  <c r="AF7" i="140"/>
  <c r="AD15" i="137"/>
  <c r="AD19" i="139"/>
  <c r="AF19" i="145"/>
  <c r="AF19" i="37"/>
  <c r="AF18" i="140"/>
  <c r="AF14" i="135"/>
  <c r="AD16" i="134"/>
  <c r="AF35" i="145"/>
  <c r="AF31" i="37"/>
  <c r="AD28" i="137"/>
  <c r="AD32" i="139"/>
  <c r="AF12" i="143"/>
  <c r="AF73" i="135"/>
  <c r="AF63" i="135"/>
  <c r="AF69" i="140"/>
  <c r="AF80" i="135"/>
  <c r="AF77" i="140"/>
  <c r="AF85" i="140"/>
  <c r="AF12" i="37"/>
  <c r="AF11" i="140"/>
  <c r="AD41" i="134"/>
  <c r="AF36" i="37"/>
  <c r="AF8" i="135"/>
  <c r="AD13" i="137"/>
  <c r="AD17" i="139"/>
  <c r="AF17" i="145"/>
  <c r="AD38" i="137"/>
  <c r="AF29" i="37"/>
  <c r="AF20" i="140"/>
  <c r="AF16" i="135"/>
  <c r="AD18" i="134"/>
  <c r="AF33" i="37"/>
  <c r="AD25" i="141"/>
  <c r="AD10" i="137"/>
  <c r="AD14" i="139"/>
  <c r="AF14" i="145"/>
  <c r="AF10" i="37"/>
  <c r="AF9" i="140"/>
  <c r="AD39" i="134"/>
  <c r="AD20" i="141"/>
  <c r="AD46" i="139"/>
  <c r="AF8" i="37"/>
  <c r="AD11" i="137"/>
  <c r="AD15" i="139"/>
  <c r="AF15" i="145"/>
  <c r="AF15" i="37"/>
  <c r="AF14" i="140"/>
  <c r="AF10" i="135"/>
  <c r="AD12" i="134"/>
  <c r="AF37" i="145"/>
  <c r="AF29" i="145"/>
  <c r="AD24" i="137"/>
  <c r="AD28" i="139"/>
  <c r="AF28" i="145"/>
  <c r="AF62" i="140"/>
  <c r="AF73" i="140"/>
  <c r="AF65" i="135"/>
  <c r="AF75" i="140"/>
  <c r="AF81" i="135"/>
  <c r="AF78" i="140"/>
  <c r="AF86" i="140"/>
  <c r="AF39" i="140"/>
  <c r="AF35" i="135"/>
  <c r="AD37" i="134"/>
  <c r="AD24" i="141"/>
  <c r="AF32" i="37"/>
  <c r="AF6" i="37"/>
  <c r="AD9" i="137"/>
  <c r="AD13" i="139"/>
  <c r="AF13" i="145"/>
  <c r="AD42" i="137"/>
  <c r="AF25" i="37"/>
  <c r="AF16" i="140"/>
  <c r="AF12" i="135"/>
  <c r="AD14" i="134"/>
  <c r="AF17" i="37"/>
  <c r="AD18" i="141"/>
  <c r="AD42" i="139"/>
  <c r="AD10" i="139"/>
  <c r="AF10" i="145"/>
  <c r="AF37" i="140"/>
  <c r="AF33" i="135"/>
  <c r="AD35" i="134"/>
  <c r="AD13" i="141"/>
  <c r="AF31" i="145"/>
  <c r="AD23" i="141"/>
  <c r="AD43" i="139"/>
  <c r="AD11" i="139"/>
  <c r="AF11" i="145"/>
  <c r="AF11" i="37"/>
  <c r="AF10" i="140"/>
  <c r="AD40" i="134"/>
  <c r="AD26" i="141"/>
  <c r="AD49" i="139"/>
  <c r="AD8" i="141"/>
  <c r="AD20" i="137"/>
  <c r="AD24" i="139"/>
  <c r="AF24" i="145"/>
  <c r="AF64" i="135"/>
  <c r="AF64" i="140"/>
  <c r="AF67" i="135"/>
  <c r="AF76" i="135"/>
  <c r="AF82" i="135"/>
  <c r="AF79" i="140"/>
  <c r="AF62" i="135"/>
  <c r="AF35" i="140"/>
  <c r="AF31" i="135"/>
  <c r="AD33" i="134"/>
  <c r="AD17" i="141"/>
  <c r="AF24" i="37"/>
  <c r="AD41" i="139"/>
  <c r="AD9" i="139"/>
  <c r="AF9" i="145"/>
  <c r="AF30" i="145"/>
  <c r="AF21" i="37"/>
  <c r="AF12" i="140"/>
  <c r="AD42" i="134"/>
  <c r="AD10" i="134"/>
  <c r="AD10" i="141"/>
  <c r="AD34" i="137"/>
  <c r="AD38" i="139"/>
  <c r="AF18" i="143"/>
  <c r="AC6" i="142"/>
  <c r="AF33" i="140"/>
  <c r="AF29" i="135"/>
  <c r="AD31" i="134"/>
  <c r="AF50" i="37"/>
  <c r="AD8" i="134"/>
  <c r="AD16" i="141"/>
  <c r="AD35" i="137"/>
  <c r="AD39" i="139"/>
  <c r="AF19" i="143"/>
  <c r="AF47" i="37"/>
  <c r="AF38" i="140"/>
  <c r="AF34" i="135"/>
  <c r="AD36" i="134"/>
  <c r="AD19" i="141"/>
  <c r="AD40" i="137"/>
  <c r="AD7" i="139"/>
  <c r="AD16" i="137"/>
  <c r="AD20" i="139"/>
  <c r="AF20" i="145"/>
  <c r="AF66" i="135"/>
  <c r="AF68" i="140"/>
  <c r="AF69" i="135"/>
  <c r="AF76" i="140"/>
  <c r="AF83" i="135"/>
  <c r="AF80" i="140"/>
  <c r="AD75" i="134"/>
  <c r="AF31" i="140"/>
  <c r="AF27" i="135"/>
  <c r="AD29" i="134"/>
  <c r="AD9" i="141"/>
  <c r="AF20" i="37"/>
  <c r="AD12" i="141"/>
  <c r="AD33" i="137"/>
  <c r="AD37" i="139"/>
  <c r="AF17" i="143"/>
  <c r="AD39" i="137"/>
  <c r="AD7" i="134"/>
  <c r="AF9" i="37"/>
  <c r="AF36" i="135"/>
  <c r="AD38" i="134"/>
  <c r="AD22" i="141"/>
  <c r="AD48" i="139"/>
  <c r="AD30" i="137"/>
  <c r="AD34" i="139"/>
  <c r="AF14" i="143"/>
  <c r="AD8" i="139"/>
  <c r="AF29" i="140"/>
  <c r="AF25" i="135"/>
  <c r="AD27" i="134"/>
  <c r="AF46" i="37"/>
  <c r="AD6" i="141"/>
  <c r="AD31" i="137"/>
  <c r="AD35" i="139"/>
  <c r="AF15" i="143"/>
  <c r="AF39" i="37"/>
  <c r="AF34" i="140"/>
  <c r="AF30" i="135"/>
  <c r="AD32" i="134"/>
  <c r="AD11" i="141"/>
  <c r="AD6" i="134"/>
  <c r="AF6" i="140"/>
  <c r="AD12" i="137"/>
  <c r="AD16" i="139"/>
  <c r="AF16" i="145"/>
  <c r="BC32" i="139"/>
  <c r="AF68" i="135"/>
  <c r="AF71" i="135"/>
  <c r="AF75" i="135"/>
  <c r="AF72" i="135"/>
  <c r="AF84" i="135"/>
  <c r="AF81" i="140"/>
  <c r="AF32" i="145"/>
  <c r="AF27" i="140"/>
  <c r="AF23" i="135"/>
  <c r="AD25" i="134"/>
  <c r="AD47" i="139"/>
  <c r="AF16" i="37"/>
  <c r="AD29" i="137"/>
  <c r="AD33" i="139"/>
  <c r="AF13" i="143"/>
  <c r="AF34" i="145"/>
  <c r="AD7" i="141"/>
  <c r="AF36" i="140"/>
  <c r="AF32" i="135"/>
  <c r="AD34" i="134"/>
  <c r="AD15" i="141"/>
  <c r="AD6" i="137"/>
  <c r="AD26" i="137"/>
  <c r="AD30" i="139"/>
  <c r="AF10" i="143"/>
  <c r="AF26" i="37"/>
  <c r="AF25" i="140"/>
  <c r="AF21" i="135"/>
  <c r="AF42" i="37"/>
  <c r="AD8" i="137"/>
  <c r="AD27" i="137"/>
  <c r="AD31" i="139"/>
  <c r="AF11" i="143"/>
  <c r="AF35" i="37"/>
  <c r="AF30" i="140"/>
  <c r="AF26" i="135"/>
  <c r="AD28" i="134"/>
  <c r="AD37" i="137"/>
  <c r="AF7" i="37"/>
  <c r="AD44" i="139"/>
  <c r="AD12" i="139"/>
  <c r="BC26" i="139"/>
  <c r="BC22" i="139"/>
  <c r="BC15" i="139"/>
  <c r="BC24" i="139"/>
  <c r="BC31" i="139"/>
  <c r="AO38" i="37"/>
  <c r="BC28" i="139"/>
  <c r="BC29" i="139"/>
  <c r="BC16" i="139"/>
  <c r="BC33" i="139"/>
  <c r="BC18" i="139"/>
  <c r="BC10" i="139"/>
  <c r="BC27" i="139"/>
  <c r="BC8" i="139"/>
  <c r="BC19" i="139"/>
  <c r="BC25" i="139"/>
  <c r="BC14" i="139"/>
  <c r="BC7" i="139"/>
  <c r="BC12" i="139"/>
  <c r="BC21" i="139"/>
  <c r="BC11" i="139"/>
  <c r="BC17" i="139"/>
  <c r="BC30" i="139"/>
  <c r="AO34" i="37"/>
  <c r="AO6" i="37"/>
  <c r="AO53" i="37"/>
  <c r="AO41" i="37"/>
  <c r="AO24" i="37"/>
  <c r="AO52" i="37"/>
  <c r="AO47" i="37"/>
  <c r="AO30" i="37"/>
  <c r="AO19" i="37"/>
  <c r="AO50" i="37"/>
  <c r="AO29" i="37"/>
  <c r="AO42" i="37"/>
  <c r="AO26" i="37"/>
  <c r="AO15" i="37"/>
  <c r="AO44" i="37"/>
  <c r="AO51" i="37"/>
  <c r="AO43" i="37"/>
  <c r="AO37" i="37"/>
  <c r="AO23" i="37"/>
  <c r="AO35" i="37"/>
  <c r="AO8" i="37"/>
  <c r="AO36" i="37"/>
  <c r="BC6" i="139"/>
  <c r="AO18" i="37"/>
  <c r="AO32" i="37"/>
  <c r="AO11" i="37"/>
  <c r="AO48" i="37"/>
  <c r="AO39" i="37"/>
  <c r="AO28" i="37"/>
  <c r="AO27" i="37"/>
  <c r="AO20" i="37"/>
  <c r="AO49" i="37"/>
  <c r="AO10" i="37"/>
  <c r="AO22" i="37"/>
  <c r="AO17" i="37"/>
  <c r="AO46" i="37"/>
  <c r="AO33" i="37"/>
  <c r="AO7" i="37"/>
  <c r="AO25" i="37"/>
  <c r="AO16" i="37"/>
  <c r="AO21" i="37"/>
  <c r="AO14" i="37"/>
  <c r="AO45" i="37"/>
  <c r="AO12" i="37"/>
  <c r="AO9" i="37"/>
  <c r="AO40" i="37"/>
  <c r="A2" i="124"/>
  <c r="A2" i="153"/>
  <c r="A2" i="150"/>
  <c r="A29" i="154"/>
  <c r="A26" i="154"/>
  <c r="A20" i="154"/>
  <c r="A7" i="154"/>
  <c r="A15" i="154"/>
  <c r="A8" i="154"/>
  <c r="A10" i="154"/>
  <c r="A30" i="154"/>
  <c r="A23" i="154"/>
  <c r="A32" i="154"/>
  <c r="A21" i="154"/>
  <c r="A9" i="154"/>
  <c r="A13" i="154"/>
  <c r="A16" i="154"/>
  <c r="A18" i="154"/>
  <c r="A11" i="154"/>
  <c r="A31" i="154"/>
  <c r="A24" i="154"/>
  <c r="A28" i="154"/>
  <c r="A25" i="154"/>
  <c r="A19" i="154"/>
  <c r="A6" i="154"/>
  <c r="A27" i="154"/>
  <c r="A14" i="154"/>
  <c r="A22" i="154"/>
  <c r="A12" i="154"/>
  <c r="A17" i="154"/>
  <c r="L8" i="154"/>
  <c r="L15" i="154"/>
  <c r="L7" i="154"/>
  <c r="L20" i="154"/>
  <c r="L26" i="154"/>
  <c r="L29" i="154"/>
  <c r="L12" i="154"/>
  <c r="L22" i="154"/>
  <c r="L14" i="154"/>
  <c r="L27" i="154"/>
  <c r="L6" i="154"/>
  <c r="L19" i="154"/>
  <c r="L25" i="154"/>
  <c r="L28" i="154"/>
  <c r="L24" i="154"/>
  <c r="L31" i="154"/>
  <c r="L11" i="154"/>
  <c r="L18" i="154"/>
  <c r="L16" i="154"/>
  <c r="L13" i="154"/>
  <c r="L9" i="154"/>
  <c r="L21" i="154"/>
  <c r="L32" i="154"/>
  <c r="L23" i="154"/>
  <c r="L30" i="154"/>
  <c r="L10" i="154"/>
  <c r="L17" i="154"/>
  <c r="A2" i="154"/>
  <c r="A1" i="154" s="1"/>
  <c r="AN34" i="139" l="1"/>
  <c r="AM33" i="139"/>
  <c r="AN33" i="139"/>
  <c r="AM34" i="139"/>
  <c r="AM50" i="139"/>
  <c r="AN50" i="139"/>
  <c r="AM7" i="139"/>
  <c r="AM15" i="139"/>
  <c r="AM23" i="139"/>
  <c r="AM30" i="139"/>
  <c r="AM8" i="139"/>
  <c r="AM16" i="139"/>
  <c r="AM24" i="139"/>
  <c r="AM9" i="139"/>
  <c r="AM17" i="139"/>
  <c r="AM25" i="139"/>
  <c r="AM6" i="139"/>
  <c r="AM14" i="139"/>
  <c r="AM10" i="139"/>
  <c r="AM18" i="139"/>
  <c r="AM26" i="139"/>
  <c r="AM11" i="139"/>
  <c r="AM19" i="139"/>
  <c r="AM27" i="139"/>
  <c r="AM22" i="139"/>
  <c r="AM12" i="139"/>
  <c r="AM20" i="139"/>
  <c r="AM13" i="139"/>
  <c r="AM21" i="139"/>
  <c r="AM28" i="139"/>
  <c r="AM29" i="139"/>
  <c r="AM31" i="139"/>
  <c r="AM32" i="139"/>
  <c r="M9" i="154"/>
  <c r="M25" i="154"/>
  <c r="M6" i="154"/>
  <c r="M7" i="154"/>
  <c r="M16" i="154"/>
  <c r="M10" i="154"/>
  <c r="M30" i="154"/>
  <c r="M8" i="154"/>
  <c r="M11" i="154"/>
  <c r="M14" i="154"/>
  <c r="M32" i="154"/>
  <c r="M24" i="154"/>
  <c r="M12" i="154"/>
  <c r="AN11" i="139"/>
  <c r="AN14" i="139"/>
  <c r="AN27" i="139"/>
  <c r="AN29" i="139"/>
  <c r="AN7" i="139"/>
  <c r="AN8" i="139"/>
  <c r="AN17" i="139"/>
  <c r="AN20" i="139"/>
  <c r="AN6" i="139"/>
  <c r="AN10" i="139"/>
  <c r="AN23" i="139"/>
  <c r="AN26" i="139"/>
  <c r="AN21" i="139"/>
  <c r="AN13" i="139"/>
  <c r="AN16" i="139"/>
  <c r="AN28" i="139"/>
  <c r="AN31" i="139"/>
  <c r="AN19" i="139"/>
  <c r="AN22" i="139"/>
  <c r="AN9" i="139"/>
  <c r="AN12" i="139"/>
  <c r="AN25" i="139"/>
  <c r="AN15" i="139"/>
  <c r="AN18" i="139"/>
  <c r="AN30" i="139"/>
  <c r="AN32" i="139"/>
  <c r="AN24" i="139"/>
  <c r="AD51" i="37"/>
  <c r="AD53" i="37"/>
  <c r="AD52" i="37"/>
  <c r="M21" i="154"/>
  <c r="M18" i="154"/>
  <c r="M28" i="154"/>
  <c r="M29" i="154"/>
  <c r="M15" i="154"/>
  <c r="M17" i="154"/>
  <c r="M23" i="154"/>
  <c r="M13" i="154"/>
  <c r="M31" i="154"/>
  <c r="M22" i="154"/>
  <c r="M20" i="154"/>
  <c r="AL54" i="37"/>
  <c r="AL56" i="37"/>
  <c r="AL58" i="37"/>
  <c r="AK56" i="37"/>
  <c r="AK55" i="37"/>
  <c r="AK57" i="37"/>
  <c r="AK59" i="37"/>
  <c r="AK54" i="37"/>
  <c r="AK58" i="37"/>
  <c r="AL78" i="37"/>
  <c r="AL55" i="37"/>
  <c r="AL57" i="37"/>
  <c r="AL59" i="37"/>
  <c r="AL60" i="37"/>
  <c r="AL61" i="37"/>
  <c r="AL62" i="37"/>
  <c r="AL63" i="37"/>
  <c r="AL64" i="37"/>
  <c r="AL65" i="37"/>
  <c r="AL66" i="37"/>
  <c r="AL67" i="37"/>
  <c r="AL68" i="37"/>
  <c r="AL69" i="37"/>
  <c r="AL70" i="37"/>
  <c r="AL71" i="37"/>
  <c r="AL72" i="37"/>
  <c r="AL73" i="37"/>
  <c r="AL74" i="37"/>
  <c r="AL75" i="37"/>
  <c r="AL76" i="37"/>
  <c r="AL77" i="37"/>
  <c r="AK60" i="37"/>
  <c r="AK61" i="37"/>
  <c r="AK62" i="37"/>
  <c r="AK63" i="37"/>
  <c r="AK64" i="37"/>
  <c r="AK65" i="37"/>
  <c r="AK66" i="37"/>
  <c r="AK67" i="37"/>
  <c r="AK68" i="37"/>
  <c r="AK69" i="37"/>
  <c r="AK70" i="37"/>
  <c r="AK71" i="37"/>
  <c r="AK72" i="37"/>
  <c r="AK73" i="37"/>
  <c r="AK74" i="37"/>
  <c r="AK75" i="37"/>
  <c r="AK76" i="37"/>
  <c r="AK77" i="37"/>
  <c r="AK78" i="37"/>
  <c r="M27" i="154"/>
  <c r="M26" i="154"/>
  <c r="M19" i="154"/>
  <c r="A23" i="150"/>
  <c r="A11" i="150"/>
  <c r="A60" i="150"/>
  <c r="A44" i="150"/>
  <c r="A21" i="150"/>
  <c r="A25" i="150"/>
  <c r="A27" i="150"/>
  <c r="A31" i="150"/>
  <c r="A33" i="150"/>
  <c r="A36" i="150"/>
  <c r="A56" i="150"/>
  <c r="A9" i="150"/>
  <c r="A12" i="150"/>
  <c r="A19" i="150"/>
  <c r="A40" i="150"/>
  <c r="A42" i="150"/>
  <c r="A46" i="150"/>
  <c r="A48" i="150"/>
  <c r="A58" i="150"/>
  <c r="A6" i="150"/>
  <c r="A17" i="150"/>
  <c r="A50" i="150"/>
  <c r="A38" i="150"/>
  <c r="A92" i="150"/>
  <c r="A99" i="150"/>
  <c r="A112" i="150"/>
  <c r="A64" i="150"/>
  <c r="A117" i="150"/>
  <c r="A63" i="150"/>
  <c r="A66" i="150"/>
  <c r="A74" i="150"/>
  <c r="A76" i="150"/>
  <c r="A78" i="150"/>
  <c r="A79" i="150"/>
  <c r="A86" i="150"/>
  <c r="A113" i="150"/>
  <c r="A68" i="150"/>
  <c r="A82" i="150"/>
  <c r="A84" i="150"/>
  <c r="A94" i="150"/>
  <c r="A97" i="150"/>
  <c r="A109" i="150"/>
  <c r="A115" i="150"/>
  <c r="A89" i="150"/>
  <c r="A72" i="150"/>
  <c r="A108" i="150"/>
  <c r="A88" i="150"/>
  <c r="A102" i="150"/>
  <c r="A105" i="150"/>
  <c r="A107" i="150"/>
  <c r="A128" i="150"/>
  <c r="A136" i="150"/>
  <c r="A142" i="150"/>
  <c r="A133" i="150"/>
  <c r="A119" i="150"/>
  <c r="A126" i="150"/>
  <c r="A124" i="150"/>
  <c r="A127" i="150"/>
  <c r="A130" i="150"/>
  <c r="A132" i="150"/>
  <c r="A138" i="150"/>
  <c r="A140" i="150"/>
  <c r="A144" i="150"/>
  <c r="A121" i="150"/>
  <c r="A22" i="150"/>
  <c r="A26" i="150"/>
  <c r="A57" i="150"/>
  <c r="A61" i="150"/>
  <c r="A34" i="150"/>
  <c r="A28" i="150"/>
  <c r="A24" i="150"/>
  <c r="A30" i="150"/>
  <c r="A32" i="150"/>
  <c r="A35" i="150"/>
  <c r="A37" i="150"/>
  <c r="A45" i="150"/>
  <c r="A49" i="150"/>
  <c r="A52" i="150"/>
  <c r="A53" i="150"/>
  <c r="A10" i="150"/>
  <c r="A13" i="150"/>
  <c r="A14" i="150"/>
  <c r="A15" i="150"/>
  <c r="A16" i="150"/>
  <c r="A20" i="150"/>
  <c r="A41" i="150"/>
  <c r="A43" i="150"/>
  <c r="A47" i="150"/>
  <c r="A51" i="150"/>
  <c r="A29" i="150"/>
  <c r="A54" i="150"/>
  <c r="A39" i="150"/>
  <c r="A18" i="150"/>
  <c r="A8" i="150"/>
  <c r="A7" i="150"/>
  <c r="A65" i="150"/>
  <c r="A111" i="150"/>
  <c r="A103" i="150"/>
  <c r="A90" i="150"/>
  <c r="A81" i="150"/>
  <c r="A91" i="150"/>
  <c r="A67" i="150"/>
  <c r="A75" i="150"/>
  <c r="A77" i="150"/>
  <c r="A93" i="150"/>
  <c r="A100" i="150"/>
  <c r="A69" i="150"/>
  <c r="A70" i="150"/>
  <c r="A71" i="150"/>
  <c r="A80" i="150"/>
  <c r="A87" i="150"/>
  <c r="A96" i="150"/>
  <c r="A114" i="150"/>
  <c r="A85" i="150"/>
  <c r="A95" i="150"/>
  <c r="A101" i="150"/>
  <c r="A104" i="150"/>
  <c r="A116" i="150"/>
  <c r="A73" i="150"/>
  <c r="A106" i="150"/>
  <c r="A83" i="150"/>
  <c r="A62" i="150"/>
  <c r="A98" i="150"/>
  <c r="A110" i="150"/>
  <c r="A131" i="150"/>
  <c r="A125" i="150"/>
  <c r="A129" i="150"/>
  <c r="A134" i="150"/>
  <c r="A123" i="150"/>
  <c r="A143" i="150"/>
  <c r="A118" i="150"/>
  <c r="A135" i="150"/>
  <c r="A137" i="150"/>
  <c r="A139" i="150"/>
  <c r="A141" i="150"/>
  <c r="A120" i="150"/>
  <c r="A122" i="150"/>
  <c r="A55" i="150"/>
  <c r="A59" i="150"/>
  <c r="L6" i="150"/>
  <c r="M6" i="150" s="1"/>
  <c r="AD57" i="37" l="1"/>
  <c r="AD60" i="37"/>
  <c r="AD63" i="37"/>
  <c r="AD67" i="37"/>
  <c r="AD71" i="37"/>
  <c r="AD75" i="37"/>
  <c r="AD55" i="37"/>
  <c r="AD61" i="37"/>
  <c r="AD69" i="37"/>
  <c r="AD77" i="37"/>
  <c r="AD66" i="37"/>
  <c r="AD74" i="37"/>
  <c r="AD54" i="37"/>
  <c r="AD58" i="37"/>
  <c r="AD64" i="37"/>
  <c r="AD68" i="37"/>
  <c r="AD72" i="37"/>
  <c r="AD76" i="37"/>
  <c r="AD59" i="37"/>
  <c r="AD65" i="37"/>
  <c r="AD73" i="37"/>
  <c r="AD56" i="37"/>
  <c r="AD62" i="37"/>
  <c r="AD70" i="37"/>
  <c r="AD78" i="37"/>
  <c r="AS50" i="137"/>
  <c r="L43" i="153"/>
  <c r="M43" i="153" s="1"/>
  <c r="A43" i="153"/>
  <c r="L10" i="153"/>
  <c r="M10" i="153" s="1"/>
  <c r="L18" i="153"/>
  <c r="M18" i="153" s="1"/>
  <c r="L19" i="153"/>
  <c r="M19" i="153" s="1"/>
  <c r="L37" i="153"/>
  <c r="M37" i="153" s="1"/>
  <c r="L27" i="153"/>
  <c r="M27" i="153" s="1"/>
  <c r="L28" i="153"/>
  <c r="M28" i="153" s="1"/>
  <c r="L8" i="153"/>
  <c r="M8" i="153" s="1"/>
  <c r="A60" i="153"/>
  <c r="A63" i="153"/>
  <c r="A56" i="153"/>
  <c r="A52" i="153"/>
  <c r="L51" i="153"/>
  <c r="M51" i="153" s="1"/>
  <c r="A51" i="153"/>
  <c r="L36" i="153"/>
  <c r="M36" i="153" s="1"/>
  <c r="L12" i="153"/>
  <c r="M12" i="153" s="1"/>
  <c r="L45" i="153"/>
  <c r="M45" i="153" s="1"/>
  <c r="A45" i="153"/>
  <c r="L20" i="153"/>
  <c r="M20" i="153" s="1"/>
  <c r="L65" i="153"/>
  <c r="M65" i="153" s="1"/>
  <c r="A65" i="153"/>
  <c r="L11" i="153"/>
  <c r="M11" i="153" s="1"/>
  <c r="L22" i="153"/>
  <c r="M22" i="153" s="1"/>
  <c r="A59" i="153"/>
  <c r="L6" i="153"/>
  <c r="M6" i="153" s="1"/>
  <c r="A54" i="153"/>
  <c r="A53" i="153"/>
  <c r="L32" i="153"/>
  <c r="M32" i="153" s="1"/>
  <c r="L44" i="153"/>
  <c r="M44" i="153" s="1"/>
  <c r="A44" i="153"/>
  <c r="L49" i="153"/>
  <c r="M49" i="153" s="1"/>
  <c r="A49" i="153"/>
  <c r="L40" i="153"/>
  <c r="M40" i="153" s="1"/>
  <c r="A61" i="153"/>
  <c r="A58" i="153"/>
  <c r="L33" i="153"/>
  <c r="M33" i="153" s="1"/>
  <c r="L34" i="153"/>
  <c r="M34" i="153" s="1"/>
  <c r="L39" i="153"/>
  <c r="M39" i="153" s="1"/>
  <c r="L46" i="153"/>
  <c r="M46" i="153" s="1"/>
  <c r="A46" i="153"/>
  <c r="L35" i="153"/>
  <c r="M35" i="153" s="1"/>
  <c r="L48" i="153"/>
  <c r="M48" i="153" s="1"/>
  <c r="A48" i="153"/>
  <c r="L29" i="153"/>
  <c r="M29" i="153" s="1"/>
  <c r="L25" i="153"/>
  <c r="M25" i="153" s="1"/>
  <c r="L23" i="153"/>
  <c r="M23" i="153" s="1"/>
  <c r="L14" i="153"/>
  <c r="M14" i="153" s="1"/>
  <c r="L24" i="153"/>
  <c r="M24" i="153" s="1"/>
  <c r="L38" i="153"/>
  <c r="M38" i="153" s="1"/>
  <c r="A62" i="153"/>
  <c r="L31" i="153"/>
  <c r="M31" i="153" s="1"/>
  <c r="L26" i="153"/>
  <c r="M26" i="153" s="1"/>
  <c r="A64" i="153"/>
  <c r="A55" i="153"/>
  <c r="A57" i="153"/>
  <c r="L15" i="153"/>
  <c r="M15" i="153" s="1"/>
  <c r="L21" i="153"/>
  <c r="M21" i="153" s="1"/>
  <c r="L7" i="153"/>
  <c r="M7" i="153" s="1"/>
  <c r="L30" i="153"/>
  <c r="M30" i="153" s="1"/>
  <c r="L9" i="153"/>
  <c r="M9" i="153" s="1"/>
  <c r="L47" i="153"/>
  <c r="M47" i="153" s="1"/>
  <c r="A47" i="153"/>
  <c r="L41" i="153"/>
  <c r="M41" i="153" s="1"/>
  <c r="A41" i="153"/>
  <c r="L42" i="153"/>
  <c r="M42" i="153" s="1"/>
  <c r="A42" i="153"/>
  <c r="L50" i="153"/>
  <c r="M50" i="153" s="1"/>
  <c r="A50" i="153"/>
  <c r="L13" i="153"/>
  <c r="M13" i="153" s="1"/>
  <c r="A1" i="153"/>
  <c r="L171" i="124"/>
  <c r="M171" i="124" s="1"/>
  <c r="A171" i="124"/>
  <c r="AQ12" i="139" l="1"/>
  <c r="AQ20" i="139"/>
  <c r="AQ34" i="139"/>
  <c r="AQ42" i="139"/>
  <c r="AQ50" i="139"/>
  <c r="AQ14" i="139"/>
  <c r="AQ36" i="139"/>
  <c r="AQ6" i="139"/>
  <c r="AQ16" i="139"/>
  <c r="AQ46" i="139"/>
  <c r="AQ13" i="139"/>
  <c r="AQ21" i="139"/>
  <c r="AQ28" i="139"/>
  <c r="AQ35" i="139"/>
  <c r="AQ43" i="139"/>
  <c r="AQ7" i="139"/>
  <c r="AQ22" i="139"/>
  <c r="AQ29" i="139"/>
  <c r="AQ44" i="139"/>
  <c r="AQ24" i="139"/>
  <c r="AQ15" i="139"/>
  <c r="AQ23" i="139"/>
  <c r="AQ30" i="139"/>
  <c r="AQ37" i="139"/>
  <c r="AQ45" i="139"/>
  <c r="AQ8" i="139"/>
  <c r="AQ38" i="139"/>
  <c r="AQ9" i="139"/>
  <c r="AQ17" i="139"/>
  <c r="AQ25" i="139"/>
  <c r="AQ39" i="139"/>
  <c r="AQ47" i="139"/>
  <c r="AQ49" i="139"/>
  <c r="AQ10" i="139"/>
  <c r="AQ18" i="139"/>
  <c r="AQ26" i="139"/>
  <c r="AQ32" i="139"/>
  <c r="AQ40" i="139"/>
  <c r="AQ48" i="139"/>
  <c r="AQ11" i="139"/>
  <c r="AQ19" i="139"/>
  <c r="AQ27" i="139"/>
  <c r="AQ33" i="139"/>
  <c r="AQ41" i="139"/>
  <c r="AQ31" i="139"/>
  <c r="AR35" i="139"/>
  <c r="AR43" i="139"/>
  <c r="AR40" i="139"/>
  <c r="AR48" i="139"/>
  <c r="AR37" i="139"/>
  <c r="AR45" i="139"/>
  <c r="AR34" i="139"/>
  <c r="AR42" i="139"/>
  <c r="AR50" i="139"/>
  <c r="AR44" i="139"/>
  <c r="AR39" i="139"/>
  <c r="AR47" i="139"/>
  <c r="AR33" i="139"/>
  <c r="AR41" i="139"/>
  <c r="AR49" i="139"/>
  <c r="AR36" i="139"/>
  <c r="AR38" i="139"/>
  <c r="AR46" i="139"/>
  <c r="AR7" i="139"/>
  <c r="AR25" i="139"/>
  <c r="AR11" i="139"/>
  <c r="AR15" i="139"/>
  <c r="AR19" i="139"/>
  <c r="AR23" i="139"/>
  <c r="AR27" i="139"/>
  <c r="AR30" i="139"/>
  <c r="AR6" i="139"/>
  <c r="AR28" i="139"/>
  <c r="AR8" i="139"/>
  <c r="AR12" i="139"/>
  <c r="AR16" i="139"/>
  <c r="AR20" i="139"/>
  <c r="AR24" i="139"/>
  <c r="AR31" i="139"/>
  <c r="AR9" i="139"/>
  <c r="AR17" i="139"/>
  <c r="AR21" i="139"/>
  <c r="AR13" i="139"/>
  <c r="AV51" i="143"/>
  <c r="AR10" i="139"/>
  <c r="AR14" i="139"/>
  <c r="AR18" i="139"/>
  <c r="AR22" i="139"/>
  <c r="AR26" i="139"/>
  <c r="AR29" i="139"/>
  <c r="AR32" i="139"/>
  <c r="AD51" i="139"/>
  <c r="AC51" i="139"/>
  <c r="AE50" i="137"/>
  <c r="AD50" i="137"/>
  <c r="A7" i="119"/>
  <c r="A6" i="119"/>
  <c r="A43" i="119"/>
  <c r="A42" i="119"/>
  <c r="L54" i="119"/>
  <c r="A54" i="119"/>
  <c r="L52" i="119"/>
  <c r="A52" i="119"/>
  <c r="A30" i="119"/>
  <c r="A29" i="119"/>
  <c r="A49" i="119"/>
  <c r="M44" i="119"/>
  <c r="A44" i="119"/>
  <c r="A47" i="119"/>
  <c r="A13" i="119"/>
  <c r="A21" i="119"/>
  <c r="A38" i="119"/>
  <c r="A31" i="119"/>
  <c r="A37" i="119"/>
  <c r="M23" i="119"/>
  <c r="A23" i="119"/>
  <c r="A17" i="119"/>
  <c r="A16" i="119"/>
  <c r="A15" i="119"/>
  <c r="A28" i="119"/>
  <c r="A36" i="119"/>
  <c r="A14" i="119"/>
  <c r="A22" i="119"/>
  <c r="A50" i="119"/>
  <c r="A53" i="119"/>
  <c r="A51" i="119"/>
  <c r="A45" i="119"/>
  <c r="A48" i="119"/>
  <c r="A12" i="119"/>
  <c r="A11" i="119"/>
  <c r="A8" i="119"/>
  <c r="A24" i="119"/>
  <c r="A10" i="119"/>
  <c r="A9" i="119"/>
  <c r="A26" i="119"/>
  <c r="A20" i="119"/>
  <c r="A19" i="119"/>
  <c r="A18" i="119"/>
  <c r="A33" i="119"/>
  <c r="A39" i="119"/>
  <c r="A34" i="119"/>
  <c r="L56" i="119"/>
  <c r="A56" i="119"/>
  <c r="L55" i="119"/>
  <c r="A55" i="119"/>
  <c r="A46" i="119"/>
  <c r="A41" i="119"/>
  <c r="A35" i="119"/>
  <c r="A40" i="119"/>
  <c r="A32" i="119"/>
  <c r="L58" i="119"/>
  <c r="A58" i="119"/>
  <c r="L57" i="119"/>
  <c r="A57" i="119"/>
  <c r="A27" i="119"/>
  <c r="A25" i="119"/>
  <c r="A2" i="119"/>
  <c r="A1" i="119" s="1"/>
  <c r="K146" i="151"/>
  <c r="L146" i="151" s="1"/>
  <c r="A146" i="151"/>
  <c r="K145" i="151"/>
  <c r="L145" i="151" s="1"/>
  <c r="A145" i="151"/>
  <c r="K144" i="151"/>
  <c r="L144" i="151" s="1"/>
  <c r="A144" i="151"/>
  <c r="K143" i="151"/>
  <c r="L143" i="151" s="1"/>
  <c r="A143" i="151"/>
  <c r="K142" i="151"/>
  <c r="L142" i="151" s="1"/>
  <c r="A142" i="151"/>
  <c r="K141" i="151"/>
  <c r="L141" i="151" s="1"/>
  <c r="A141" i="151"/>
  <c r="K140" i="151"/>
  <c r="L140" i="151" s="1"/>
  <c r="A140" i="151"/>
  <c r="K139" i="151"/>
  <c r="L139" i="151" s="1"/>
  <c r="A139" i="151"/>
  <c r="K138" i="151"/>
  <c r="L138" i="151" s="1"/>
  <c r="A138" i="151"/>
  <c r="K137" i="151"/>
  <c r="L137" i="151" s="1"/>
  <c r="A137" i="151"/>
  <c r="K136" i="151"/>
  <c r="L136" i="151" s="1"/>
  <c r="A136" i="151"/>
  <c r="K135" i="151"/>
  <c r="L135" i="151" s="1"/>
  <c r="A135" i="151"/>
  <c r="K134" i="151"/>
  <c r="L134" i="151" s="1"/>
  <c r="A134" i="151"/>
  <c r="K133" i="151"/>
  <c r="L133" i="151" s="1"/>
  <c r="A133" i="151"/>
  <c r="K132" i="151"/>
  <c r="L132" i="151" s="1"/>
  <c r="A132" i="151"/>
  <c r="K131" i="151"/>
  <c r="L131" i="151" s="1"/>
  <c r="A131" i="151"/>
  <c r="K130" i="151"/>
  <c r="L130" i="151" s="1"/>
  <c r="A130" i="151"/>
  <c r="K129" i="151"/>
  <c r="L129" i="151" s="1"/>
  <c r="A129" i="151"/>
  <c r="K128" i="151"/>
  <c r="L128" i="151" s="1"/>
  <c r="A128" i="151"/>
  <c r="K127" i="151"/>
  <c r="L127" i="151" s="1"/>
  <c r="A127" i="151"/>
  <c r="K126" i="151"/>
  <c r="L126" i="151" s="1"/>
  <c r="A126" i="151"/>
  <c r="K125" i="151"/>
  <c r="L125" i="151" s="1"/>
  <c r="A125" i="151"/>
  <c r="K124" i="151"/>
  <c r="L124" i="151" s="1"/>
  <c r="A124" i="151"/>
  <c r="K123" i="151"/>
  <c r="L123" i="151" s="1"/>
  <c r="A123" i="151"/>
  <c r="K122" i="151"/>
  <c r="L122" i="151" s="1"/>
  <c r="A122" i="151"/>
  <c r="K121" i="151"/>
  <c r="L121" i="151" s="1"/>
  <c r="A121" i="151"/>
  <c r="K120" i="151"/>
  <c r="L120" i="151" s="1"/>
  <c r="A120" i="151"/>
  <c r="K119" i="151"/>
  <c r="L119" i="151" s="1"/>
  <c r="A119" i="151"/>
  <c r="K118" i="151"/>
  <c r="L118" i="151" s="1"/>
  <c r="A118" i="151"/>
  <c r="K117" i="151"/>
  <c r="L117" i="151" s="1"/>
  <c r="A117" i="151"/>
  <c r="K116" i="151"/>
  <c r="L116" i="151" s="1"/>
  <c r="A116" i="151"/>
  <c r="K115" i="151"/>
  <c r="L115" i="151" s="1"/>
  <c r="A115" i="151"/>
  <c r="K114" i="151"/>
  <c r="L114" i="151" s="1"/>
  <c r="A114" i="151"/>
  <c r="K113" i="151"/>
  <c r="L113" i="151" s="1"/>
  <c r="A113" i="151"/>
  <c r="K112" i="151"/>
  <c r="L112" i="151" s="1"/>
  <c r="A112" i="151"/>
  <c r="K111" i="151"/>
  <c r="L111" i="151" s="1"/>
  <c r="A111" i="151"/>
  <c r="K110" i="151"/>
  <c r="L110" i="151" s="1"/>
  <c r="A110" i="151"/>
  <c r="K109" i="151"/>
  <c r="L109" i="151" s="1"/>
  <c r="A109" i="151"/>
  <c r="K108" i="151"/>
  <c r="L108" i="151" s="1"/>
  <c r="A108" i="151"/>
  <c r="K107" i="151"/>
  <c r="L107" i="151" s="1"/>
  <c r="A107" i="151"/>
  <c r="K106" i="151"/>
  <c r="L106" i="151" s="1"/>
  <c r="A106" i="151"/>
  <c r="K105" i="151"/>
  <c r="L105" i="151" s="1"/>
  <c r="A105" i="151"/>
  <c r="K104" i="151"/>
  <c r="L104" i="151" s="1"/>
  <c r="A104" i="151"/>
  <c r="K103" i="151"/>
  <c r="L103" i="151" s="1"/>
  <c r="A103" i="151"/>
  <c r="K102" i="151"/>
  <c r="L102" i="151" s="1"/>
  <c r="A102" i="151"/>
  <c r="K101" i="151"/>
  <c r="L101" i="151" s="1"/>
  <c r="A101" i="151"/>
  <c r="K100" i="151"/>
  <c r="L100" i="151" s="1"/>
  <c r="A100" i="151"/>
  <c r="K99" i="151"/>
  <c r="L99" i="151" s="1"/>
  <c r="A99" i="151"/>
  <c r="K98" i="151"/>
  <c r="L98" i="151" s="1"/>
  <c r="A98" i="151"/>
  <c r="K97" i="151"/>
  <c r="L97" i="151" s="1"/>
  <c r="A97" i="151"/>
  <c r="K96" i="151"/>
  <c r="L96" i="151" s="1"/>
  <c r="A96" i="151"/>
  <c r="K95" i="151"/>
  <c r="L95" i="151" s="1"/>
  <c r="A95" i="151"/>
  <c r="K94" i="151"/>
  <c r="L94" i="151" s="1"/>
  <c r="A94" i="151"/>
  <c r="K93" i="151"/>
  <c r="L93" i="151" s="1"/>
  <c r="A93" i="151"/>
  <c r="K92" i="151"/>
  <c r="L92" i="151" s="1"/>
  <c r="A92" i="151"/>
  <c r="K91" i="151"/>
  <c r="L91" i="151" s="1"/>
  <c r="A91" i="151"/>
  <c r="K90" i="151"/>
  <c r="L90" i="151" s="1"/>
  <c r="A90" i="151"/>
  <c r="K89" i="151"/>
  <c r="L89" i="151" s="1"/>
  <c r="A89" i="151"/>
  <c r="K88" i="151"/>
  <c r="L88" i="151" s="1"/>
  <c r="A88" i="151"/>
  <c r="K87" i="151"/>
  <c r="L87" i="151" s="1"/>
  <c r="A87" i="151"/>
  <c r="K86" i="151"/>
  <c r="L86" i="151" s="1"/>
  <c r="A86" i="151"/>
  <c r="K85" i="151"/>
  <c r="L85" i="151" s="1"/>
  <c r="A85" i="151"/>
  <c r="K84" i="151"/>
  <c r="L84" i="151" s="1"/>
  <c r="A84" i="151"/>
  <c r="K83" i="151"/>
  <c r="L83" i="151" s="1"/>
  <c r="A83" i="151"/>
  <c r="K82" i="151"/>
  <c r="L82" i="151" s="1"/>
  <c r="A82" i="151"/>
  <c r="K81" i="151"/>
  <c r="L81" i="151" s="1"/>
  <c r="A81" i="151"/>
  <c r="K80" i="151"/>
  <c r="L80" i="151" s="1"/>
  <c r="A80" i="151"/>
  <c r="K79" i="151"/>
  <c r="L79" i="151" s="1"/>
  <c r="A79" i="151"/>
  <c r="K78" i="151"/>
  <c r="L78" i="151" s="1"/>
  <c r="A78" i="151"/>
  <c r="K77" i="151"/>
  <c r="L77" i="151" s="1"/>
  <c r="A77" i="151"/>
  <c r="K76" i="151"/>
  <c r="L76" i="151" s="1"/>
  <c r="A76" i="151"/>
  <c r="K75" i="151"/>
  <c r="L75" i="151" s="1"/>
  <c r="A75" i="151"/>
  <c r="K74" i="151"/>
  <c r="L74" i="151" s="1"/>
  <c r="A74" i="151"/>
  <c r="K73" i="151"/>
  <c r="L73" i="151" s="1"/>
  <c r="A73" i="151"/>
  <c r="K72" i="151"/>
  <c r="L72" i="151" s="1"/>
  <c r="A72" i="151"/>
  <c r="K71" i="151"/>
  <c r="L71" i="151" s="1"/>
  <c r="A71" i="151"/>
  <c r="K70" i="151"/>
  <c r="L70" i="151" s="1"/>
  <c r="A70" i="151"/>
  <c r="K69" i="151"/>
  <c r="L69" i="151" s="1"/>
  <c r="A69" i="151"/>
  <c r="K68" i="151"/>
  <c r="L68" i="151" s="1"/>
  <c r="A68" i="151"/>
  <c r="K67" i="151"/>
  <c r="L67" i="151" s="1"/>
  <c r="A67" i="151"/>
  <c r="K66" i="151"/>
  <c r="L66" i="151" s="1"/>
  <c r="A66" i="151"/>
  <c r="K65" i="151"/>
  <c r="L65" i="151" s="1"/>
  <c r="A65" i="151"/>
  <c r="L64" i="151"/>
  <c r="A64" i="151"/>
  <c r="L63" i="151"/>
  <c r="A63" i="151"/>
  <c r="L62" i="151"/>
  <c r="A62" i="151"/>
  <c r="L61" i="151"/>
  <c r="A61" i="151"/>
  <c r="L60" i="151"/>
  <c r="A60" i="151"/>
  <c r="L59" i="151"/>
  <c r="A59" i="151"/>
  <c r="L58" i="151"/>
  <c r="A58" i="151"/>
  <c r="L57" i="151"/>
  <c r="A57" i="151"/>
  <c r="L56" i="151"/>
  <c r="A56" i="151"/>
  <c r="L55" i="151"/>
  <c r="A55" i="151"/>
  <c r="L54" i="151"/>
  <c r="A54" i="151"/>
  <c r="L53" i="151"/>
  <c r="A53" i="151"/>
  <c r="L52" i="151"/>
  <c r="A52" i="151"/>
  <c r="L51" i="151"/>
  <c r="A51" i="151"/>
  <c r="L50" i="151"/>
  <c r="A50" i="151"/>
  <c r="L49" i="151"/>
  <c r="A49" i="151"/>
  <c r="L48" i="151"/>
  <c r="A48" i="151"/>
  <c r="L47" i="151"/>
  <c r="A47" i="151"/>
  <c r="L46" i="151"/>
  <c r="A46" i="151"/>
  <c r="L45" i="151"/>
  <c r="A45" i="151"/>
  <c r="L44" i="151"/>
  <c r="A44" i="151"/>
  <c r="L43" i="151"/>
  <c r="A43" i="151"/>
  <c r="L42" i="151"/>
  <c r="A42" i="151"/>
  <c r="L41" i="151"/>
  <c r="A41" i="151"/>
  <c r="L40" i="151"/>
  <c r="A40" i="151"/>
  <c r="L39" i="151"/>
  <c r="A39" i="151"/>
  <c r="L38" i="151"/>
  <c r="A38" i="151"/>
  <c r="L37" i="151"/>
  <c r="A37" i="151"/>
  <c r="L36" i="151"/>
  <c r="A36" i="151"/>
  <c r="L35" i="151"/>
  <c r="A35" i="151"/>
  <c r="L34" i="151"/>
  <c r="A34" i="151"/>
  <c r="L33" i="151"/>
  <c r="A33" i="151"/>
  <c r="L32" i="151"/>
  <c r="A32" i="151"/>
  <c r="L31" i="151"/>
  <c r="A31" i="151"/>
  <c r="L30" i="151"/>
  <c r="A30" i="151"/>
  <c r="L29" i="151"/>
  <c r="A29" i="151"/>
  <c r="L28" i="151"/>
  <c r="A28" i="151"/>
  <c r="L27" i="151"/>
  <c r="A27" i="151"/>
  <c r="L26" i="151"/>
  <c r="A26" i="151"/>
  <c r="L25" i="151"/>
  <c r="A25" i="151"/>
  <c r="L24" i="151"/>
  <c r="A24" i="151"/>
  <c r="L23" i="151"/>
  <c r="A23" i="151"/>
  <c r="L22" i="151"/>
  <c r="A22" i="151"/>
  <c r="L21" i="151"/>
  <c r="A21" i="151"/>
  <c r="L20" i="151"/>
  <c r="A20" i="151"/>
  <c r="L19" i="151"/>
  <c r="A19" i="151"/>
  <c r="L18" i="151"/>
  <c r="A18" i="151"/>
  <c r="L17" i="151"/>
  <c r="A17" i="151"/>
  <c r="L16" i="151"/>
  <c r="A16" i="151"/>
  <c r="L15" i="151"/>
  <c r="A15" i="151"/>
  <c r="L14" i="151"/>
  <c r="A14" i="151"/>
  <c r="L13" i="151"/>
  <c r="A13" i="151"/>
  <c r="L12" i="151"/>
  <c r="A12" i="151"/>
  <c r="L11" i="151"/>
  <c r="A11" i="151"/>
  <c r="L10" i="151"/>
  <c r="A10" i="151"/>
  <c r="L9" i="151"/>
  <c r="A9" i="151"/>
  <c r="L8" i="151"/>
  <c r="A8" i="151"/>
  <c r="K7" i="151"/>
  <c r="L7" i="151" s="1"/>
  <c r="A7" i="151"/>
  <c r="K6" i="151"/>
  <c r="L6" i="151" s="1"/>
  <c r="A6" i="151"/>
  <c r="M5" i="151"/>
  <c r="A2" i="151"/>
  <c r="A1" i="151" s="1"/>
  <c r="AU10" i="37" l="1"/>
  <c r="AU23" i="37"/>
  <c r="AU29" i="37"/>
  <c r="AU34" i="37"/>
  <c r="AU49" i="37"/>
  <c r="AU57" i="37"/>
  <c r="AU42" i="37"/>
  <c r="AU50" i="37"/>
  <c r="AU13" i="37"/>
  <c r="AU26" i="37"/>
  <c r="AU37" i="37"/>
  <c r="AU52" i="37"/>
  <c r="AU27" i="37"/>
  <c r="AU45" i="37"/>
  <c r="AU39" i="37"/>
  <c r="AU8" i="37"/>
  <c r="AU47" i="37"/>
  <c r="AU11" i="37"/>
  <c r="AU18" i="37"/>
  <c r="AU24" i="37"/>
  <c r="AU30" i="37"/>
  <c r="AU35" i="37"/>
  <c r="AU58" i="37"/>
  <c r="AU20" i="37"/>
  <c r="AU21" i="37"/>
  <c r="AU38" i="37"/>
  <c r="AU53" i="37"/>
  <c r="AU7" i="37"/>
  <c r="AU46" i="37"/>
  <c r="AU12" i="37"/>
  <c r="AU19" i="37"/>
  <c r="AU25" i="37"/>
  <c r="AU31" i="37"/>
  <c r="AU36" i="37"/>
  <c r="AU43" i="37"/>
  <c r="AU51" i="37"/>
  <c r="AU59" i="37"/>
  <c r="AU60" i="37"/>
  <c r="AU14" i="37"/>
  <c r="AU32" i="37"/>
  <c r="AU6" i="37"/>
  <c r="AU54" i="37"/>
  <c r="AU22" i="37"/>
  <c r="AU15" i="37"/>
  <c r="AU40" i="37"/>
  <c r="AU33" i="37"/>
  <c r="AU9" i="37"/>
  <c r="AU17" i="37"/>
  <c r="AU41" i="37"/>
  <c r="AU48" i="37"/>
  <c r="AU56" i="37"/>
  <c r="AU28" i="37"/>
  <c r="AU16" i="37"/>
  <c r="AU55" i="37"/>
  <c r="M12" i="151"/>
  <c r="AV38" i="37"/>
  <c r="AV13" i="37"/>
  <c r="AV53" i="37"/>
  <c r="AV12" i="37"/>
  <c r="AV19" i="37"/>
  <c r="AV25" i="37"/>
  <c r="AV31" i="37"/>
  <c r="AV36" i="37"/>
  <c r="AV44" i="37"/>
  <c r="AV52" i="37"/>
  <c r="AV11" i="37"/>
  <c r="AV18" i="37"/>
  <c r="AV24" i="37"/>
  <c r="AV30" i="37"/>
  <c r="AV35" i="37"/>
  <c r="AV43" i="37"/>
  <c r="AV51" i="37"/>
  <c r="AV48" i="37"/>
  <c r="AV10" i="37"/>
  <c r="AV23" i="37"/>
  <c r="AV29" i="37"/>
  <c r="AV34" i="37"/>
  <c r="AV42" i="37"/>
  <c r="AV50" i="37"/>
  <c r="AV41" i="37"/>
  <c r="AV37" i="37"/>
  <c r="AV9" i="37"/>
  <c r="AV17" i="37"/>
  <c r="AV49" i="37"/>
  <c r="AV7" i="37"/>
  <c r="AV6" i="37"/>
  <c r="AV20" i="37"/>
  <c r="AV8" i="37"/>
  <c r="AV16" i="37"/>
  <c r="AV22" i="37"/>
  <c r="AV33" i="37"/>
  <c r="AV45" i="37"/>
  <c r="AV15" i="37"/>
  <c r="AV28" i="37"/>
  <c r="AV40" i="37"/>
  <c r="AV47" i="37"/>
  <c r="AV26" i="37"/>
  <c r="AV14" i="37"/>
  <c r="AV21" i="37"/>
  <c r="AV27" i="37"/>
  <c r="AV32" i="37"/>
  <c r="AV39" i="37"/>
  <c r="AV46" i="37"/>
  <c r="AZ7" i="139"/>
  <c r="AZ15" i="139"/>
  <c r="AZ23" i="139"/>
  <c r="AZ30" i="139"/>
  <c r="AZ37" i="139"/>
  <c r="AZ45" i="139"/>
  <c r="AZ8" i="139"/>
  <c r="AZ16" i="139"/>
  <c r="AZ24" i="139"/>
  <c r="AZ31" i="139"/>
  <c r="AZ38" i="139"/>
  <c r="AZ46" i="139"/>
  <c r="AZ44" i="139"/>
  <c r="AZ9" i="139"/>
  <c r="AZ17" i="139"/>
  <c r="AZ25" i="139"/>
  <c r="AZ39" i="139"/>
  <c r="AZ47" i="139"/>
  <c r="AZ29" i="139"/>
  <c r="AZ10" i="139"/>
  <c r="AZ18" i="139"/>
  <c r="AZ26" i="139"/>
  <c r="AZ32" i="139"/>
  <c r="AZ40" i="139"/>
  <c r="AZ48" i="139"/>
  <c r="AZ36" i="139"/>
  <c r="AZ11" i="139"/>
  <c r="AZ19" i="139"/>
  <c r="AZ27" i="139"/>
  <c r="AZ33" i="139"/>
  <c r="AZ41" i="139"/>
  <c r="AZ49" i="139"/>
  <c r="AZ12" i="139"/>
  <c r="AZ20" i="139"/>
  <c r="AZ34" i="139"/>
  <c r="AZ42" i="139"/>
  <c r="AZ50" i="139"/>
  <c r="AZ22" i="139"/>
  <c r="AZ13" i="139"/>
  <c r="AZ21" i="139"/>
  <c r="AZ28" i="139"/>
  <c r="AZ35" i="139"/>
  <c r="AZ43" i="139"/>
  <c r="AZ6" i="139"/>
  <c r="AZ14" i="139"/>
  <c r="BA38" i="139"/>
  <c r="BA46" i="139"/>
  <c r="BA33" i="139"/>
  <c r="BA41" i="139"/>
  <c r="BA49" i="139"/>
  <c r="BA39" i="139"/>
  <c r="BA35" i="139"/>
  <c r="BA36" i="139"/>
  <c r="BA44" i="139"/>
  <c r="BA43" i="139"/>
  <c r="BA47" i="139"/>
  <c r="BA34" i="139"/>
  <c r="BA42" i="139"/>
  <c r="BA50" i="139"/>
  <c r="BA48" i="139"/>
  <c r="BA37" i="139"/>
  <c r="BA45" i="139"/>
  <c r="BA40" i="139"/>
  <c r="AM56" i="37"/>
  <c r="AM64" i="37"/>
  <c r="AM72" i="37"/>
  <c r="AM57" i="37"/>
  <c r="AM65" i="37"/>
  <c r="AM73" i="37"/>
  <c r="AM77" i="37"/>
  <c r="AM55" i="37"/>
  <c r="AM58" i="37"/>
  <c r="AM66" i="37"/>
  <c r="AM74" i="37"/>
  <c r="AM63" i="37"/>
  <c r="AM51" i="37"/>
  <c r="AM59" i="37"/>
  <c r="AM67" i="37"/>
  <c r="AM75" i="37"/>
  <c r="AM69" i="37"/>
  <c r="AM71" i="37"/>
  <c r="AM52" i="37"/>
  <c r="AM60" i="37"/>
  <c r="AM68" i="37"/>
  <c r="AM76" i="37"/>
  <c r="AM61" i="37"/>
  <c r="AM53" i="37"/>
  <c r="AM54" i="37"/>
  <c r="AM62" i="37"/>
  <c r="AM70" i="37"/>
  <c r="AM78" i="37"/>
  <c r="BA12" i="139"/>
  <c r="BA23" i="139"/>
  <c r="BA26" i="139"/>
  <c r="BA7" i="139"/>
  <c r="BA13" i="139"/>
  <c r="BA18" i="139"/>
  <c r="BA28" i="139"/>
  <c r="BA32" i="139"/>
  <c r="BA21" i="139"/>
  <c r="BE51" i="143"/>
  <c r="BA8" i="139"/>
  <c r="BA19" i="139"/>
  <c r="BA24" i="139"/>
  <c r="BA10" i="139"/>
  <c r="BA9" i="139"/>
  <c r="BA14" i="139"/>
  <c r="BA25" i="139"/>
  <c r="BA29" i="139"/>
  <c r="BA15" i="139"/>
  <c r="BA20" i="139"/>
  <c r="BA30" i="139"/>
  <c r="BA11" i="139"/>
  <c r="BA16" i="139"/>
  <c r="BA27" i="139"/>
  <c r="BA31" i="139"/>
  <c r="BA6" i="139"/>
  <c r="BA17" i="139"/>
  <c r="BA22" i="139"/>
  <c r="AN51" i="139"/>
  <c r="AK51" i="139"/>
  <c r="AE65" i="37"/>
  <c r="AA38" i="144"/>
  <c r="AA22" i="144"/>
  <c r="AA6" i="144"/>
  <c r="AE64" i="37"/>
  <c r="AA37" i="144"/>
  <c r="AA21" i="144"/>
  <c r="AE63" i="37"/>
  <c r="AA36" i="144"/>
  <c r="AA20" i="144"/>
  <c r="AE78" i="37"/>
  <c r="AE62" i="37"/>
  <c r="AA35" i="144"/>
  <c r="AA19" i="144"/>
  <c r="AE77" i="37"/>
  <c r="AE61" i="37"/>
  <c r="AA50" i="144"/>
  <c r="AA34" i="144"/>
  <c r="AA18" i="144"/>
  <c r="AE76" i="37"/>
  <c r="AA49" i="144"/>
  <c r="AA33" i="144"/>
  <c r="AA17" i="144"/>
  <c r="AE75" i="37"/>
  <c r="AE60" i="37"/>
  <c r="AA48" i="144"/>
  <c r="AA32" i="144"/>
  <c r="AA16" i="144"/>
  <c r="AE74" i="37"/>
  <c r="AA47" i="144"/>
  <c r="AA31" i="144"/>
  <c r="AA15" i="144"/>
  <c r="AE73" i="37"/>
  <c r="AE59" i="37"/>
  <c r="AA46" i="144"/>
  <c r="AA30" i="144"/>
  <c r="AA14" i="144"/>
  <c r="AE72" i="37"/>
  <c r="AE58" i="37"/>
  <c r="AA45" i="144"/>
  <c r="AA29" i="144"/>
  <c r="AA13" i="144"/>
  <c r="AE71" i="37"/>
  <c r="AE57" i="37"/>
  <c r="AA44" i="144"/>
  <c r="AA28" i="144"/>
  <c r="AA12" i="144"/>
  <c r="AE70" i="37"/>
  <c r="AE56" i="37"/>
  <c r="AA43" i="144"/>
  <c r="AA27" i="144"/>
  <c r="AA11" i="144"/>
  <c r="AE69" i="37"/>
  <c r="AE55" i="37"/>
  <c r="AA42" i="144"/>
  <c r="AA26" i="144"/>
  <c r="AA10" i="144"/>
  <c r="AE68" i="37"/>
  <c r="AE54" i="37"/>
  <c r="AA41" i="144"/>
  <c r="AA25" i="144"/>
  <c r="AA9" i="144"/>
  <c r="AE67" i="37"/>
  <c r="AA40" i="144"/>
  <c r="AA24" i="144"/>
  <c r="AA8" i="144"/>
  <c r="AE66" i="37"/>
  <c r="AA39" i="144"/>
  <c r="AA23" i="144"/>
  <c r="AA7" i="144"/>
  <c r="M21" i="119"/>
  <c r="M6" i="119"/>
  <c r="M50" i="119"/>
  <c r="M17" i="119"/>
  <c r="M49" i="119"/>
  <c r="M28" i="119"/>
  <c r="M54" i="119"/>
  <c r="M7" i="119"/>
  <c r="M22" i="119"/>
  <c r="M37" i="119"/>
  <c r="M29" i="119"/>
  <c r="M36" i="119"/>
  <c r="M38" i="119"/>
  <c r="M52" i="119"/>
  <c r="M25" i="119"/>
  <c r="M32" i="119"/>
  <c r="M35" i="119"/>
  <c r="M46" i="119"/>
  <c r="M56" i="119"/>
  <c r="M39" i="119"/>
  <c r="M18" i="119"/>
  <c r="M20" i="119"/>
  <c r="M9" i="119"/>
  <c r="M24" i="119"/>
  <c r="M11" i="119"/>
  <c r="M48" i="119"/>
  <c r="M51" i="119"/>
  <c r="M15" i="119"/>
  <c r="M13" i="119"/>
  <c r="M42" i="119"/>
  <c r="M27" i="119"/>
  <c r="M40" i="119"/>
  <c r="M41" i="119"/>
  <c r="M55" i="119"/>
  <c r="M34" i="119"/>
  <c r="M33" i="119"/>
  <c r="M19" i="119"/>
  <c r="M26" i="119"/>
  <c r="M10" i="119"/>
  <c r="M8" i="119"/>
  <c r="M12" i="119"/>
  <c r="M45" i="119"/>
  <c r="M14" i="119"/>
  <c r="M16" i="119"/>
  <c r="M31" i="119"/>
  <c r="M47" i="119"/>
  <c r="M30" i="119"/>
  <c r="M43" i="119"/>
  <c r="M7" i="151"/>
  <c r="M9" i="151"/>
  <c r="M11" i="151"/>
  <c r="M13" i="151"/>
  <c r="M14" i="151"/>
  <c r="M15" i="151"/>
  <c r="M16" i="151"/>
  <c r="AU44" i="37" s="1"/>
  <c r="M17" i="151"/>
  <c r="M18" i="151"/>
  <c r="M58" i="151"/>
  <c r="M21" i="151"/>
  <c r="M25" i="151"/>
  <c r="M29" i="151"/>
  <c r="M33" i="151"/>
  <c r="M37" i="151"/>
  <c r="M41" i="151"/>
  <c r="M45" i="151"/>
  <c r="M49" i="151"/>
  <c r="M53" i="151"/>
  <c r="M57" i="151"/>
  <c r="M61" i="151"/>
  <c r="M6" i="151"/>
  <c r="M8" i="151"/>
  <c r="M10" i="151"/>
  <c r="M22" i="151"/>
  <c r="M26" i="151"/>
  <c r="M30" i="151"/>
  <c r="M34" i="151"/>
  <c r="M38" i="151"/>
  <c r="M42" i="151"/>
  <c r="M46" i="151"/>
  <c r="M50" i="151"/>
  <c r="M54" i="151"/>
  <c r="M20" i="151"/>
  <c r="M24" i="151"/>
  <c r="M28" i="151"/>
  <c r="M32" i="151"/>
  <c r="M36" i="151"/>
  <c r="M40" i="151"/>
  <c r="M44" i="151"/>
  <c r="M48" i="151"/>
  <c r="M52" i="151"/>
  <c r="M56" i="151"/>
  <c r="M60" i="151"/>
  <c r="M19" i="151"/>
  <c r="M23" i="151"/>
  <c r="M27" i="151"/>
  <c r="M31" i="151"/>
  <c r="M35" i="151"/>
  <c r="M39" i="151"/>
  <c r="M43" i="151"/>
  <c r="M47" i="151"/>
  <c r="M51" i="151"/>
  <c r="M55" i="151"/>
  <c r="M59" i="151"/>
  <c r="M63" i="151"/>
  <c r="M65" i="151"/>
  <c r="M67" i="151"/>
  <c r="M69" i="151"/>
  <c r="M71" i="151"/>
  <c r="M73" i="151"/>
  <c r="M75" i="151"/>
  <c r="M77" i="151"/>
  <c r="M79" i="151"/>
  <c r="M81" i="151"/>
  <c r="M83" i="151"/>
  <c r="M85" i="151"/>
  <c r="M87" i="151"/>
  <c r="M89" i="151"/>
  <c r="M91" i="151"/>
  <c r="M93" i="151"/>
  <c r="M95" i="151"/>
  <c r="M97" i="151"/>
  <c r="M99" i="151"/>
  <c r="M101" i="151"/>
  <c r="M103" i="151"/>
  <c r="M105" i="151"/>
  <c r="M107" i="151"/>
  <c r="M109" i="151"/>
  <c r="M111" i="151"/>
  <c r="M113" i="151"/>
  <c r="M115" i="151"/>
  <c r="M117" i="151"/>
  <c r="M119" i="151"/>
  <c r="M121" i="151"/>
  <c r="M123" i="151"/>
  <c r="M125" i="151"/>
  <c r="M127" i="151"/>
  <c r="M129" i="151"/>
  <c r="M131" i="151"/>
  <c r="M133" i="151"/>
  <c r="M135" i="151"/>
  <c r="M137" i="151"/>
  <c r="M139" i="151"/>
  <c r="M141" i="151"/>
  <c r="M143" i="151"/>
  <c r="M145" i="151"/>
  <c r="M62" i="151"/>
  <c r="M64" i="151"/>
  <c r="M66" i="151"/>
  <c r="M68" i="151"/>
  <c r="M70" i="151"/>
  <c r="M72" i="151"/>
  <c r="M74" i="151"/>
  <c r="M76" i="151"/>
  <c r="M78" i="151"/>
  <c r="M80" i="151"/>
  <c r="M82" i="151"/>
  <c r="M84" i="151"/>
  <c r="M86" i="151"/>
  <c r="M88" i="151"/>
  <c r="M90" i="151"/>
  <c r="M92" i="151"/>
  <c r="M94" i="151"/>
  <c r="M96" i="151"/>
  <c r="M98" i="151"/>
  <c r="M100" i="151"/>
  <c r="M102" i="151"/>
  <c r="M104" i="151"/>
  <c r="M106" i="151"/>
  <c r="M108" i="151"/>
  <c r="M110" i="151"/>
  <c r="M112" i="151"/>
  <c r="M114" i="151"/>
  <c r="M116" i="151"/>
  <c r="M118" i="151"/>
  <c r="M120" i="151"/>
  <c r="M122" i="151"/>
  <c r="M124" i="151"/>
  <c r="M126" i="151"/>
  <c r="M128" i="151"/>
  <c r="M130" i="151"/>
  <c r="M132" i="151"/>
  <c r="M134" i="151"/>
  <c r="M136" i="151"/>
  <c r="M138" i="151"/>
  <c r="M140" i="151"/>
  <c r="M142" i="151"/>
  <c r="M144" i="151"/>
  <c r="M146" i="151"/>
  <c r="A1" i="150" l="1"/>
  <c r="L131" i="124"/>
  <c r="M131" i="124" s="1"/>
  <c r="L10" i="124"/>
  <c r="M10" i="124" s="1"/>
  <c r="L22" i="124"/>
  <c r="M22" i="124" s="1"/>
  <c r="L61" i="124"/>
  <c r="M61" i="124" s="1"/>
  <c r="L75" i="124"/>
  <c r="M75" i="124" s="1"/>
  <c r="L93" i="124"/>
  <c r="M93" i="124" s="1"/>
  <c r="L111" i="124"/>
  <c r="M111" i="124" s="1"/>
  <c r="L201" i="124"/>
  <c r="M201" i="124" s="1"/>
  <c r="L238" i="124"/>
  <c r="M238" i="124" s="1"/>
  <c r="L245" i="124"/>
  <c r="M245" i="124" s="1"/>
  <c r="L14" i="124"/>
  <c r="M14" i="124" s="1"/>
  <c r="L49" i="124"/>
  <c r="M49" i="124" s="1"/>
  <c r="L54" i="124"/>
  <c r="M54" i="124" s="1"/>
  <c r="L94" i="124"/>
  <c r="M94" i="124" s="1"/>
  <c r="L130" i="124"/>
  <c r="M130" i="124" s="1"/>
  <c r="L208" i="124"/>
  <c r="M208" i="124" s="1"/>
  <c r="L32" i="124"/>
  <c r="M32" i="124" s="1"/>
  <c r="L35" i="124"/>
  <c r="M35" i="124" s="1"/>
  <c r="L39" i="124"/>
  <c r="M39" i="124" s="1"/>
  <c r="L82" i="124"/>
  <c r="M82" i="124" s="1"/>
  <c r="L95" i="124"/>
  <c r="M95" i="124" s="1"/>
  <c r="L124" i="124"/>
  <c r="M124" i="124" s="1"/>
  <c r="L128" i="124"/>
  <c r="M128" i="124" s="1"/>
  <c r="L136" i="124"/>
  <c r="M136" i="124" s="1"/>
  <c r="L162" i="124"/>
  <c r="M162" i="124" s="1"/>
  <c r="L198" i="124"/>
  <c r="M198" i="124" s="1"/>
  <c r="L199" i="124"/>
  <c r="M199" i="124" s="1"/>
  <c r="L205" i="124"/>
  <c r="M205" i="124" s="1"/>
  <c r="L228" i="124"/>
  <c r="M228" i="124" s="1"/>
  <c r="L235" i="124"/>
  <c r="M235" i="124" s="1"/>
  <c r="L243" i="124"/>
  <c r="M243" i="124" s="1"/>
  <c r="L246" i="124"/>
  <c r="M246" i="124" s="1"/>
  <c r="L255" i="124"/>
  <c r="M255" i="124" s="1"/>
  <c r="L29" i="124"/>
  <c r="M29" i="124" s="1"/>
  <c r="L50" i="124"/>
  <c r="M50" i="124" s="1"/>
  <c r="L52" i="124"/>
  <c r="M52" i="124" s="1"/>
  <c r="L68" i="124"/>
  <c r="M68" i="124" s="1"/>
  <c r="L91" i="124"/>
  <c r="M91" i="124" s="1"/>
  <c r="L97" i="124"/>
  <c r="M97" i="124" s="1"/>
  <c r="L108" i="124"/>
  <c r="M108" i="124" s="1"/>
  <c r="L117" i="124"/>
  <c r="M117" i="124" s="1"/>
  <c r="L120" i="124"/>
  <c r="M120" i="124" s="1"/>
  <c r="L146" i="124"/>
  <c r="M146" i="124" s="1"/>
  <c r="L151" i="124"/>
  <c r="M151" i="124" s="1"/>
  <c r="L161" i="124"/>
  <c r="M161" i="124" s="1"/>
  <c r="L169" i="124"/>
  <c r="M169" i="124" s="1"/>
  <c r="L185" i="124"/>
  <c r="M185" i="124" s="1"/>
  <c r="L192" i="124"/>
  <c r="M192" i="124" s="1"/>
  <c r="L216" i="124"/>
  <c r="M216" i="124" s="1"/>
  <c r="L218" i="124"/>
  <c r="M218" i="124" s="1"/>
  <c r="L231" i="124"/>
  <c r="M231" i="124" s="1"/>
  <c r="L236" i="124"/>
  <c r="M236" i="124" s="1"/>
  <c r="L253" i="124"/>
  <c r="M253" i="124" s="1"/>
  <c r="L19" i="124"/>
  <c r="M19" i="124" s="1"/>
  <c r="L59" i="124"/>
  <c r="M59" i="124" s="1"/>
  <c r="L67" i="124"/>
  <c r="M67" i="124" s="1"/>
  <c r="L70" i="124"/>
  <c r="M70" i="124" s="1"/>
  <c r="L74" i="124"/>
  <c r="M74" i="124" s="1"/>
  <c r="L103" i="124"/>
  <c r="M103" i="124" s="1"/>
  <c r="L140" i="124"/>
  <c r="M140" i="124" s="1"/>
  <c r="L142" i="124"/>
  <c r="M142" i="124" s="1"/>
  <c r="L153" i="124"/>
  <c r="M153" i="124" s="1"/>
  <c r="L196" i="124"/>
  <c r="M196" i="124" s="1"/>
  <c r="L210" i="124"/>
  <c r="M210" i="124" s="1"/>
  <c r="L226" i="124"/>
  <c r="M226" i="124" s="1"/>
  <c r="L11" i="124"/>
  <c r="M11" i="124" s="1"/>
  <c r="L37" i="124"/>
  <c r="M37" i="124" s="1"/>
  <c r="L64" i="124"/>
  <c r="M64" i="124" s="1"/>
  <c r="L76" i="124"/>
  <c r="M76" i="124" s="1"/>
  <c r="L80" i="124"/>
  <c r="M80" i="124" s="1"/>
  <c r="L84" i="124"/>
  <c r="M84" i="124" s="1"/>
  <c r="L87" i="124"/>
  <c r="M87" i="124" s="1"/>
  <c r="L89" i="124"/>
  <c r="M89" i="124" s="1"/>
  <c r="L101" i="124"/>
  <c r="M101" i="124" s="1"/>
  <c r="L138" i="124"/>
  <c r="M138" i="124" s="1"/>
  <c r="L189" i="124"/>
  <c r="M189" i="124" s="1"/>
  <c r="L211" i="124"/>
  <c r="M211" i="124" s="1"/>
  <c r="L213" i="124"/>
  <c r="M213" i="124" s="1"/>
  <c r="L249" i="124"/>
  <c r="M249" i="124" s="1"/>
  <c r="L256" i="124"/>
  <c r="M256" i="124" s="1"/>
  <c r="L25" i="124"/>
  <c r="M25" i="124" s="1"/>
  <c r="L47" i="124"/>
  <c r="M47" i="124" s="1"/>
  <c r="L62" i="124"/>
  <c r="M62" i="124" s="1"/>
  <c r="L78" i="124"/>
  <c r="M78" i="124" s="1"/>
  <c r="L133" i="124"/>
  <c r="M133" i="124" s="1"/>
  <c r="L223" i="124"/>
  <c r="M223" i="124" s="1"/>
  <c r="L232" i="124"/>
  <c r="M232" i="124" s="1"/>
  <c r="L7" i="124"/>
  <c r="M7" i="124" s="1"/>
  <c r="L16" i="124"/>
  <c r="M16" i="124" s="1"/>
  <c r="L17" i="124"/>
  <c r="M17" i="124" s="1"/>
  <c r="L30" i="124"/>
  <c r="M30" i="124" s="1"/>
  <c r="L41" i="124"/>
  <c r="M41" i="124" s="1"/>
  <c r="L56" i="124"/>
  <c r="M56" i="124" s="1"/>
  <c r="L99" i="124"/>
  <c r="M99" i="124" s="1"/>
  <c r="L112" i="124"/>
  <c r="M112" i="124" s="1"/>
  <c r="L143" i="124"/>
  <c r="M143" i="124" s="1"/>
  <c r="L149" i="124"/>
  <c r="M149" i="124" s="1"/>
  <c r="L157" i="124"/>
  <c r="M157" i="124" s="1"/>
  <c r="L178" i="124"/>
  <c r="M178" i="124" s="1"/>
  <c r="L180" i="124"/>
  <c r="M180" i="124" s="1"/>
  <c r="L184" i="124"/>
  <c r="M184" i="124" s="1"/>
  <c r="L207" i="124"/>
  <c r="M207" i="124" s="1"/>
  <c r="L219" i="124"/>
  <c r="M219" i="124" s="1"/>
  <c r="L227" i="124"/>
  <c r="M227" i="124" s="1"/>
  <c r="L239" i="124"/>
  <c r="M239" i="124" s="1"/>
  <c r="L33" i="124"/>
  <c r="M33" i="124" s="1"/>
  <c r="L24" i="124"/>
  <c r="M24" i="124" s="1"/>
  <c r="L43" i="124"/>
  <c r="M43" i="124" s="1"/>
  <c r="L46" i="124"/>
  <c r="M46" i="124" s="1"/>
  <c r="L57" i="124"/>
  <c r="M57" i="124" s="1"/>
  <c r="L73" i="124"/>
  <c r="M73" i="124" s="1"/>
  <c r="L126" i="124"/>
  <c r="M126" i="124" s="1"/>
  <c r="L144" i="124"/>
  <c r="M144" i="124" s="1"/>
  <c r="L147" i="124"/>
  <c r="M147" i="124" s="1"/>
  <c r="L186" i="124"/>
  <c r="M186" i="124" s="1"/>
  <c r="L209" i="124"/>
  <c r="M209" i="124" s="1"/>
  <c r="L221" i="124"/>
  <c r="M221" i="124" s="1"/>
  <c r="L26" i="124"/>
  <c r="M26" i="124" s="1"/>
  <c r="L45" i="124"/>
  <c r="M45" i="124" s="1"/>
  <c r="L72" i="124"/>
  <c r="M72" i="124" s="1"/>
  <c r="L79" i="124"/>
  <c r="M79" i="124" s="1"/>
  <c r="L182" i="124"/>
  <c r="M182" i="124" s="1"/>
  <c r="L212" i="124"/>
  <c r="M212" i="124" s="1"/>
  <c r="L12" i="124"/>
  <c r="M12" i="124" s="1"/>
  <c r="L15" i="124"/>
  <c r="M15" i="124" s="1"/>
  <c r="L65" i="124"/>
  <c r="M65" i="124" s="1"/>
  <c r="L77" i="124"/>
  <c r="M77" i="124" s="1"/>
  <c r="L81" i="124"/>
  <c r="M81" i="124" s="1"/>
  <c r="L85" i="124"/>
  <c r="M85" i="124" s="1"/>
  <c r="L86" i="124"/>
  <c r="M86" i="124" s="1"/>
  <c r="L88" i="124"/>
  <c r="M88" i="124" s="1"/>
  <c r="L90" i="124"/>
  <c r="M90" i="124" s="1"/>
  <c r="L106" i="124"/>
  <c r="M106" i="124" s="1"/>
  <c r="L116" i="124"/>
  <c r="M116" i="124" s="1"/>
  <c r="L123" i="124"/>
  <c r="M123" i="124" s="1"/>
  <c r="L174" i="124"/>
  <c r="M174" i="124" s="1"/>
  <c r="L190" i="124"/>
  <c r="M190" i="124" s="1"/>
  <c r="L206" i="124"/>
  <c r="M206" i="124" s="1"/>
  <c r="L214" i="124"/>
  <c r="M214" i="124" s="1"/>
  <c r="L257" i="124"/>
  <c r="M257" i="124" s="1"/>
  <c r="L34" i="124"/>
  <c r="M34" i="124" s="1"/>
  <c r="L44" i="124"/>
  <c r="M44" i="124" s="1"/>
  <c r="L63" i="124"/>
  <c r="M63" i="124" s="1"/>
  <c r="L66" i="124"/>
  <c r="M66" i="124" s="1"/>
  <c r="L100" i="124"/>
  <c r="M100" i="124" s="1"/>
  <c r="L110" i="124"/>
  <c r="M110" i="124" s="1"/>
  <c r="L134" i="124"/>
  <c r="M134" i="124" s="1"/>
  <c r="L187" i="124"/>
  <c r="M187" i="124" s="1"/>
  <c r="L191" i="124"/>
  <c r="M191" i="124" s="1"/>
  <c r="L215" i="124"/>
  <c r="M215" i="124" s="1"/>
  <c r="L217" i="124"/>
  <c r="M217" i="124" s="1"/>
  <c r="L220" i="124"/>
  <c r="M220" i="124" s="1"/>
  <c r="L224" i="124"/>
  <c r="M224" i="124" s="1"/>
  <c r="L230" i="124"/>
  <c r="M230" i="124" s="1"/>
  <c r="L248" i="124"/>
  <c r="M248" i="124" s="1"/>
  <c r="L251" i="124"/>
  <c r="M251" i="124" s="1"/>
  <c r="L252" i="124"/>
  <c r="M252" i="124" s="1"/>
  <c r="L18" i="124"/>
  <c r="M18" i="124" s="1"/>
  <c r="L42" i="124"/>
  <c r="M42" i="124" s="1"/>
  <c r="L102" i="124"/>
  <c r="M102" i="124" s="1"/>
  <c r="L119" i="124"/>
  <c r="M119" i="124" s="1"/>
  <c r="L127" i="124"/>
  <c r="M127" i="124" s="1"/>
  <c r="L139" i="124"/>
  <c r="M139" i="124" s="1"/>
  <c r="L148" i="124"/>
  <c r="M148" i="124" s="1"/>
  <c r="L158" i="124"/>
  <c r="M158" i="124" s="1"/>
  <c r="L172" i="124"/>
  <c r="M172" i="124" s="1"/>
  <c r="L176" i="124"/>
  <c r="M176" i="124" s="1"/>
  <c r="L179" i="124"/>
  <c r="M179" i="124" s="1"/>
  <c r="L181" i="124"/>
  <c r="M181" i="124" s="1"/>
  <c r="L225" i="124"/>
  <c r="M225" i="124" s="1"/>
  <c r="L20" i="124"/>
  <c r="M20" i="124" s="1"/>
  <c r="L31" i="124"/>
  <c r="M31" i="124" s="1"/>
  <c r="L53" i="124"/>
  <c r="M53" i="124" s="1"/>
  <c r="L98" i="124"/>
  <c r="M98" i="124" s="1"/>
  <c r="L104" i="124"/>
  <c r="M104" i="124" s="1"/>
  <c r="L114" i="124"/>
  <c r="M114" i="124" s="1"/>
  <c r="L118" i="124"/>
  <c r="M118" i="124" s="1"/>
  <c r="L152" i="124"/>
  <c r="M152" i="124" s="1"/>
  <c r="L160" i="124"/>
  <c r="M160" i="124" s="1"/>
  <c r="L240" i="124"/>
  <c r="M240" i="124" s="1"/>
  <c r="L51" i="124"/>
  <c r="M51" i="124" s="1"/>
  <c r="L69" i="124"/>
  <c r="M69" i="124" s="1"/>
  <c r="L71" i="124"/>
  <c r="M71" i="124" s="1"/>
  <c r="L150" i="124"/>
  <c r="M150" i="124" s="1"/>
  <c r="L155" i="124"/>
  <c r="M155" i="124" s="1"/>
  <c r="L159" i="124"/>
  <c r="M159" i="124" s="1"/>
  <c r="L177" i="124"/>
  <c r="M177" i="124" s="1"/>
  <c r="L194" i="124"/>
  <c r="M194" i="124" s="1"/>
  <c r="L222" i="124"/>
  <c r="M222" i="124" s="1"/>
  <c r="L234" i="124"/>
  <c r="M234" i="124" s="1"/>
  <c r="L237" i="124"/>
  <c r="M237" i="124" s="1"/>
  <c r="L254" i="124"/>
  <c r="M254" i="124" s="1"/>
  <c r="L13" i="124"/>
  <c r="M13" i="124" s="1"/>
  <c r="L21" i="124"/>
  <c r="M21" i="124" s="1"/>
  <c r="L36" i="124"/>
  <c r="M36" i="124" s="1"/>
  <c r="L83" i="124"/>
  <c r="M83" i="124" s="1"/>
  <c r="L92" i="124"/>
  <c r="M92" i="124" s="1"/>
  <c r="L96" i="124"/>
  <c r="M96" i="124" s="1"/>
  <c r="L121" i="124"/>
  <c r="M121" i="124" s="1"/>
  <c r="L129" i="124"/>
  <c r="M129" i="124" s="1"/>
  <c r="L132" i="124"/>
  <c r="M132" i="124" s="1"/>
  <c r="L137" i="124"/>
  <c r="M137" i="124" s="1"/>
  <c r="L141" i="124"/>
  <c r="M141" i="124" s="1"/>
  <c r="L156" i="124"/>
  <c r="M156" i="124" s="1"/>
  <c r="L163" i="124"/>
  <c r="M163" i="124" s="1"/>
  <c r="L170" i="124"/>
  <c r="M170" i="124" s="1"/>
  <c r="L197" i="124"/>
  <c r="M197" i="124" s="1"/>
  <c r="L229" i="124"/>
  <c r="M229" i="124" s="1"/>
  <c r="L40" i="124"/>
  <c r="M40" i="124" s="1"/>
  <c r="L55" i="124"/>
  <c r="M55" i="124" s="1"/>
  <c r="L60" i="124"/>
  <c r="M60" i="124" s="1"/>
  <c r="L105" i="124"/>
  <c r="M105" i="124" s="1"/>
  <c r="L125" i="124"/>
  <c r="M125" i="124" s="1"/>
  <c r="L202" i="124"/>
  <c r="M202" i="124" s="1"/>
  <c r="A8" i="124"/>
  <c r="A10" i="124"/>
  <c r="A22" i="124"/>
  <c r="A61" i="124"/>
  <c r="A75" i="124"/>
  <c r="A93" i="124"/>
  <c r="A111" i="124"/>
  <c r="A201" i="124"/>
  <c r="A238" i="124"/>
  <c r="A245" i="124"/>
  <c r="A14" i="124"/>
  <c r="A49" i="124"/>
  <c r="A54" i="124"/>
  <c r="A94" i="124"/>
  <c r="A208" i="124"/>
  <c r="A32" i="124"/>
  <c r="A35" i="124"/>
  <c r="A39" i="124"/>
  <c r="A82" i="124"/>
  <c r="A95" i="124"/>
  <c r="A188" i="124"/>
  <c r="A198" i="124"/>
  <c r="A199" i="124"/>
  <c r="A205" i="124"/>
  <c r="A228" i="124"/>
  <c r="A235" i="124"/>
  <c r="A243" i="124"/>
  <c r="A246" i="124"/>
  <c r="A255" i="124"/>
  <c r="A28" i="124"/>
  <c r="A29" i="124"/>
  <c r="A50" i="124"/>
  <c r="A52" i="124"/>
  <c r="A68" i="124"/>
  <c r="A91" i="124"/>
  <c r="A97" i="124"/>
  <c r="A108" i="124"/>
  <c r="A169" i="124"/>
  <c r="A185" i="124"/>
  <c r="A192" i="124"/>
  <c r="A216" i="124"/>
  <c r="A218" i="124"/>
  <c r="A231" i="124"/>
  <c r="A236" i="124"/>
  <c r="A253" i="124"/>
  <c r="A9" i="124"/>
  <c r="A19" i="124"/>
  <c r="A48" i="124"/>
  <c r="A59" i="124"/>
  <c r="A67" i="124"/>
  <c r="A70" i="124"/>
  <c r="A74" i="124"/>
  <c r="A103" i="124"/>
  <c r="A183" i="124"/>
  <c r="A193" i="124"/>
  <c r="A196" i="124"/>
  <c r="A210" i="124"/>
  <c r="A226" i="124"/>
  <c r="A11" i="124"/>
  <c r="A37" i="124"/>
  <c r="A64" i="124"/>
  <c r="A76" i="124"/>
  <c r="A80" i="124"/>
  <c r="A84" i="124"/>
  <c r="A87" i="124"/>
  <c r="A89" i="124"/>
  <c r="A101" i="124"/>
  <c r="A167" i="124"/>
  <c r="A173" i="124"/>
  <c r="A189" i="124"/>
  <c r="A203" i="124"/>
  <c r="A211" i="124"/>
  <c r="A213" i="124"/>
  <c r="A249" i="124"/>
  <c r="A256" i="124"/>
  <c r="A25" i="124"/>
  <c r="A47" i="124"/>
  <c r="A62" i="124"/>
  <c r="A78" i="124"/>
  <c r="A223" i="124"/>
  <c r="A232" i="124"/>
  <c r="A7" i="124"/>
  <c r="A16" i="124"/>
  <c r="A17" i="124"/>
  <c r="A23" i="124"/>
  <c r="A30" i="124"/>
  <c r="A41" i="124"/>
  <c r="A56" i="124"/>
  <c r="A99" i="124"/>
  <c r="A107" i="124"/>
  <c r="A109" i="124"/>
  <c r="A175" i="124"/>
  <c r="A178" i="124"/>
  <c r="A180" i="124"/>
  <c r="A184" i="124"/>
  <c r="A200" i="124"/>
  <c r="A207" i="124"/>
  <c r="A219" i="124"/>
  <c r="A227" i="124"/>
  <c r="A239" i="124"/>
  <c r="A241" i="124"/>
  <c r="A247" i="124"/>
  <c r="A33" i="124"/>
  <c r="A24" i="124"/>
  <c r="A43" i="124"/>
  <c r="A46" i="124"/>
  <c r="A57" i="124"/>
  <c r="A73" i="124"/>
  <c r="A186" i="124"/>
  <c r="A209" i="124"/>
  <c r="A221" i="124"/>
  <c r="A233" i="124"/>
  <c r="A26" i="124"/>
  <c r="A45" i="124"/>
  <c r="A72" i="124"/>
  <c r="A79" i="124"/>
  <c r="A182" i="124"/>
  <c r="A212" i="124"/>
  <c r="A250" i="124"/>
  <c r="A12" i="124"/>
  <c r="A15" i="124"/>
  <c r="A38" i="124"/>
  <c r="A65" i="124"/>
  <c r="A77" i="124"/>
  <c r="A81" i="124"/>
  <c r="A85" i="124"/>
  <c r="A86" i="124"/>
  <c r="A88" i="124"/>
  <c r="A90" i="124"/>
  <c r="A106" i="124"/>
  <c r="A168" i="124"/>
  <c r="A174" i="124"/>
  <c r="A190" i="124"/>
  <c r="A204" i="124"/>
  <c r="A206" i="124"/>
  <c r="A214" i="124"/>
  <c r="A257" i="124"/>
  <c r="A34" i="124"/>
  <c r="A44" i="124"/>
  <c r="A58" i="124"/>
  <c r="A63" i="124"/>
  <c r="A66" i="124"/>
  <c r="A100" i="124"/>
  <c r="A110" i="124"/>
  <c r="A187" i="124"/>
  <c r="A191" i="124"/>
  <c r="A215" i="124"/>
  <c r="A217" i="124"/>
  <c r="A220" i="124"/>
  <c r="A224" i="124"/>
  <c r="A230" i="124"/>
  <c r="A248" i="124"/>
  <c r="A251" i="124"/>
  <c r="A252" i="124"/>
  <c r="A18" i="124"/>
  <c r="A42" i="124"/>
  <c r="A102" i="124"/>
  <c r="A172" i="124"/>
  <c r="A176" i="124"/>
  <c r="A179" i="124"/>
  <c r="A181" i="124"/>
  <c r="A225" i="124"/>
  <c r="A20" i="124"/>
  <c r="A31" i="124"/>
  <c r="A53" i="124"/>
  <c r="A98" i="124"/>
  <c r="A104" i="124"/>
  <c r="A240" i="124"/>
  <c r="A242" i="124"/>
  <c r="A27" i="124"/>
  <c r="A51" i="124"/>
  <c r="A69" i="124"/>
  <c r="A71" i="124"/>
  <c r="A177" i="124"/>
  <c r="A194" i="124"/>
  <c r="A222" i="124"/>
  <c r="A234" i="124"/>
  <c r="A237" i="124"/>
  <c r="A254" i="124"/>
  <c r="A13" i="124"/>
  <c r="A21" i="124"/>
  <c r="A36" i="124"/>
  <c r="A83" i="124"/>
  <c r="A92" i="124"/>
  <c r="A96" i="124"/>
  <c r="A170" i="124"/>
  <c r="A195" i="124"/>
  <c r="A197" i="124"/>
  <c r="A229" i="124"/>
  <c r="A244" i="124"/>
  <c r="A40" i="124"/>
  <c r="A55" i="124"/>
  <c r="A60" i="124"/>
  <c r="A105" i="124"/>
  <c r="A202" i="124"/>
  <c r="AT27" i="139" l="1"/>
  <c r="AS22" i="139"/>
  <c r="AT18" i="139"/>
  <c r="AT8" i="139"/>
  <c r="AS37" i="139"/>
  <c r="AH51" i="37"/>
  <c r="AH59" i="37"/>
  <c r="AH67" i="37"/>
  <c r="AH52" i="37"/>
  <c r="AH60" i="37"/>
  <c r="AH68" i="37"/>
  <c r="AH58" i="37"/>
  <c r="AH53" i="37"/>
  <c r="AH61" i="37"/>
  <c r="AH54" i="37"/>
  <c r="AH62" i="37"/>
  <c r="AH66" i="37"/>
  <c r="AH55" i="37"/>
  <c r="AH63" i="37"/>
  <c r="AH56" i="37"/>
  <c r="AH64" i="37"/>
  <c r="AH57" i="37"/>
  <c r="AH65" i="37"/>
  <c r="AS8" i="139"/>
  <c r="AS16" i="139"/>
  <c r="AS24" i="139"/>
  <c r="AS31" i="139"/>
  <c r="AS38" i="139"/>
  <c r="AS46" i="139"/>
  <c r="AT9" i="139"/>
  <c r="AT17" i="139"/>
  <c r="AT25" i="139"/>
  <c r="AT39" i="139"/>
  <c r="AT47" i="139"/>
  <c r="AS9" i="139"/>
  <c r="AS17" i="139"/>
  <c r="AS39" i="139"/>
  <c r="AS47" i="139"/>
  <c r="AT26" i="139"/>
  <c r="AT32" i="139"/>
  <c r="AT48" i="139"/>
  <c r="AS18" i="139"/>
  <c r="AT11" i="139"/>
  <c r="AT49" i="139"/>
  <c r="AS19" i="139"/>
  <c r="AS41" i="139"/>
  <c r="AT12" i="139"/>
  <c r="AT34" i="139"/>
  <c r="AS6" i="139"/>
  <c r="AT44" i="139"/>
  <c r="AS25" i="139"/>
  <c r="AT10" i="139"/>
  <c r="AT40" i="139"/>
  <c r="AT19" i="139"/>
  <c r="AS27" i="139"/>
  <c r="AT42" i="139"/>
  <c r="AS35" i="139"/>
  <c r="AS10" i="139"/>
  <c r="AS40" i="139"/>
  <c r="AT33" i="139"/>
  <c r="AS13" i="139"/>
  <c r="AT14" i="139"/>
  <c r="AT29" i="139"/>
  <c r="AS12" i="139"/>
  <c r="AS20" i="139"/>
  <c r="AS34" i="139"/>
  <c r="AS42" i="139"/>
  <c r="AS50" i="139"/>
  <c r="AT13" i="139"/>
  <c r="AT21" i="139"/>
  <c r="AT28" i="139"/>
  <c r="AT35" i="139"/>
  <c r="AT43" i="139"/>
  <c r="AS21" i="139"/>
  <c r="AT22" i="139"/>
  <c r="AS14" i="139"/>
  <c r="AS29" i="139"/>
  <c r="AS36" i="139"/>
  <c r="AS44" i="139"/>
  <c r="AT7" i="139"/>
  <c r="AT15" i="139"/>
  <c r="AT23" i="139"/>
  <c r="AT30" i="139"/>
  <c r="AT37" i="139"/>
  <c r="AT45" i="139"/>
  <c r="AS7" i="139"/>
  <c r="AS23" i="139"/>
  <c r="AS30" i="139"/>
  <c r="AS45" i="139"/>
  <c r="AT16" i="139"/>
  <c r="AT24" i="139"/>
  <c r="AT38" i="139"/>
  <c r="AT46" i="139"/>
  <c r="AS32" i="139"/>
  <c r="AS48" i="139"/>
  <c r="AS11" i="139"/>
  <c r="AS49" i="139"/>
  <c r="AT20" i="139"/>
  <c r="AS28" i="139"/>
  <c r="AT36" i="139"/>
  <c r="AS15" i="139"/>
  <c r="AT31" i="139"/>
  <c r="AS26" i="139"/>
  <c r="AT41" i="139"/>
  <c r="AS33" i="139"/>
  <c r="AT6" i="139"/>
  <c r="AS43" i="139"/>
  <c r="AF51" i="139"/>
  <c r="AE51" i="139"/>
  <c r="AF50" i="137"/>
  <c r="AG50" i="137"/>
  <c r="X78" i="37"/>
  <c r="X77" i="37"/>
  <c r="X76" i="37"/>
  <c r="X75" i="37"/>
  <c r="X74" i="37"/>
  <c r="X73" i="37"/>
  <c r="X72" i="37"/>
  <c r="X71" i="37"/>
  <c r="X70" i="37"/>
  <c r="X69" i="37"/>
  <c r="X68" i="37"/>
  <c r="X67" i="37"/>
  <c r="X66" i="37"/>
  <c r="X65" i="37"/>
  <c r="X64" i="37"/>
  <c r="X63" i="37"/>
  <c r="X62" i="37"/>
  <c r="X61" i="37"/>
  <c r="X60" i="37"/>
  <c r="X59" i="37"/>
  <c r="X58" i="37"/>
  <c r="X57" i="37"/>
  <c r="X56" i="37"/>
  <c r="X55" i="37"/>
  <c r="X54" i="37"/>
  <c r="V49" i="144"/>
  <c r="V45" i="144"/>
  <c r="V41" i="144"/>
  <c r="V37" i="144"/>
  <c r="V33" i="144"/>
  <c r="V29" i="144"/>
  <c r="V25" i="144"/>
  <c r="V21" i="144"/>
  <c r="V17" i="144"/>
  <c r="V13" i="144"/>
  <c r="V9" i="144"/>
  <c r="V6" i="144"/>
  <c r="V50" i="144"/>
  <c r="V46" i="144"/>
  <c r="V42" i="144"/>
  <c r="V38" i="144"/>
  <c r="V34" i="144"/>
  <c r="V30" i="144"/>
  <c r="V26" i="144"/>
  <c r="V22" i="144"/>
  <c r="V18" i="144"/>
  <c r="V14" i="144"/>
  <c r="V10" i="144"/>
  <c r="V47" i="144"/>
  <c r="V43" i="144"/>
  <c r="V39" i="144"/>
  <c r="V35" i="144"/>
  <c r="V31" i="144"/>
  <c r="V27" i="144"/>
  <c r="V23" i="144"/>
  <c r="V19" i="144"/>
  <c r="V15" i="144"/>
  <c r="V11" i="144"/>
  <c r="V7" i="144"/>
  <c r="V48" i="144"/>
  <c r="V44" i="144"/>
  <c r="V40" i="144"/>
  <c r="V36" i="144"/>
  <c r="V32" i="144"/>
  <c r="V28" i="144"/>
  <c r="V24" i="144"/>
  <c r="V20" i="144"/>
  <c r="V16" i="144"/>
  <c r="V12" i="144"/>
  <c r="V8" i="144"/>
  <c r="A2" i="149"/>
  <c r="A1" i="149" s="1"/>
  <c r="K98" i="149"/>
  <c r="L98" i="149" s="1"/>
  <c r="A98" i="149"/>
  <c r="K97" i="149"/>
  <c r="L97" i="149" s="1"/>
  <c r="A97" i="149"/>
  <c r="K96" i="149"/>
  <c r="L96" i="149" s="1"/>
  <c r="A96" i="149"/>
  <c r="K95" i="149"/>
  <c r="L95" i="149" s="1"/>
  <c r="A95" i="149"/>
  <c r="K94" i="149"/>
  <c r="L94" i="149" s="1"/>
  <c r="A94" i="149"/>
  <c r="K93" i="149"/>
  <c r="L93" i="149" s="1"/>
  <c r="A93" i="149"/>
  <c r="K92" i="149"/>
  <c r="L92" i="149" s="1"/>
  <c r="A92" i="149"/>
  <c r="K91" i="149"/>
  <c r="L91" i="149" s="1"/>
  <c r="A91" i="149"/>
  <c r="K90" i="149"/>
  <c r="L90" i="149" s="1"/>
  <c r="A90" i="149"/>
  <c r="K89" i="149"/>
  <c r="L89" i="149" s="1"/>
  <c r="A89" i="149"/>
  <c r="K88" i="149"/>
  <c r="L88" i="149" s="1"/>
  <c r="A88" i="149"/>
  <c r="K87" i="149"/>
  <c r="L87" i="149" s="1"/>
  <c r="A87" i="149"/>
  <c r="K86" i="149"/>
  <c r="L86" i="149" s="1"/>
  <c r="A86" i="149"/>
  <c r="K85" i="149"/>
  <c r="L85" i="149" s="1"/>
  <c r="A85" i="149"/>
  <c r="K84" i="149"/>
  <c r="L84" i="149" s="1"/>
  <c r="A84" i="149"/>
  <c r="K83" i="149"/>
  <c r="L83" i="149" s="1"/>
  <c r="A83" i="149"/>
  <c r="K82" i="149"/>
  <c r="L82" i="149" s="1"/>
  <c r="A82" i="149"/>
  <c r="K81" i="149"/>
  <c r="L81" i="149" s="1"/>
  <c r="A81" i="149"/>
  <c r="K80" i="149"/>
  <c r="L80" i="149" s="1"/>
  <c r="A80" i="149"/>
  <c r="K79" i="149"/>
  <c r="L79" i="149" s="1"/>
  <c r="A79" i="149"/>
  <c r="K78" i="149"/>
  <c r="L78" i="149" s="1"/>
  <c r="A78" i="149"/>
  <c r="K77" i="149"/>
  <c r="L77" i="149" s="1"/>
  <c r="A77" i="149"/>
  <c r="K76" i="149"/>
  <c r="L76" i="149" s="1"/>
  <c r="A76" i="149"/>
  <c r="K75" i="149"/>
  <c r="L75" i="149" s="1"/>
  <c r="A75" i="149"/>
  <c r="K74" i="149"/>
  <c r="L74" i="149" s="1"/>
  <c r="A74" i="149"/>
  <c r="K73" i="149"/>
  <c r="L73" i="149" s="1"/>
  <c r="A73" i="149"/>
  <c r="K72" i="149"/>
  <c r="L72" i="149" s="1"/>
  <c r="A72" i="149"/>
  <c r="K71" i="149"/>
  <c r="L71" i="149" s="1"/>
  <c r="A71" i="149"/>
  <c r="K70" i="149"/>
  <c r="L70" i="149" s="1"/>
  <c r="A70" i="149"/>
  <c r="K69" i="149"/>
  <c r="L69" i="149" s="1"/>
  <c r="A69" i="149"/>
  <c r="K68" i="149"/>
  <c r="L68" i="149" s="1"/>
  <c r="A68" i="149"/>
  <c r="K67" i="149"/>
  <c r="L67" i="149" s="1"/>
  <c r="A67" i="149"/>
  <c r="K66" i="149"/>
  <c r="L66" i="149" s="1"/>
  <c r="A66" i="149"/>
  <c r="K65" i="149"/>
  <c r="L65" i="149" s="1"/>
  <c r="A65" i="149"/>
  <c r="K64" i="149"/>
  <c r="L64" i="149" s="1"/>
  <c r="A64" i="149"/>
  <c r="K63" i="149"/>
  <c r="L63" i="149" s="1"/>
  <c r="A63" i="149"/>
  <c r="K62" i="149"/>
  <c r="L62" i="149" s="1"/>
  <c r="A62" i="149"/>
  <c r="K61" i="149"/>
  <c r="L61" i="149" s="1"/>
  <c r="A61" i="149"/>
  <c r="K60" i="149"/>
  <c r="L60" i="149" s="1"/>
  <c r="A60" i="149"/>
  <c r="K59" i="149"/>
  <c r="L59" i="149" s="1"/>
  <c r="A59" i="149"/>
  <c r="K58" i="149"/>
  <c r="L58" i="149" s="1"/>
  <c r="A58" i="149"/>
  <c r="K57" i="149"/>
  <c r="L57" i="149" s="1"/>
  <c r="A57" i="149"/>
  <c r="K56" i="149"/>
  <c r="L56" i="149" s="1"/>
  <c r="A56" i="149"/>
  <c r="K55" i="149"/>
  <c r="L55" i="149" s="1"/>
  <c r="A55" i="149"/>
  <c r="K54" i="149"/>
  <c r="L54" i="149" s="1"/>
  <c r="A54" i="149"/>
  <c r="K53" i="149"/>
  <c r="L53" i="149" s="1"/>
  <c r="A53" i="149"/>
  <c r="K52" i="149"/>
  <c r="L52" i="149" s="1"/>
  <c r="A52" i="149"/>
  <c r="K51" i="149"/>
  <c r="L51" i="149" s="1"/>
  <c r="A51" i="149"/>
  <c r="K50" i="149"/>
  <c r="L50" i="149" s="1"/>
  <c r="A50" i="149"/>
  <c r="K49" i="149"/>
  <c r="L49" i="149" s="1"/>
  <c r="A49" i="149"/>
  <c r="K48" i="149"/>
  <c r="L48" i="149" s="1"/>
  <c r="A48" i="149"/>
  <c r="K47" i="149"/>
  <c r="L47" i="149" s="1"/>
  <c r="A47" i="149"/>
  <c r="K46" i="149"/>
  <c r="L46" i="149" s="1"/>
  <c r="A46" i="149"/>
  <c r="K45" i="149"/>
  <c r="L45" i="149" s="1"/>
  <c r="A45" i="149"/>
  <c r="K44" i="149"/>
  <c r="L44" i="149" s="1"/>
  <c r="A44" i="149"/>
  <c r="K43" i="149"/>
  <c r="L43" i="149" s="1"/>
  <c r="A43" i="149"/>
  <c r="K42" i="149"/>
  <c r="L42" i="149" s="1"/>
  <c r="A42" i="149"/>
  <c r="K41" i="149"/>
  <c r="L41" i="149" s="1"/>
  <c r="A41" i="149"/>
  <c r="K40" i="149"/>
  <c r="L40" i="149" s="1"/>
  <c r="A40" i="149"/>
  <c r="K39" i="149"/>
  <c r="L39" i="149" s="1"/>
  <c r="A39" i="149"/>
  <c r="K38" i="149"/>
  <c r="L38" i="149" s="1"/>
  <c r="A38" i="149"/>
  <c r="K37" i="149"/>
  <c r="L37" i="149" s="1"/>
  <c r="A37" i="149"/>
  <c r="K36" i="149"/>
  <c r="L36" i="149" s="1"/>
  <c r="A36" i="149"/>
  <c r="K35" i="149"/>
  <c r="L35" i="149" s="1"/>
  <c r="A35" i="149"/>
  <c r="K34" i="149"/>
  <c r="L34" i="149" s="1"/>
  <c r="A34" i="149"/>
  <c r="K33" i="149"/>
  <c r="L33" i="149" s="1"/>
  <c r="A33" i="149"/>
  <c r="K32" i="149"/>
  <c r="L32" i="149" s="1"/>
  <c r="A32" i="149"/>
  <c r="K31" i="149"/>
  <c r="L31" i="149" s="1"/>
  <c r="A31" i="149"/>
  <c r="K30" i="149"/>
  <c r="L30" i="149" s="1"/>
  <c r="A30" i="149"/>
  <c r="K29" i="149"/>
  <c r="L29" i="149" s="1"/>
  <c r="A29" i="149"/>
  <c r="K28" i="149"/>
  <c r="L28" i="149" s="1"/>
  <c r="A28" i="149"/>
  <c r="K27" i="149"/>
  <c r="L27" i="149" s="1"/>
  <c r="A27" i="149"/>
  <c r="L26" i="149"/>
  <c r="A26" i="149"/>
  <c r="L25" i="149"/>
  <c r="A25" i="149"/>
  <c r="L24" i="149"/>
  <c r="A24" i="149"/>
  <c r="L23" i="149"/>
  <c r="A23" i="149"/>
  <c r="L15" i="149"/>
  <c r="A15" i="149"/>
  <c r="L7" i="149"/>
  <c r="A7" i="149"/>
  <c r="L19" i="149"/>
  <c r="A19" i="149"/>
  <c r="L16" i="149"/>
  <c r="A16" i="149"/>
  <c r="L6" i="149"/>
  <c r="A6" i="149"/>
  <c r="L13" i="149"/>
  <c r="A13" i="149"/>
  <c r="L18" i="149"/>
  <c r="A18" i="149"/>
  <c r="L10" i="149"/>
  <c r="A10" i="149"/>
  <c r="L8" i="149"/>
  <c r="A8" i="149"/>
  <c r="L14" i="149"/>
  <c r="A14" i="149"/>
  <c r="L22" i="149"/>
  <c r="A22" i="149"/>
  <c r="L20" i="149"/>
  <c r="A20" i="149"/>
  <c r="L12" i="149"/>
  <c r="A12" i="149"/>
  <c r="L11" i="149"/>
  <c r="A11" i="149"/>
  <c r="L17" i="149"/>
  <c r="M17" i="149" s="1"/>
  <c r="A17" i="149"/>
  <c r="L21" i="149"/>
  <c r="A21" i="149"/>
  <c r="L9" i="149"/>
  <c r="M9" i="149" s="1"/>
  <c r="A9" i="149"/>
  <c r="T53" i="37" l="1"/>
  <c r="T66" i="37"/>
  <c r="T60" i="37"/>
  <c r="T67" i="37"/>
  <c r="T54" i="37"/>
  <c r="T68" i="37"/>
  <c r="T55" i="37"/>
  <c r="T61" i="37"/>
  <c r="T69" i="37"/>
  <c r="T56" i="37"/>
  <c r="T62" i="37"/>
  <c r="T70" i="37"/>
  <c r="T57" i="37"/>
  <c r="T63" i="37"/>
  <c r="T71" i="37"/>
  <c r="T64" i="37"/>
  <c r="T51" i="37"/>
  <c r="T65" i="37"/>
  <c r="T72" i="37"/>
  <c r="T73" i="37"/>
  <c r="T52" i="37"/>
  <c r="T58" i="37"/>
  <c r="T59" i="37"/>
  <c r="M12" i="149"/>
  <c r="M22" i="149"/>
  <c r="M11" i="149"/>
  <c r="M21" i="149"/>
  <c r="M14" i="149"/>
  <c r="AA54" i="37"/>
  <c r="AA55" i="37"/>
  <c r="T6" i="144"/>
  <c r="T47" i="144"/>
  <c r="T43" i="144"/>
  <c r="T39" i="144"/>
  <c r="T35" i="144"/>
  <c r="T31" i="144"/>
  <c r="T27" i="144"/>
  <c r="T23" i="144"/>
  <c r="T19" i="144"/>
  <c r="T15" i="144"/>
  <c r="T11" i="144"/>
  <c r="T7" i="144"/>
  <c r="T48" i="144"/>
  <c r="T44" i="144"/>
  <c r="T40" i="144"/>
  <c r="T36" i="144"/>
  <c r="T32" i="144"/>
  <c r="T28" i="144"/>
  <c r="T24" i="144"/>
  <c r="T20" i="144"/>
  <c r="T16" i="144"/>
  <c r="T12" i="144"/>
  <c r="T8" i="144"/>
  <c r="T49" i="144"/>
  <c r="T45" i="144"/>
  <c r="T41" i="144"/>
  <c r="T37" i="144"/>
  <c r="T33" i="144"/>
  <c r="T29" i="144"/>
  <c r="T25" i="144"/>
  <c r="T21" i="144"/>
  <c r="T17" i="144"/>
  <c r="T13" i="144"/>
  <c r="T9" i="144"/>
  <c r="T42" i="144"/>
  <c r="T26" i="144"/>
  <c r="T10" i="144"/>
  <c r="V77" i="37"/>
  <c r="V75" i="37"/>
  <c r="V73" i="37"/>
  <c r="V71" i="37"/>
  <c r="T38" i="144"/>
  <c r="T22" i="144"/>
  <c r="Z50" i="137"/>
  <c r="T50" i="144"/>
  <c r="T34" i="144"/>
  <c r="T18" i="144"/>
  <c r="T46" i="144"/>
  <c r="V72" i="37"/>
  <c r="V74" i="37"/>
  <c r="T30" i="144"/>
  <c r="V76" i="37"/>
  <c r="T14" i="144"/>
  <c r="V78" i="37"/>
  <c r="V70" i="37"/>
  <c r="M20" i="149"/>
  <c r="M10" i="149"/>
  <c r="M13" i="149"/>
  <c r="M16" i="149"/>
  <c r="M7" i="149"/>
  <c r="M23" i="149"/>
  <c r="M25" i="149"/>
  <c r="M27" i="149"/>
  <c r="M29" i="149"/>
  <c r="M31" i="149"/>
  <c r="M33" i="149"/>
  <c r="M35" i="149"/>
  <c r="M37" i="149"/>
  <c r="M39" i="149"/>
  <c r="M41" i="149"/>
  <c r="M43" i="149"/>
  <c r="M45" i="149"/>
  <c r="M47" i="149"/>
  <c r="M49" i="149"/>
  <c r="M51" i="149"/>
  <c r="M53" i="149"/>
  <c r="M55" i="149"/>
  <c r="M57" i="149"/>
  <c r="M59" i="149"/>
  <c r="M61" i="149"/>
  <c r="M63" i="149"/>
  <c r="M65" i="149"/>
  <c r="M67" i="149"/>
  <c r="M69" i="149"/>
  <c r="M71" i="149"/>
  <c r="M73" i="149"/>
  <c r="M75" i="149"/>
  <c r="M77" i="149"/>
  <c r="M79" i="149"/>
  <c r="M81" i="149"/>
  <c r="M83" i="149"/>
  <c r="M85" i="149"/>
  <c r="M87" i="149"/>
  <c r="M89" i="149"/>
  <c r="M91" i="149"/>
  <c r="M93" i="149"/>
  <c r="M95" i="149"/>
  <c r="M97" i="149"/>
  <c r="M8" i="149"/>
  <c r="M18" i="149"/>
  <c r="M6" i="149"/>
  <c r="M19" i="149"/>
  <c r="M15" i="149"/>
  <c r="M24" i="149"/>
  <c r="M26" i="149"/>
  <c r="M28" i="149"/>
  <c r="M30" i="149"/>
  <c r="M32" i="149"/>
  <c r="M34" i="149"/>
  <c r="M36" i="149"/>
  <c r="M38" i="149"/>
  <c r="M40" i="149"/>
  <c r="M42" i="149"/>
  <c r="M44" i="149"/>
  <c r="M46" i="149"/>
  <c r="M48" i="149"/>
  <c r="M50" i="149"/>
  <c r="M52" i="149"/>
  <c r="M54" i="149"/>
  <c r="M56" i="149"/>
  <c r="M58" i="149"/>
  <c r="M60" i="149"/>
  <c r="M62" i="149"/>
  <c r="M64" i="149"/>
  <c r="M66" i="149"/>
  <c r="M68" i="149"/>
  <c r="M70" i="149"/>
  <c r="M72" i="149"/>
  <c r="M74" i="149"/>
  <c r="M76" i="149"/>
  <c r="M78" i="149"/>
  <c r="M80" i="149"/>
  <c r="M82" i="149"/>
  <c r="M84" i="149"/>
  <c r="M86" i="149"/>
  <c r="M88" i="149"/>
  <c r="M90" i="149"/>
  <c r="M92" i="149"/>
  <c r="M94" i="149"/>
  <c r="M96" i="149"/>
  <c r="M98" i="149"/>
  <c r="X51" i="139" l="1"/>
  <c r="Y51" i="139"/>
  <c r="A31" i="147"/>
  <c r="A56" i="147"/>
  <c r="A53" i="147"/>
  <c r="A48" i="147"/>
  <c r="A24" i="147"/>
  <c r="A21" i="147"/>
  <c r="A16" i="147"/>
  <c r="A29" i="147"/>
  <c r="A11" i="147"/>
  <c r="A7" i="147"/>
  <c r="A43" i="147"/>
  <c r="A57" i="147"/>
  <c r="A59" i="147"/>
  <c r="A62" i="147"/>
  <c r="A32" i="147"/>
  <c r="A18" i="147"/>
  <c r="A51" i="147"/>
  <c r="A17" i="147"/>
  <c r="A12" i="147"/>
  <c r="A26" i="147"/>
  <c r="A37" i="147"/>
  <c r="A61" i="147"/>
  <c r="A42" i="147"/>
  <c r="A58" i="147"/>
  <c r="A33" i="147"/>
  <c r="A60" i="147"/>
  <c r="A19" i="147"/>
  <c r="A13" i="147"/>
  <c r="A38" i="147"/>
  <c r="A50" i="147"/>
  <c r="A9" i="147"/>
  <c r="A10" i="147"/>
  <c r="L10" i="147"/>
  <c r="L9" i="147"/>
  <c r="L50" i="147"/>
  <c r="L38" i="147"/>
  <c r="L13" i="147"/>
  <c r="L19" i="147"/>
  <c r="L60" i="147"/>
  <c r="L33" i="147"/>
  <c r="L58" i="147"/>
  <c r="L42" i="147"/>
  <c r="L61" i="147"/>
  <c r="L37" i="147"/>
  <c r="L26" i="147"/>
  <c r="L12" i="147"/>
  <c r="L17" i="147"/>
  <c r="L51" i="147"/>
  <c r="L18" i="147"/>
  <c r="L32" i="147"/>
  <c r="L62" i="147"/>
  <c r="L59" i="147"/>
  <c r="L57" i="147"/>
  <c r="L43" i="147"/>
  <c r="L7" i="147"/>
  <c r="L11" i="147"/>
  <c r="L29" i="147"/>
  <c r="L16" i="147"/>
  <c r="L21" i="147"/>
  <c r="L24" i="147"/>
  <c r="L48" i="147"/>
  <c r="L53" i="147"/>
  <c r="L56" i="147"/>
  <c r="L31" i="147"/>
  <c r="L41" i="147"/>
  <c r="A41" i="147"/>
  <c r="L28" i="147"/>
  <c r="A28" i="147"/>
  <c r="L14" i="147"/>
  <c r="A14" i="147"/>
  <c r="L45" i="147"/>
  <c r="A45" i="147"/>
  <c r="L40" i="147"/>
  <c r="A40" i="147"/>
  <c r="L15" i="147"/>
  <c r="A15" i="147"/>
  <c r="L20" i="147"/>
  <c r="A20" i="147"/>
  <c r="L8" i="147"/>
  <c r="A8" i="147"/>
  <c r="L55" i="147"/>
  <c r="A55" i="147"/>
  <c r="L6" i="147"/>
  <c r="A6" i="147"/>
  <c r="L47" i="147"/>
  <c r="A47" i="147"/>
  <c r="L52" i="147"/>
  <c r="A52" i="147"/>
  <c r="L23" i="147"/>
  <c r="A23" i="147"/>
  <c r="L39" i="147"/>
  <c r="A39" i="147"/>
  <c r="L46" i="147"/>
  <c r="A46" i="147"/>
  <c r="L36" i="147"/>
  <c r="A36" i="147"/>
  <c r="L22" i="147"/>
  <c r="A22" i="147"/>
  <c r="L35" i="147"/>
  <c r="A35" i="147"/>
  <c r="L54" i="147"/>
  <c r="A54" i="147"/>
  <c r="L30" i="147"/>
  <c r="A30" i="147"/>
  <c r="L44" i="147"/>
  <c r="A44" i="147"/>
  <c r="L34" i="147"/>
  <c r="A34" i="147"/>
  <c r="L49" i="147"/>
  <c r="A49" i="147"/>
  <c r="L27" i="147"/>
  <c r="A27" i="147"/>
  <c r="L25" i="147"/>
  <c r="A25" i="147"/>
  <c r="M5" i="147"/>
  <c r="A2" i="147"/>
  <c r="A1" i="147" s="1"/>
  <c r="AA50" i="137" l="1"/>
  <c r="AB51" i="139"/>
  <c r="Z51" i="139"/>
  <c r="AB50" i="137"/>
  <c r="U6" i="144"/>
  <c r="U7" i="144" s="1"/>
  <c r="U8" i="144" s="1"/>
  <c r="U9" i="144" s="1"/>
  <c r="U10" i="144" s="1"/>
  <c r="U11" i="144" s="1"/>
  <c r="U12" i="144" s="1"/>
  <c r="U13" i="144" s="1"/>
  <c r="U14" i="144" s="1"/>
  <c r="U15" i="144" s="1"/>
  <c r="U16" i="144" s="1"/>
  <c r="U17" i="144" s="1"/>
  <c r="U18" i="144" s="1"/>
  <c r="U19" i="144" s="1"/>
  <c r="U20" i="144" s="1"/>
  <c r="U21" i="144" s="1"/>
  <c r="W78" i="37"/>
  <c r="W74" i="37"/>
  <c r="W70" i="37"/>
  <c r="W66" i="37"/>
  <c r="W62" i="37"/>
  <c r="W75" i="37"/>
  <c r="W63" i="37"/>
  <c r="W77" i="37"/>
  <c r="W73" i="37"/>
  <c r="W69" i="37"/>
  <c r="W65" i="37"/>
  <c r="W61" i="37"/>
  <c r="W71" i="37"/>
  <c r="W60" i="37"/>
  <c r="W76" i="37"/>
  <c r="W72" i="37"/>
  <c r="W68" i="37"/>
  <c r="W64" i="37"/>
  <c r="W59" i="37"/>
  <c r="W58" i="37"/>
  <c r="W57" i="37"/>
  <c r="W56" i="37"/>
  <c r="W55" i="37"/>
  <c r="W54" i="37"/>
  <c r="W67" i="37"/>
  <c r="M27" i="147"/>
  <c r="M15" i="147"/>
  <c r="M24" i="147"/>
  <c r="M50" i="147"/>
  <c r="M35" i="147"/>
  <c r="M59" i="147"/>
  <c r="M52" i="147"/>
  <c r="M30" i="147"/>
  <c r="M23" i="147"/>
  <c r="M8" i="147"/>
  <c r="M53" i="147"/>
  <c r="M11" i="147"/>
  <c r="M12" i="147"/>
  <c r="M42" i="147"/>
  <c r="M36" i="147"/>
  <c r="M47" i="147"/>
  <c r="M55" i="147"/>
  <c r="M45" i="147"/>
  <c r="M48" i="147"/>
  <c r="M7" i="147"/>
  <c r="M51" i="147"/>
  <c r="M26" i="147"/>
  <c r="M19" i="147"/>
  <c r="M34" i="147"/>
  <c r="M41" i="147"/>
  <c r="M21" i="147"/>
  <c r="M18" i="147"/>
  <c r="M60" i="147"/>
  <c r="M25" i="147"/>
  <c r="M49" i="147"/>
  <c r="M44" i="147"/>
  <c r="M54" i="147"/>
  <c r="M39" i="147"/>
  <c r="M20" i="147"/>
  <c r="M28" i="147"/>
  <c r="M31" i="147"/>
  <c r="M16" i="147"/>
  <c r="M43" i="147"/>
  <c r="M62" i="147"/>
  <c r="M17" i="147"/>
  <c r="M37" i="147"/>
  <c r="M58" i="147"/>
  <c r="M13" i="147"/>
  <c r="M9" i="147"/>
  <c r="M22" i="147"/>
  <c r="M46" i="147"/>
  <c r="M6" i="147"/>
  <c r="M40" i="147"/>
  <c r="M14" i="147"/>
  <c r="M56" i="147"/>
  <c r="M29" i="147"/>
  <c r="M57" i="147"/>
  <c r="M32" i="147"/>
  <c r="M61" i="147"/>
  <c r="M33" i="147"/>
  <c r="M38" i="147"/>
  <c r="M10" i="147"/>
  <c r="U22" i="144" l="1"/>
  <c r="A66" i="148"/>
  <c r="A65" i="148"/>
  <c r="A64" i="148"/>
  <c r="A57" i="148"/>
  <c r="A56" i="148"/>
  <c r="A55" i="148"/>
  <c r="A17" i="148"/>
  <c r="A54" i="148"/>
  <c r="A62" i="148"/>
  <c r="A15" i="148"/>
  <c r="A70" i="148"/>
  <c r="A13" i="148"/>
  <c r="A53" i="148"/>
  <c r="A63" i="148"/>
  <c r="A16" i="148"/>
  <c r="A61" i="148"/>
  <c r="A59" i="148"/>
  <c r="A60" i="148"/>
  <c r="A69" i="148"/>
  <c r="A14" i="148"/>
  <c r="A68" i="148"/>
  <c r="A67" i="148"/>
  <c r="A12" i="148"/>
  <c r="A52" i="148"/>
  <c r="M5" i="148"/>
  <c r="A2" i="148"/>
  <c r="A1" i="148" s="1"/>
  <c r="M21" i="148" l="1"/>
  <c r="M46" i="148"/>
  <c r="M50" i="148"/>
  <c r="M47" i="148"/>
  <c r="M48" i="148"/>
  <c r="M28" i="148"/>
  <c r="M44" i="148"/>
  <c r="M20" i="148"/>
  <c r="M53" i="148"/>
  <c r="M51" i="148"/>
  <c r="M55" i="148"/>
  <c r="M52" i="148"/>
  <c r="M32" i="148"/>
  <c r="M36" i="148"/>
  <c r="M49" i="148"/>
  <c r="M54" i="148"/>
  <c r="M19" i="148"/>
  <c r="M56" i="148"/>
  <c r="M24" i="148"/>
  <c r="M40" i="148"/>
  <c r="M43" i="148"/>
  <c r="M33" i="148"/>
  <c r="M45" i="148"/>
  <c r="M31" i="148"/>
  <c r="M25" i="148"/>
  <c r="M34" i="148"/>
  <c r="M38" i="148"/>
  <c r="M39" i="148"/>
  <c r="M22" i="148"/>
  <c r="M29" i="148"/>
  <c r="M30" i="148"/>
  <c r="M37" i="148"/>
  <c r="M42" i="148"/>
  <c r="M23" i="148"/>
  <c r="M27" i="148"/>
  <c r="M26" i="148"/>
  <c r="M41" i="148"/>
  <c r="M35" i="148"/>
  <c r="AR8" i="37"/>
  <c r="AR33" i="37"/>
  <c r="AR38" i="37"/>
  <c r="AR19" i="37"/>
  <c r="AR44" i="37"/>
  <c r="AR22" i="37"/>
  <c r="AR48" i="37"/>
  <c r="AR25" i="37"/>
  <c r="AR52" i="37"/>
  <c r="AR16" i="37"/>
  <c r="AR11" i="37"/>
  <c r="AR35" i="37"/>
  <c r="AR29" i="37"/>
  <c r="AR13" i="37"/>
  <c r="AR37" i="37"/>
  <c r="AR15" i="37"/>
  <c r="AR40" i="37"/>
  <c r="AR32" i="37"/>
  <c r="AR17" i="37"/>
  <c r="AR46" i="37"/>
  <c r="AR31" i="37"/>
  <c r="AR18" i="37"/>
  <c r="AR43" i="37"/>
  <c r="AR7" i="37"/>
  <c r="AR10" i="37"/>
  <c r="AR34" i="37"/>
  <c r="AR20" i="37"/>
  <c r="AR45" i="37"/>
  <c r="AR53" i="37"/>
  <c r="AR9" i="37"/>
  <c r="AR36" i="37"/>
  <c r="AR47" i="37"/>
  <c r="AR14" i="37"/>
  <c r="AR39" i="37"/>
  <c r="AR49" i="37"/>
  <c r="AR41" i="37"/>
  <c r="AR24" i="37"/>
  <c r="AR51" i="37"/>
  <c r="AR42" i="37"/>
  <c r="AR26" i="37"/>
  <c r="AR28" i="37"/>
  <c r="AR21" i="37"/>
  <c r="AR6" i="37"/>
  <c r="AR12" i="37"/>
  <c r="AR30" i="37"/>
  <c r="AR23" i="37"/>
  <c r="AR50" i="37"/>
  <c r="AR27" i="37"/>
  <c r="AG51" i="139"/>
  <c r="AH50" i="137"/>
  <c r="Y78" i="37"/>
  <c r="Y74" i="37"/>
  <c r="Y70" i="37"/>
  <c r="Y66" i="37"/>
  <c r="Y62" i="37"/>
  <c r="Y56" i="37"/>
  <c r="Y77" i="37"/>
  <c r="Y73" i="37"/>
  <c r="Y69" i="37"/>
  <c r="Y65" i="37"/>
  <c r="Y61" i="37"/>
  <c r="Y59" i="37"/>
  <c r="Y55" i="37"/>
  <c r="Y75" i="37"/>
  <c r="Y63" i="37"/>
  <c r="W6" i="144"/>
  <c r="Y76" i="37"/>
  <c r="Y72" i="37"/>
  <c r="Y68" i="37"/>
  <c r="Y64" i="37"/>
  <c r="Y58" i="37"/>
  <c r="Y54" i="37"/>
  <c r="Y71" i="37"/>
  <c r="Y60" i="37"/>
  <c r="W50" i="144"/>
  <c r="W49" i="144"/>
  <c r="W48" i="144"/>
  <c r="W47" i="144"/>
  <c r="W46" i="144"/>
  <c r="W45" i="144"/>
  <c r="W44" i="144"/>
  <c r="W43" i="144"/>
  <c r="W42" i="144"/>
  <c r="W41" i="144"/>
  <c r="W40" i="144"/>
  <c r="W39" i="144"/>
  <c r="W38" i="144"/>
  <c r="W37" i="144"/>
  <c r="W36" i="144"/>
  <c r="W35" i="144"/>
  <c r="W34" i="144"/>
  <c r="W33" i="144"/>
  <c r="W32" i="144"/>
  <c r="W31" i="144"/>
  <c r="W30" i="144"/>
  <c r="W29" i="144"/>
  <c r="W28" i="144"/>
  <c r="W27" i="144"/>
  <c r="W26" i="144"/>
  <c r="W25" i="144"/>
  <c r="W24" i="144"/>
  <c r="W23" i="144"/>
  <c r="W22" i="144"/>
  <c r="W21" i="144"/>
  <c r="W20" i="144"/>
  <c r="W19" i="144"/>
  <c r="W18" i="144"/>
  <c r="W17" i="144"/>
  <c r="W16" i="144"/>
  <c r="W15" i="144"/>
  <c r="W14" i="144"/>
  <c r="W13" i="144"/>
  <c r="W12" i="144"/>
  <c r="W11" i="144"/>
  <c r="W10" i="144"/>
  <c r="W9" i="144"/>
  <c r="W8" i="144"/>
  <c r="W7" i="144"/>
  <c r="Y67" i="37"/>
  <c r="Y57" i="37"/>
  <c r="U23" i="144"/>
  <c r="M70" i="148"/>
  <c r="M62" i="148"/>
  <c r="M68" i="148"/>
  <c r="M66" i="148"/>
  <c r="M57" i="148"/>
  <c r="M60" i="148"/>
  <c r="M67" i="148"/>
  <c r="M65" i="148"/>
  <c r="M61" i="148"/>
  <c r="M69" i="148"/>
  <c r="M64" i="148"/>
  <c r="M63" i="148"/>
  <c r="M59" i="148"/>
  <c r="U24" i="144" l="1"/>
  <c r="U25" i="144" l="1"/>
  <c r="L26" i="130"/>
  <c r="A26" i="130"/>
  <c r="L25" i="130"/>
  <c r="A25" i="130"/>
  <c r="L24" i="130"/>
  <c r="A24" i="130"/>
  <c r="L23" i="130"/>
  <c r="A23" i="130"/>
  <c r="L22" i="130"/>
  <c r="A22" i="130"/>
  <c r="L21" i="130"/>
  <c r="A21" i="130"/>
  <c r="L20" i="130"/>
  <c r="A20" i="130"/>
  <c r="L19" i="130"/>
  <c r="A19" i="130"/>
  <c r="L18" i="130"/>
  <c r="A18" i="130"/>
  <c r="L17" i="130"/>
  <c r="A17" i="130"/>
  <c r="L100" i="130"/>
  <c r="A100" i="130"/>
  <c r="L99" i="130"/>
  <c r="A99" i="130"/>
  <c r="L98" i="130"/>
  <c r="A98" i="130"/>
  <c r="L97" i="130"/>
  <c r="A97" i="130"/>
  <c r="L96" i="130"/>
  <c r="A96" i="130"/>
  <c r="L95" i="130"/>
  <c r="A95" i="130"/>
  <c r="L94" i="130"/>
  <c r="A94" i="130"/>
  <c r="L93" i="130"/>
  <c r="A93" i="130"/>
  <c r="L92" i="130"/>
  <c r="A92" i="130"/>
  <c r="L91" i="130"/>
  <c r="A91" i="130"/>
  <c r="L90" i="130"/>
  <c r="A90" i="130"/>
  <c r="L89" i="130"/>
  <c r="A89" i="130"/>
  <c r="L88" i="130"/>
  <c r="A88" i="130"/>
  <c r="L87" i="130"/>
  <c r="A87" i="130"/>
  <c r="L86" i="130"/>
  <c r="A86" i="130"/>
  <c r="L85" i="130"/>
  <c r="A85" i="130"/>
  <c r="L84" i="130"/>
  <c r="A84" i="130"/>
  <c r="L83" i="130"/>
  <c r="A83" i="130"/>
  <c r="L82" i="130"/>
  <c r="A82" i="130"/>
  <c r="L81" i="130"/>
  <c r="A81" i="130"/>
  <c r="L80" i="130"/>
  <c r="A80" i="130"/>
  <c r="L79" i="130"/>
  <c r="A79" i="130"/>
  <c r="L78" i="130"/>
  <c r="A78" i="130"/>
  <c r="L77" i="130"/>
  <c r="A77" i="130"/>
  <c r="L76" i="130"/>
  <c r="A76" i="130"/>
  <c r="L75" i="130"/>
  <c r="A75" i="130"/>
  <c r="L74" i="130"/>
  <c r="A74" i="130"/>
  <c r="L73" i="130"/>
  <c r="A73" i="130"/>
  <c r="L72" i="130"/>
  <c r="A72" i="130"/>
  <c r="L71" i="130"/>
  <c r="A71" i="130"/>
  <c r="L70" i="130"/>
  <c r="A70" i="130"/>
  <c r="L69" i="130"/>
  <c r="A69" i="130"/>
  <c r="L68" i="130"/>
  <c r="A68" i="130"/>
  <c r="L67" i="130"/>
  <c r="A67" i="130"/>
  <c r="L66" i="130"/>
  <c r="A66" i="130"/>
  <c r="L65" i="130"/>
  <c r="A65" i="130"/>
  <c r="L64" i="130"/>
  <c r="A64" i="130"/>
  <c r="L63" i="130"/>
  <c r="A63" i="130"/>
  <c r="L62" i="130"/>
  <c r="A62" i="130"/>
  <c r="L61" i="130"/>
  <c r="A61" i="130"/>
  <c r="L60" i="130"/>
  <c r="A60" i="130"/>
  <c r="L59" i="130"/>
  <c r="A59" i="130"/>
  <c r="L58" i="130"/>
  <c r="A58" i="130"/>
  <c r="L57" i="130"/>
  <c r="A57" i="130"/>
  <c r="L56" i="130"/>
  <c r="A56" i="130"/>
  <c r="L55" i="130"/>
  <c r="A55" i="130"/>
  <c r="L54" i="130"/>
  <c r="A54" i="130"/>
  <c r="L53" i="130"/>
  <c r="A53" i="130"/>
  <c r="L52" i="130"/>
  <c r="A52" i="130"/>
  <c r="L51" i="130"/>
  <c r="A51" i="130"/>
  <c r="L50" i="130"/>
  <c r="A50" i="130"/>
  <c r="L49" i="130"/>
  <c r="A49" i="130"/>
  <c r="L48" i="130"/>
  <c r="A48" i="130"/>
  <c r="L47" i="130"/>
  <c r="A47" i="130"/>
  <c r="L46" i="130"/>
  <c r="A46" i="130"/>
  <c r="L45" i="130"/>
  <c r="A45" i="130"/>
  <c r="L44" i="130"/>
  <c r="A44" i="130"/>
  <c r="L43" i="130"/>
  <c r="A43" i="130"/>
  <c r="L42" i="130"/>
  <c r="A42" i="130"/>
  <c r="L41" i="130"/>
  <c r="A41" i="130"/>
  <c r="L40" i="130"/>
  <c r="A40" i="130"/>
  <c r="L39" i="130"/>
  <c r="A39" i="130"/>
  <c r="L38" i="130"/>
  <c r="A38" i="130"/>
  <c r="L37" i="130"/>
  <c r="A37" i="130"/>
  <c r="L36" i="130"/>
  <c r="A36" i="130"/>
  <c r="L35" i="130"/>
  <c r="A35" i="130"/>
  <c r="L34" i="130"/>
  <c r="A34" i="130"/>
  <c r="L33" i="130"/>
  <c r="A33" i="130"/>
  <c r="L32" i="130"/>
  <c r="A32" i="130"/>
  <c r="L31" i="130"/>
  <c r="A31" i="130"/>
  <c r="L30" i="130"/>
  <c r="A30" i="130"/>
  <c r="L29" i="130"/>
  <c r="A29" i="130"/>
  <c r="L28" i="130"/>
  <c r="A28" i="130"/>
  <c r="L27" i="130"/>
  <c r="A27" i="130"/>
  <c r="L16" i="130"/>
  <c r="A16" i="130"/>
  <c r="L15" i="130"/>
  <c r="A15" i="130"/>
  <c r="L14" i="130"/>
  <c r="A14" i="130"/>
  <c r="L13" i="130"/>
  <c r="A13" i="130"/>
  <c r="L12" i="130"/>
  <c r="A12" i="130"/>
  <c r="L11" i="130"/>
  <c r="A11" i="130"/>
  <c r="L10" i="130"/>
  <c r="A10" i="130"/>
  <c r="L9" i="130"/>
  <c r="A9" i="130"/>
  <c r="L8" i="130"/>
  <c r="A8" i="130"/>
  <c r="L7" i="130"/>
  <c r="A7" i="130"/>
  <c r="L6" i="130"/>
  <c r="A6" i="130"/>
  <c r="M5" i="130"/>
  <c r="A2" i="130"/>
  <c r="A1" i="130" s="1"/>
  <c r="AF43" i="137" l="1"/>
  <c r="AG43" i="137"/>
  <c r="AF44" i="137"/>
  <c r="AG44" i="137"/>
  <c r="AF45" i="137"/>
  <c r="AG45" i="137"/>
  <c r="AF46" i="137"/>
  <c r="AG46" i="137"/>
  <c r="AF47" i="137"/>
  <c r="AK51" i="143"/>
  <c r="AG47" i="137"/>
  <c r="AF48" i="137"/>
  <c r="AL51" i="143"/>
  <c r="AG48" i="137"/>
  <c r="AF49" i="137"/>
  <c r="AG49" i="137"/>
  <c r="X53" i="37"/>
  <c r="X51" i="37"/>
  <c r="X52" i="37"/>
  <c r="O6" i="144"/>
  <c r="O49" i="144"/>
  <c r="O47" i="144"/>
  <c r="O45" i="144"/>
  <c r="O43" i="144"/>
  <c r="O41" i="144"/>
  <c r="O39" i="144"/>
  <c r="O37" i="144"/>
  <c r="O35" i="144"/>
  <c r="O33" i="144"/>
  <c r="O31" i="144"/>
  <c r="O29" i="144"/>
  <c r="O27" i="144"/>
  <c r="O25" i="144"/>
  <c r="O23" i="144"/>
  <c r="O21" i="144"/>
  <c r="O19" i="144"/>
  <c r="O17" i="144"/>
  <c r="O15" i="144"/>
  <c r="O13" i="144"/>
  <c r="O11" i="144"/>
  <c r="O9" i="144"/>
  <c r="O7" i="144"/>
  <c r="O46" i="144"/>
  <c r="O38" i="144"/>
  <c r="O30" i="144"/>
  <c r="O22" i="144"/>
  <c r="O14" i="144"/>
  <c r="T78" i="37"/>
  <c r="T77" i="37"/>
  <c r="T76" i="37"/>
  <c r="T75" i="37"/>
  <c r="T74" i="37"/>
  <c r="O48" i="144"/>
  <c r="O40" i="144"/>
  <c r="O32" i="144"/>
  <c r="O24" i="144"/>
  <c r="O16" i="144"/>
  <c r="O8" i="144"/>
  <c r="O42" i="144"/>
  <c r="O26" i="144"/>
  <c r="O10" i="144"/>
  <c r="O18" i="144"/>
  <c r="O20" i="144"/>
  <c r="O44" i="144"/>
  <c r="O28" i="144"/>
  <c r="O12" i="144"/>
  <c r="O50" i="144"/>
  <c r="O34" i="144"/>
  <c r="O36" i="144"/>
  <c r="U26" i="144"/>
  <c r="M6" i="130"/>
  <c r="M8" i="130"/>
  <c r="M10" i="130"/>
  <c r="M12" i="130"/>
  <c r="M14" i="130"/>
  <c r="M16" i="130"/>
  <c r="M28" i="130"/>
  <c r="M30" i="130"/>
  <c r="M18" i="130"/>
  <c r="M20" i="130"/>
  <c r="M22" i="130"/>
  <c r="M24" i="130"/>
  <c r="M26" i="130"/>
  <c r="M7" i="130"/>
  <c r="M9" i="130"/>
  <c r="M11" i="130"/>
  <c r="M13" i="130"/>
  <c r="M15" i="130"/>
  <c r="M17" i="130"/>
  <c r="M19" i="130"/>
  <c r="M21" i="130"/>
  <c r="M23" i="130"/>
  <c r="M25" i="130"/>
  <c r="M27" i="130"/>
  <c r="M29" i="130"/>
  <c r="M31" i="130"/>
  <c r="M33" i="130"/>
  <c r="M35" i="130"/>
  <c r="M37" i="130"/>
  <c r="M39" i="130"/>
  <c r="M41" i="130"/>
  <c r="M43" i="130"/>
  <c r="M45" i="130"/>
  <c r="M47" i="130"/>
  <c r="M49" i="130"/>
  <c r="M51" i="130"/>
  <c r="M53" i="130"/>
  <c r="M55" i="130"/>
  <c r="M57" i="130"/>
  <c r="M59" i="130"/>
  <c r="M61" i="130"/>
  <c r="M63" i="130"/>
  <c r="M65" i="130"/>
  <c r="M67" i="130"/>
  <c r="M69" i="130"/>
  <c r="M71" i="130"/>
  <c r="M73" i="130"/>
  <c r="M75" i="130"/>
  <c r="M77" i="130"/>
  <c r="M79" i="130"/>
  <c r="M81" i="130"/>
  <c r="M83" i="130"/>
  <c r="M85" i="130"/>
  <c r="M87" i="130"/>
  <c r="M89" i="130"/>
  <c r="M91" i="130"/>
  <c r="M93" i="130"/>
  <c r="M95" i="130"/>
  <c r="M97" i="130"/>
  <c r="M99" i="130"/>
  <c r="M32" i="130"/>
  <c r="M34" i="130"/>
  <c r="M36" i="130"/>
  <c r="M38" i="130"/>
  <c r="M40" i="130"/>
  <c r="M42" i="130"/>
  <c r="M44" i="130"/>
  <c r="M46" i="130"/>
  <c r="M48" i="130"/>
  <c r="M50" i="130"/>
  <c r="M52" i="130"/>
  <c r="M54" i="130"/>
  <c r="M56" i="130"/>
  <c r="M58" i="130"/>
  <c r="M60" i="130"/>
  <c r="M62" i="130"/>
  <c r="M64" i="130"/>
  <c r="M66" i="130"/>
  <c r="M68" i="130"/>
  <c r="M70" i="130"/>
  <c r="M72" i="130"/>
  <c r="M74" i="130"/>
  <c r="M76" i="130"/>
  <c r="M78" i="130"/>
  <c r="M80" i="130"/>
  <c r="M82" i="130"/>
  <c r="M84" i="130"/>
  <c r="M86" i="130"/>
  <c r="M88" i="130"/>
  <c r="M90" i="130"/>
  <c r="M92" i="130"/>
  <c r="M94" i="130"/>
  <c r="M96" i="130"/>
  <c r="M98" i="130"/>
  <c r="M100" i="130"/>
  <c r="U27" i="144" l="1"/>
  <c r="K98" i="110"/>
  <c r="L98" i="110" s="1"/>
  <c r="A98" i="110"/>
  <c r="K97" i="110"/>
  <c r="L97" i="110" s="1"/>
  <c r="A97" i="110"/>
  <c r="K96" i="110"/>
  <c r="L96" i="110" s="1"/>
  <c r="A96" i="110"/>
  <c r="K95" i="110"/>
  <c r="L95" i="110" s="1"/>
  <c r="A95" i="110"/>
  <c r="K94" i="110"/>
  <c r="L94" i="110" s="1"/>
  <c r="A94" i="110"/>
  <c r="K93" i="110"/>
  <c r="L93" i="110" s="1"/>
  <c r="A93" i="110"/>
  <c r="K92" i="110"/>
  <c r="L92" i="110" s="1"/>
  <c r="A92" i="110"/>
  <c r="K91" i="110"/>
  <c r="L91" i="110" s="1"/>
  <c r="A91" i="110"/>
  <c r="K90" i="110"/>
  <c r="L90" i="110" s="1"/>
  <c r="A90" i="110"/>
  <c r="K89" i="110"/>
  <c r="L89" i="110" s="1"/>
  <c r="A89" i="110"/>
  <c r="K88" i="110"/>
  <c r="L88" i="110" s="1"/>
  <c r="A88" i="110"/>
  <c r="K87" i="110"/>
  <c r="L87" i="110" s="1"/>
  <c r="A87" i="110"/>
  <c r="K86" i="110"/>
  <c r="L86" i="110" s="1"/>
  <c r="A86" i="110"/>
  <c r="K85" i="110"/>
  <c r="L85" i="110" s="1"/>
  <c r="A85" i="110"/>
  <c r="K84" i="110"/>
  <c r="L84" i="110" s="1"/>
  <c r="A84" i="110"/>
  <c r="K83" i="110"/>
  <c r="L83" i="110" s="1"/>
  <c r="A83" i="110"/>
  <c r="K82" i="110"/>
  <c r="L82" i="110" s="1"/>
  <c r="A82" i="110"/>
  <c r="K81" i="110"/>
  <c r="L81" i="110" s="1"/>
  <c r="A81" i="110"/>
  <c r="K80" i="110"/>
  <c r="L80" i="110" s="1"/>
  <c r="A80" i="110"/>
  <c r="K79" i="110"/>
  <c r="L79" i="110" s="1"/>
  <c r="A79" i="110"/>
  <c r="K78" i="110"/>
  <c r="L78" i="110" s="1"/>
  <c r="A78" i="110"/>
  <c r="K77" i="110"/>
  <c r="L77" i="110" s="1"/>
  <c r="A77" i="110"/>
  <c r="K76" i="110"/>
  <c r="L76" i="110" s="1"/>
  <c r="A76" i="110"/>
  <c r="K75" i="110"/>
  <c r="L75" i="110" s="1"/>
  <c r="A75" i="110"/>
  <c r="K74" i="110"/>
  <c r="L74" i="110" s="1"/>
  <c r="A74" i="110"/>
  <c r="K73" i="110"/>
  <c r="L73" i="110" s="1"/>
  <c r="A73" i="110"/>
  <c r="K72" i="110"/>
  <c r="L72" i="110" s="1"/>
  <c r="A72" i="110"/>
  <c r="K71" i="110"/>
  <c r="L71" i="110" s="1"/>
  <c r="A71" i="110"/>
  <c r="K70" i="110"/>
  <c r="L70" i="110" s="1"/>
  <c r="A70" i="110"/>
  <c r="K69" i="110"/>
  <c r="L69" i="110" s="1"/>
  <c r="A69" i="110"/>
  <c r="K68" i="110"/>
  <c r="L68" i="110" s="1"/>
  <c r="A68" i="110"/>
  <c r="L67" i="110"/>
  <c r="A67" i="110"/>
  <c r="L66" i="110"/>
  <c r="A66" i="110"/>
  <c r="L65" i="110"/>
  <c r="A65" i="110"/>
  <c r="L64" i="110"/>
  <c r="A64" i="110"/>
  <c r="L63" i="110"/>
  <c r="A63" i="110"/>
  <c r="L62" i="110"/>
  <c r="A62" i="110"/>
  <c r="L61" i="110"/>
  <c r="A61" i="110"/>
  <c r="L60" i="110"/>
  <c r="A60" i="110"/>
  <c r="L59" i="110"/>
  <c r="A59" i="110"/>
  <c r="L58" i="110"/>
  <c r="A58" i="110"/>
  <c r="L57" i="110"/>
  <c r="A57" i="110"/>
  <c r="L56" i="110"/>
  <c r="A56" i="110"/>
  <c r="L55" i="110"/>
  <c r="A55" i="110"/>
  <c r="L54" i="110"/>
  <c r="A54" i="110"/>
  <c r="L53" i="110"/>
  <c r="A53" i="110"/>
  <c r="L52" i="110"/>
  <c r="A52" i="110"/>
  <c r="L51" i="110"/>
  <c r="A51" i="110"/>
  <c r="L50" i="110"/>
  <c r="A50" i="110"/>
  <c r="L49" i="110"/>
  <c r="A49" i="110"/>
  <c r="L48" i="110"/>
  <c r="A48" i="110"/>
  <c r="L47" i="110"/>
  <c r="A47" i="110"/>
  <c r="L46" i="110"/>
  <c r="A46" i="110"/>
  <c r="L45" i="110"/>
  <c r="A45" i="110"/>
  <c r="L44" i="110"/>
  <c r="A44" i="110"/>
  <c r="L43" i="110"/>
  <c r="A43" i="110"/>
  <c r="L42" i="110"/>
  <c r="A42" i="110"/>
  <c r="L41" i="110"/>
  <c r="A41" i="110"/>
  <c r="L40" i="110"/>
  <c r="A40" i="110"/>
  <c r="L39" i="110"/>
  <c r="A39" i="110"/>
  <c r="L38" i="110"/>
  <c r="A38" i="110"/>
  <c r="L37" i="110"/>
  <c r="A37" i="110"/>
  <c r="L36" i="110"/>
  <c r="A36" i="110"/>
  <c r="L35" i="110"/>
  <c r="A35" i="110"/>
  <c r="L34" i="110"/>
  <c r="A34" i="110"/>
  <c r="L33" i="110"/>
  <c r="A33" i="110"/>
  <c r="L32" i="110"/>
  <c r="A32" i="110"/>
  <c r="L31" i="110"/>
  <c r="A31" i="110"/>
  <c r="L26" i="110"/>
  <c r="A26" i="110"/>
  <c r="L23" i="110"/>
  <c r="A23" i="110"/>
  <c r="L22" i="110"/>
  <c r="A22" i="110"/>
  <c r="L25" i="110"/>
  <c r="A25" i="110"/>
  <c r="L28" i="110"/>
  <c r="A28" i="110"/>
  <c r="L15" i="110"/>
  <c r="A15" i="110"/>
  <c r="L17" i="110"/>
  <c r="A17" i="110"/>
  <c r="L27" i="110"/>
  <c r="A27" i="110"/>
  <c r="L16" i="110"/>
  <c r="A16" i="110"/>
  <c r="L7" i="110"/>
  <c r="A7" i="110"/>
  <c r="L14" i="110"/>
  <c r="A14" i="110"/>
  <c r="L21" i="110"/>
  <c r="A21" i="110"/>
  <c r="L13" i="110"/>
  <c r="A13" i="110"/>
  <c r="L30" i="110"/>
  <c r="A30" i="110"/>
  <c r="L11" i="110"/>
  <c r="A11" i="110"/>
  <c r="L19" i="110"/>
  <c r="A19" i="110"/>
  <c r="L9" i="110"/>
  <c r="A9" i="110"/>
  <c r="L6" i="110"/>
  <c r="A6" i="110"/>
  <c r="L20" i="110"/>
  <c r="A20" i="110"/>
  <c r="L12" i="110"/>
  <c r="A12" i="110"/>
  <c r="L10" i="110"/>
  <c r="A10" i="110"/>
  <c r="L29" i="110"/>
  <c r="A29" i="110"/>
  <c r="L18" i="110"/>
  <c r="A18" i="110"/>
  <c r="L24" i="110"/>
  <c r="A24" i="110"/>
  <c r="L8" i="110"/>
  <c r="A8" i="110"/>
  <c r="M5" i="110"/>
  <c r="A2" i="110"/>
  <c r="A1" i="110" s="1"/>
  <c r="AN53" i="37" l="1"/>
  <c r="AN61" i="37"/>
  <c r="AN54" i="37"/>
  <c r="AN62" i="37"/>
  <c r="AN55" i="37"/>
  <c r="AN63" i="37"/>
  <c r="AN56" i="37"/>
  <c r="AN64" i="37"/>
  <c r="AN57" i="37"/>
  <c r="AN58" i="37"/>
  <c r="AN51" i="37"/>
  <c r="AN59" i="37"/>
  <c r="AN52" i="37"/>
  <c r="AN60" i="37"/>
  <c r="BB41" i="139"/>
  <c r="BB39" i="139"/>
  <c r="M6" i="110"/>
  <c r="BB35" i="139" s="1"/>
  <c r="M7" i="110"/>
  <c r="M8" i="110"/>
  <c r="BB15" i="139"/>
  <c r="BB14" i="139"/>
  <c r="BB8" i="139"/>
  <c r="BB28" i="139"/>
  <c r="BB18" i="139"/>
  <c r="BB23" i="139"/>
  <c r="BB12" i="139"/>
  <c r="BB17" i="139"/>
  <c r="BB11" i="139"/>
  <c r="BB22" i="139"/>
  <c r="BB27" i="139"/>
  <c r="BB16" i="139"/>
  <c r="BB21" i="139"/>
  <c r="BB7" i="139"/>
  <c r="Q45" i="144"/>
  <c r="Q37" i="144"/>
  <c r="Q29" i="144"/>
  <c r="Q21" i="144"/>
  <c r="Q13" i="144"/>
  <c r="R76" i="37"/>
  <c r="R68" i="37"/>
  <c r="R54" i="37"/>
  <c r="Q50" i="144"/>
  <c r="Q42" i="144"/>
  <c r="Q34" i="144"/>
  <c r="Q26" i="144"/>
  <c r="Q18" i="144"/>
  <c r="Q10" i="144"/>
  <c r="R73" i="37"/>
  <c r="R65" i="37"/>
  <c r="R59" i="37"/>
  <c r="Q47" i="144"/>
  <c r="Q39" i="144"/>
  <c r="Q31" i="144"/>
  <c r="Q23" i="144"/>
  <c r="Q15" i="144"/>
  <c r="Q7" i="144"/>
  <c r="R78" i="37"/>
  <c r="R70" i="37"/>
  <c r="R62" i="37"/>
  <c r="R56" i="37"/>
  <c r="Q44" i="144"/>
  <c r="Q36" i="144"/>
  <c r="Q28" i="144"/>
  <c r="Q20" i="144"/>
  <c r="Q12" i="144"/>
  <c r="V50" i="137"/>
  <c r="R75" i="37"/>
  <c r="R67" i="37"/>
  <c r="R60" i="37"/>
  <c r="Q49" i="144"/>
  <c r="Q41" i="144"/>
  <c r="Q33" i="144"/>
  <c r="Q25" i="144"/>
  <c r="Q17" i="144"/>
  <c r="Q9" i="144"/>
  <c r="R72" i="37"/>
  <c r="R64" i="37"/>
  <c r="R58" i="37"/>
  <c r="Q40" i="144"/>
  <c r="Q30" i="144"/>
  <c r="R57" i="37"/>
  <c r="Q11" i="144"/>
  <c r="Q6" i="144"/>
  <c r="Q27" i="144"/>
  <c r="R74" i="37"/>
  <c r="Q43" i="144"/>
  <c r="Q16" i="144"/>
  <c r="R77" i="37"/>
  <c r="Q46" i="144"/>
  <c r="Q19" i="144"/>
  <c r="R63" i="37"/>
  <c r="R61" i="37"/>
  <c r="Q32" i="144"/>
  <c r="Q22" i="144"/>
  <c r="R55" i="37"/>
  <c r="Q35" i="144"/>
  <c r="Q8" i="144"/>
  <c r="U51" i="139"/>
  <c r="R71" i="37"/>
  <c r="Q38" i="144"/>
  <c r="Q14" i="144"/>
  <c r="Q48" i="144"/>
  <c r="R66" i="37"/>
  <c r="Q24" i="144"/>
  <c r="R69" i="37"/>
  <c r="U28" i="144"/>
  <c r="BB31" i="139"/>
  <c r="M9" i="110"/>
  <c r="BB32" i="139"/>
  <c r="BB9" i="139" l="1"/>
  <c r="BB10" i="139"/>
  <c r="BB40" i="139"/>
  <c r="BB33" i="139"/>
  <c r="BB6" i="139"/>
  <c r="BB37" i="139"/>
  <c r="BB34" i="139"/>
  <c r="BB50" i="139"/>
  <c r="BB44" i="139"/>
  <c r="BB43" i="139"/>
  <c r="BB24" i="139"/>
  <c r="BB29" i="139"/>
  <c r="BB25" i="139"/>
  <c r="BB30" i="139"/>
  <c r="BB42" i="139"/>
  <c r="BB36" i="139"/>
  <c r="BB13" i="139"/>
  <c r="BB19" i="139"/>
  <c r="BB20" i="139"/>
  <c r="BB26" i="139"/>
  <c r="BB38" i="139"/>
  <c r="R48" i="144"/>
  <c r="R44" i="144"/>
  <c r="R40" i="144"/>
  <c r="R36" i="144"/>
  <c r="R32" i="144"/>
  <c r="R28" i="144"/>
  <c r="R24" i="144"/>
  <c r="R20" i="144"/>
  <c r="R16" i="144"/>
  <c r="R12" i="144"/>
  <c r="R8" i="144"/>
  <c r="R6" i="144"/>
  <c r="R47" i="144"/>
  <c r="R43" i="144"/>
  <c r="R39" i="144"/>
  <c r="R35" i="144"/>
  <c r="R31" i="144"/>
  <c r="R27" i="144"/>
  <c r="R23" i="144"/>
  <c r="R19" i="144"/>
  <c r="R15" i="144"/>
  <c r="R11" i="144"/>
  <c r="R7" i="144"/>
  <c r="R50" i="144"/>
  <c r="R46" i="144"/>
  <c r="R42" i="144"/>
  <c r="R38" i="144"/>
  <c r="R34" i="144"/>
  <c r="R30" i="144"/>
  <c r="R26" i="144"/>
  <c r="R22" i="144"/>
  <c r="R18" i="144"/>
  <c r="R14" i="144"/>
  <c r="R10" i="144"/>
  <c r="R37" i="144"/>
  <c r="R21" i="144"/>
  <c r="R49" i="144"/>
  <c r="R33" i="144"/>
  <c r="R17" i="144"/>
  <c r="R45" i="144"/>
  <c r="R29" i="144"/>
  <c r="R13" i="144"/>
  <c r="R41" i="144"/>
  <c r="R25" i="144"/>
  <c r="R9" i="144"/>
  <c r="U29" i="144"/>
  <c r="U30" i="144" l="1"/>
  <c r="A41" i="146"/>
  <c r="A42" i="146"/>
  <c r="A43" i="146"/>
  <c r="A44" i="146"/>
  <c r="A45" i="146"/>
  <c r="A46" i="146"/>
  <c r="A47" i="146"/>
  <c r="A48" i="146"/>
  <c r="A49" i="146"/>
  <c r="A50" i="146"/>
  <c r="A51" i="146"/>
  <c r="A52" i="146"/>
  <c r="A53" i="146"/>
  <c r="A54" i="146"/>
  <c r="A55" i="146"/>
  <c r="A56" i="146"/>
  <c r="A57" i="146"/>
  <c r="A58" i="146"/>
  <c r="A59" i="146"/>
  <c r="A60" i="146"/>
  <c r="A61" i="146"/>
  <c r="A62" i="146"/>
  <c r="A63" i="146"/>
  <c r="A64" i="146"/>
  <c r="A65" i="146"/>
  <c r="A66" i="146"/>
  <c r="A67" i="146"/>
  <c r="A22" i="146"/>
  <c r="A23" i="146"/>
  <c r="A24" i="146"/>
  <c r="U31" i="144" l="1"/>
  <c r="K98" i="126"/>
  <c r="L98" i="126" s="1"/>
  <c r="A98" i="126"/>
  <c r="K97" i="126"/>
  <c r="L97" i="126" s="1"/>
  <c r="A97" i="126"/>
  <c r="K96" i="126"/>
  <c r="L96" i="126" s="1"/>
  <c r="A96" i="126"/>
  <c r="K95" i="126"/>
  <c r="L95" i="126" s="1"/>
  <c r="A95" i="126"/>
  <c r="K94" i="126"/>
  <c r="L94" i="126" s="1"/>
  <c r="A94" i="126"/>
  <c r="K93" i="126"/>
  <c r="L93" i="126" s="1"/>
  <c r="A93" i="126"/>
  <c r="K92" i="126"/>
  <c r="L92" i="126" s="1"/>
  <c r="A92" i="126"/>
  <c r="K91" i="126"/>
  <c r="L91" i="126" s="1"/>
  <c r="A91" i="126"/>
  <c r="K90" i="126"/>
  <c r="L90" i="126" s="1"/>
  <c r="A90" i="126"/>
  <c r="K89" i="126"/>
  <c r="L89" i="126" s="1"/>
  <c r="A89" i="126"/>
  <c r="K88" i="126"/>
  <c r="L88" i="126" s="1"/>
  <c r="A88" i="126"/>
  <c r="K87" i="126"/>
  <c r="L87" i="126" s="1"/>
  <c r="A87" i="126"/>
  <c r="K86" i="126"/>
  <c r="L86" i="126" s="1"/>
  <c r="A86" i="126"/>
  <c r="K85" i="126"/>
  <c r="L85" i="126" s="1"/>
  <c r="A85" i="126"/>
  <c r="K84" i="126"/>
  <c r="L84" i="126" s="1"/>
  <c r="A84" i="126"/>
  <c r="K83" i="126"/>
  <c r="L83" i="126" s="1"/>
  <c r="A83" i="126"/>
  <c r="K82" i="126"/>
  <c r="L82" i="126" s="1"/>
  <c r="A82" i="126"/>
  <c r="K81" i="126"/>
  <c r="L81" i="126" s="1"/>
  <c r="A81" i="126"/>
  <c r="K80" i="126"/>
  <c r="L80" i="126" s="1"/>
  <c r="A80" i="126"/>
  <c r="K79" i="126"/>
  <c r="L79" i="126" s="1"/>
  <c r="A79" i="126"/>
  <c r="K78" i="126"/>
  <c r="L78" i="126" s="1"/>
  <c r="A78" i="126"/>
  <c r="K77" i="126"/>
  <c r="L77" i="126" s="1"/>
  <c r="A77" i="126"/>
  <c r="K76" i="126"/>
  <c r="L76" i="126" s="1"/>
  <c r="A76" i="126"/>
  <c r="K75" i="126"/>
  <c r="L75" i="126" s="1"/>
  <c r="A75" i="126"/>
  <c r="K74" i="126"/>
  <c r="L74" i="126" s="1"/>
  <c r="A74" i="126"/>
  <c r="K73" i="126"/>
  <c r="L73" i="126" s="1"/>
  <c r="A73" i="126"/>
  <c r="K72" i="126"/>
  <c r="L72" i="126" s="1"/>
  <c r="A72" i="126"/>
  <c r="K71" i="126"/>
  <c r="L71" i="126" s="1"/>
  <c r="A71" i="126"/>
  <c r="K70" i="126"/>
  <c r="L70" i="126" s="1"/>
  <c r="A70" i="126"/>
  <c r="K69" i="126"/>
  <c r="L69" i="126" s="1"/>
  <c r="A69" i="126"/>
  <c r="K68" i="126"/>
  <c r="L68" i="126" s="1"/>
  <c r="A68" i="126"/>
  <c r="L67" i="126"/>
  <c r="A67" i="126"/>
  <c r="L49" i="126"/>
  <c r="A49" i="126"/>
  <c r="L66" i="126"/>
  <c r="A66" i="126"/>
  <c r="L44" i="126"/>
  <c r="A44" i="126"/>
  <c r="L29" i="126"/>
  <c r="A29" i="126"/>
  <c r="L35" i="126"/>
  <c r="A35" i="126"/>
  <c r="L48" i="126"/>
  <c r="A48" i="126"/>
  <c r="L22" i="126"/>
  <c r="A22" i="126"/>
  <c r="L46" i="126"/>
  <c r="A46" i="126"/>
  <c r="L17" i="126"/>
  <c r="A17" i="126"/>
  <c r="L65" i="126"/>
  <c r="A65" i="126"/>
  <c r="L52" i="126"/>
  <c r="A52" i="126"/>
  <c r="L54" i="126"/>
  <c r="A54" i="126"/>
  <c r="L43" i="126"/>
  <c r="A43" i="126"/>
  <c r="L61" i="126"/>
  <c r="A61" i="126"/>
  <c r="L28" i="126"/>
  <c r="A28" i="126"/>
  <c r="L59" i="126"/>
  <c r="A59" i="126"/>
  <c r="L47" i="126"/>
  <c r="A47" i="126"/>
  <c r="L31" i="126"/>
  <c r="A31" i="126"/>
  <c r="L21" i="126"/>
  <c r="A21" i="126"/>
  <c r="L34" i="126"/>
  <c r="A34" i="126"/>
  <c r="L53" i="126"/>
  <c r="A53" i="126"/>
  <c r="L33" i="126"/>
  <c r="A33" i="126"/>
  <c r="L8" i="126"/>
  <c r="A8" i="126"/>
  <c r="L45" i="126"/>
  <c r="A45" i="126"/>
  <c r="L10" i="126"/>
  <c r="A10" i="126"/>
  <c r="L16" i="126"/>
  <c r="A16" i="126"/>
  <c r="L51" i="126"/>
  <c r="A51" i="126"/>
  <c r="L13" i="126"/>
  <c r="A13" i="126"/>
  <c r="L20" i="126"/>
  <c r="A20" i="126"/>
  <c r="L60" i="126"/>
  <c r="A60" i="126"/>
  <c r="L30" i="126"/>
  <c r="A30" i="126"/>
  <c r="L24" i="126"/>
  <c r="A24" i="126"/>
  <c r="L63" i="126"/>
  <c r="A63" i="126"/>
  <c r="L7" i="126"/>
  <c r="A7" i="126"/>
  <c r="L38" i="126"/>
  <c r="A38" i="126"/>
  <c r="L32" i="126"/>
  <c r="A32" i="126"/>
  <c r="L15" i="126"/>
  <c r="A15" i="126"/>
  <c r="L9" i="126"/>
  <c r="A9" i="126"/>
  <c r="L25" i="126"/>
  <c r="A25" i="126"/>
  <c r="L11" i="126"/>
  <c r="A11" i="126"/>
  <c r="L19" i="126"/>
  <c r="A19" i="126"/>
  <c r="L41" i="126"/>
  <c r="A41" i="126"/>
  <c r="L56" i="126"/>
  <c r="A56" i="126"/>
  <c r="L27" i="126"/>
  <c r="A27" i="126"/>
  <c r="L6" i="126"/>
  <c r="A6" i="126"/>
  <c r="L57" i="126"/>
  <c r="A57" i="126"/>
  <c r="L14" i="126"/>
  <c r="A14" i="126"/>
  <c r="L36" i="126"/>
  <c r="A36" i="126"/>
  <c r="L42" i="126"/>
  <c r="A42" i="126"/>
  <c r="L62" i="126"/>
  <c r="A62" i="126"/>
  <c r="L23" i="126"/>
  <c r="A23" i="126"/>
  <c r="L37" i="126"/>
  <c r="A37" i="126"/>
  <c r="L12" i="126"/>
  <c r="A12" i="126"/>
  <c r="L58" i="126"/>
  <c r="A58" i="126"/>
  <c r="L50" i="126"/>
  <c r="A50" i="126"/>
  <c r="L64" i="126"/>
  <c r="A64" i="126"/>
  <c r="L39" i="126"/>
  <c r="A39" i="126"/>
  <c r="L18" i="126"/>
  <c r="A18" i="126"/>
  <c r="L40" i="126"/>
  <c r="A40" i="126"/>
  <c r="L55" i="126"/>
  <c r="A55" i="126"/>
  <c r="L26" i="126"/>
  <c r="A26" i="126"/>
  <c r="M5" i="126"/>
  <c r="A2" i="126"/>
  <c r="A1" i="126" s="1"/>
  <c r="AB43" i="137" l="1"/>
  <c r="AC43" i="137"/>
  <c r="V57" i="37"/>
  <c r="V60" i="37"/>
  <c r="V63" i="37"/>
  <c r="V67" i="37"/>
  <c r="V62" i="37"/>
  <c r="V66" i="37"/>
  <c r="V51" i="37"/>
  <c r="V54" i="37"/>
  <c r="V58" i="37"/>
  <c r="V64" i="37"/>
  <c r="V68" i="37"/>
  <c r="V52" i="37"/>
  <c r="V55" i="37"/>
  <c r="V59" i="37"/>
  <c r="V61" i="37"/>
  <c r="V65" i="37"/>
  <c r="V69" i="37"/>
  <c r="V56" i="37"/>
  <c r="V53" i="37"/>
  <c r="M64" i="126"/>
  <c r="M55" i="126"/>
  <c r="M40" i="126"/>
  <c r="M58" i="126"/>
  <c r="M18" i="126"/>
  <c r="U51" i="143"/>
  <c r="U48" i="137"/>
  <c r="U47" i="137"/>
  <c r="U49" i="137"/>
  <c r="U46" i="137"/>
  <c r="L50" i="144"/>
  <c r="K49" i="144"/>
  <c r="L46" i="144"/>
  <c r="K45" i="144"/>
  <c r="L42" i="144"/>
  <c r="K41" i="144"/>
  <c r="L38" i="144"/>
  <c r="K37" i="144"/>
  <c r="L34" i="144"/>
  <c r="K33" i="144"/>
  <c r="L30" i="144"/>
  <c r="K29" i="144"/>
  <c r="L26" i="144"/>
  <c r="K25" i="144"/>
  <c r="L22" i="144"/>
  <c r="K21" i="144"/>
  <c r="L18" i="144"/>
  <c r="K17" i="144"/>
  <c r="L14" i="144"/>
  <c r="K13" i="144"/>
  <c r="L10" i="144"/>
  <c r="K9" i="144"/>
  <c r="P51" i="139"/>
  <c r="L6" i="144"/>
  <c r="K50" i="144"/>
  <c r="L47" i="144"/>
  <c r="K46" i="144"/>
  <c r="L43" i="144"/>
  <c r="K42" i="144"/>
  <c r="L39" i="144"/>
  <c r="K38" i="144"/>
  <c r="L35" i="144"/>
  <c r="K34" i="144"/>
  <c r="L31" i="144"/>
  <c r="K30" i="144"/>
  <c r="L27" i="144"/>
  <c r="K26" i="144"/>
  <c r="L23" i="144"/>
  <c r="K22" i="144"/>
  <c r="L19" i="144"/>
  <c r="K18" i="144"/>
  <c r="L15" i="144"/>
  <c r="K14" i="144"/>
  <c r="L11" i="144"/>
  <c r="K10" i="144"/>
  <c r="L7" i="144"/>
  <c r="O51" i="139"/>
  <c r="K6" i="144"/>
  <c r="L48" i="144"/>
  <c r="K47" i="144"/>
  <c r="L44" i="144"/>
  <c r="K43" i="144"/>
  <c r="L40" i="144"/>
  <c r="K39" i="144"/>
  <c r="L36" i="144"/>
  <c r="K35" i="144"/>
  <c r="L32" i="144"/>
  <c r="K31" i="144"/>
  <c r="L28" i="144"/>
  <c r="K27" i="144"/>
  <c r="L24" i="144"/>
  <c r="K23" i="144"/>
  <c r="L20" i="144"/>
  <c r="K19" i="144"/>
  <c r="L16" i="144"/>
  <c r="K15" i="144"/>
  <c r="L12" i="144"/>
  <c r="K11" i="144"/>
  <c r="L8" i="144"/>
  <c r="K7" i="144"/>
  <c r="K48" i="144"/>
  <c r="L45" i="144"/>
  <c r="K40" i="144"/>
  <c r="L37" i="144"/>
  <c r="K32" i="144"/>
  <c r="L29" i="144"/>
  <c r="K24" i="144"/>
  <c r="L21" i="144"/>
  <c r="K16" i="144"/>
  <c r="L13" i="144"/>
  <c r="K8" i="144"/>
  <c r="R50" i="137"/>
  <c r="P50" i="137"/>
  <c r="N78" i="37"/>
  <c r="N76" i="37"/>
  <c r="N74" i="37"/>
  <c r="N72" i="37"/>
  <c r="N70" i="37"/>
  <c r="N68" i="37"/>
  <c r="N66" i="37"/>
  <c r="N64" i="37"/>
  <c r="N62" i="37"/>
  <c r="K44" i="144"/>
  <c r="L41" i="144"/>
  <c r="K28" i="144"/>
  <c r="L25" i="144"/>
  <c r="K12" i="144"/>
  <c r="L9" i="144"/>
  <c r="N77" i="37"/>
  <c r="N75" i="37"/>
  <c r="N73" i="37"/>
  <c r="N71" i="37"/>
  <c r="N69" i="37"/>
  <c r="N67" i="37"/>
  <c r="N65" i="37"/>
  <c r="N63" i="37"/>
  <c r="N61" i="37"/>
  <c r="N60" i="37"/>
  <c r="N59" i="37"/>
  <c r="N58" i="37"/>
  <c r="N57" i="37"/>
  <c r="N56" i="37"/>
  <c r="N55" i="37"/>
  <c r="N54" i="37"/>
  <c r="K36" i="144"/>
  <c r="L33" i="144"/>
  <c r="L49" i="144"/>
  <c r="K20" i="144"/>
  <c r="L17" i="144"/>
  <c r="U32" i="144"/>
  <c r="M39" i="126"/>
  <c r="M26" i="126"/>
  <c r="M50" i="126"/>
  <c r="M37" i="126"/>
  <c r="M62" i="126"/>
  <c r="M36" i="126"/>
  <c r="M57" i="126"/>
  <c r="M27" i="126"/>
  <c r="M41" i="126"/>
  <c r="M11" i="126"/>
  <c r="M9" i="126"/>
  <c r="M32" i="126"/>
  <c r="M7" i="126"/>
  <c r="M24" i="126"/>
  <c r="M60" i="126"/>
  <c r="M13" i="126"/>
  <c r="M16" i="126"/>
  <c r="M45" i="126"/>
  <c r="M33" i="126"/>
  <c r="M34" i="126"/>
  <c r="M31" i="126"/>
  <c r="M59" i="126"/>
  <c r="M61" i="126"/>
  <c r="M54" i="126"/>
  <c r="M65" i="126"/>
  <c r="M46" i="126"/>
  <c r="M48" i="126"/>
  <c r="M29" i="126"/>
  <c r="M66" i="126"/>
  <c r="M67" i="126"/>
  <c r="M69" i="126"/>
  <c r="M71" i="126"/>
  <c r="M73" i="126"/>
  <c r="M75" i="126"/>
  <c r="M77" i="126"/>
  <c r="M79" i="126"/>
  <c r="M81" i="126"/>
  <c r="M83" i="126"/>
  <c r="M85" i="126"/>
  <c r="M87" i="126"/>
  <c r="M89" i="126"/>
  <c r="M91" i="126"/>
  <c r="M93" i="126"/>
  <c r="M95" i="126"/>
  <c r="M97" i="126"/>
  <c r="M12" i="126"/>
  <c r="M23" i="126"/>
  <c r="M42" i="126"/>
  <c r="M14" i="126"/>
  <c r="M6" i="126"/>
  <c r="M56" i="126"/>
  <c r="M19" i="126"/>
  <c r="M25" i="126"/>
  <c r="M15" i="126"/>
  <c r="M38" i="126"/>
  <c r="M63" i="126"/>
  <c r="M30" i="126"/>
  <c r="M20" i="126"/>
  <c r="M51" i="126"/>
  <c r="M10" i="126"/>
  <c r="M8" i="126"/>
  <c r="M53" i="126"/>
  <c r="M21" i="126"/>
  <c r="M47" i="126"/>
  <c r="M28" i="126"/>
  <c r="M43" i="126"/>
  <c r="M52" i="126"/>
  <c r="M17" i="126"/>
  <c r="M22" i="126"/>
  <c r="M35" i="126"/>
  <c r="M44" i="126"/>
  <c r="M49" i="126"/>
  <c r="M68" i="126"/>
  <c r="M70" i="126"/>
  <c r="M72" i="126"/>
  <c r="M74" i="126"/>
  <c r="M76" i="126"/>
  <c r="M78" i="126"/>
  <c r="M80" i="126"/>
  <c r="M82" i="126"/>
  <c r="M84" i="126"/>
  <c r="M86" i="126"/>
  <c r="M88" i="126"/>
  <c r="M90" i="126"/>
  <c r="M92" i="126"/>
  <c r="M94" i="126"/>
  <c r="M96" i="126"/>
  <c r="M98" i="126"/>
  <c r="U33" i="144" l="1"/>
  <c r="A37" i="129"/>
  <c r="A35" i="129"/>
  <c r="A13" i="129"/>
  <c r="A29" i="129"/>
  <c r="A6" i="129"/>
  <c r="A49" i="129"/>
  <c r="A57" i="129"/>
  <c r="A44" i="129"/>
  <c r="A26" i="129"/>
  <c r="A16" i="129"/>
  <c r="A51" i="129"/>
  <c r="A54" i="129"/>
  <c r="A23" i="129"/>
  <c r="A20" i="129"/>
  <c r="A18" i="129"/>
  <c r="A32" i="129"/>
  <c r="A7" i="129"/>
  <c r="A50" i="129"/>
  <c r="A38" i="129"/>
  <c r="A17" i="129"/>
  <c r="A21" i="129"/>
  <c r="A55" i="129"/>
  <c r="A52" i="129"/>
  <c r="A45" i="129"/>
  <c r="A24" i="129"/>
  <c r="A47" i="129"/>
  <c r="A27" i="129"/>
  <c r="A19" i="129"/>
  <c r="A14" i="129"/>
  <c r="A33" i="129"/>
  <c r="A30" i="129"/>
  <c r="A48" i="129"/>
  <c r="A8" i="129"/>
  <c r="A40" i="129"/>
  <c r="A15" i="129"/>
  <c r="A31" i="129"/>
  <c r="A10" i="129"/>
  <c r="A46" i="129"/>
  <c r="A9" i="129"/>
  <c r="A41" i="129"/>
  <c r="A11" i="129"/>
  <c r="A39" i="129"/>
  <c r="A53" i="129"/>
  <c r="A25" i="129"/>
  <c r="A58" i="129"/>
  <c r="A42" i="129"/>
  <c r="A43" i="129"/>
  <c r="A22" i="129"/>
  <c r="A36" i="129"/>
  <c r="A12" i="129"/>
  <c r="A28" i="129"/>
  <c r="A56" i="129"/>
  <c r="A34" i="129"/>
  <c r="M5" i="129"/>
  <c r="A2" i="129"/>
  <c r="A1" i="129" s="1"/>
  <c r="Q8" i="142" l="1"/>
  <c r="Q16" i="142"/>
  <c r="Q24" i="142"/>
  <c r="Q32" i="142"/>
  <c r="R9" i="137"/>
  <c r="R17" i="137"/>
  <c r="R25" i="137"/>
  <c r="R29" i="139"/>
  <c r="Q9" i="142"/>
  <c r="Q17" i="142"/>
  <c r="Q25" i="142"/>
  <c r="Q6" i="142"/>
  <c r="R10" i="137"/>
  <c r="R18" i="137"/>
  <c r="R6" i="137"/>
  <c r="R14" i="139"/>
  <c r="R22" i="139"/>
  <c r="R30" i="139"/>
  <c r="R38" i="139"/>
  <c r="Q10" i="142"/>
  <c r="Q18" i="142"/>
  <c r="Q26" i="142"/>
  <c r="R11" i="137"/>
  <c r="R19" i="137"/>
  <c r="R7" i="139"/>
  <c r="R15" i="139"/>
  <c r="R23" i="139"/>
  <c r="R31" i="139"/>
  <c r="Q11" i="142"/>
  <c r="Q19" i="142"/>
  <c r="Q27" i="142"/>
  <c r="Q35" i="142"/>
  <c r="R12" i="137"/>
  <c r="R20" i="137"/>
  <c r="R8" i="139"/>
  <c r="R16" i="139"/>
  <c r="R24" i="139"/>
  <c r="R32" i="139"/>
  <c r="Q22" i="142"/>
  <c r="R7" i="137"/>
  <c r="R11" i="139"/>
  <c r="R35" i="139"/>
  <c r="Q23" i="142"/>
  <c r="R16" i="137"/>
  <c r="R20" i="139"/>
  <c r="R13" i="139"/>
  <c r="Q12" i="142"/>
  <c r="Q20" i="142"/>
  <c r="Q28" i="142"/>
  <c r="Q34" i="142"/>
  <c r="R13" i="137"/>
  <c r="R21" i="137"/>
  <c r="R9" i="139"/>
  <c r="R17" i="139"/>
  <c r="R25" i="139"/>
  <c r="R33" i="139"/>
  <c r="Q14" i="142"/>
  <c r="R15" i="137"/>
  <c r="R19" i="139"/>
  <c r="Q7" i="142"/>
  <c r="Q31" i="142"/>
  <c r="R24" i="137"/>
  <c r="R28" i="139"/>
  <c r="R21" i="139"/>
  <c r="Q13" i="142"/>
  <c r="Q21" i="142"/>
  <c r="Q29" i="142"/>
  <c r="Q33" i="142"/>
  <c r="R14" i="137"/>
  <c r="R22" i="137"/>
  <c r="R10" i="139"/>
  <c r="R18" i="139"/>
  <c r="R26" i="139"/>
  <c r="R34" i="139"/>
  <c r="Q30" i="142"/>
  <c r="R23" i="137"/>
  <c r="R27" i="139"/>
  <c r="Q15" i="142"/>
  <c r="R8" i="137"/>
  <c r="R12" i="139"/>
  <c r="R36" i="139"/>
  <c r="R37" i="139"/>
  <c r="R8" i="37"/>
  <c r="R7" i="37"/>
  <c r="R8" i="140"/>
  <c r="R7" i="140"/>
  <c r="R6" i="140"/>
  <c r="R8" i="135"/>
  <c r="R7" i="135"/>
  <c r="R6" i="135"/>
  <c r="R7" i="143"/>
  <c r="P8" i="142"/>
  <c r="P6" i="134"/>
  <c r="Q37" i="145"/>
  <c r="Q31" i="145"/>
  <c r="R39" i="137"/>
  <c r="P24" i="134"/>
  <c r="P25" i="134"/>
  <c r="P26" i="134"/>
  <c r="P27" i="134"/>
  <c r="P28" i="134"/>
  <c r="P29" i="134"/>
  <c r="P30" i="134"/>
  <c r="P31" i="134"/>
  <c r="P32" i="134"/>
  <c r="P33" i="134"/>
  <c r="P34" i="134"/>
  <c r="P35" i="134"/>
  <c r="P36" i="134"/>
  <c r="P37" i="134"/>
  <c r="P38" i="134"/>
  <c r="P39" i="134"/>
  <c r="P40" i="134"/>
  <c r="P41" i="134"/>
  <c r="P42" i="134"/>
  <c r="R9" i="135"/>
  <c r="R10" i="135"/>
  <c r="R11" i="135"/>
  <c r="R12" i="135"/>
  <c r="R13" i="135"/>
  <c r="R14" i="135"/>
  <c r="R15" i="135"/>
  <c r="R16" i="135"/>
  <c r="R17" i="135"/>
  <c r="R18" i="135"/>
  <c r="R19" i="135"/>
  <c r="R20" i="135"/>
  <c r="R21" i="135"/>
  <c r="R22" i="135"/>
  <c r="R23" i="135"/>
  <c r="P26" i="141"/>
  <c r="P10" i="134"/>
  <c r="P11" i="134"/>
  <c r="P12" i="134"/>
  <c r="P14" i="134"/>
  <c r="P15" i="134"/>
  <c r="P16" i="134"/>
  <c r="P17" i="134"/>
  <c r="P18" i="134"/>
  <c r="P19" i="134"/>
  <c r="P20" i="134"/>
  <c r="P21" i="134"/>
  <c r="P22" i="134"/>
  <c r="P23" i="134"/>
  <c r="P25" i="141"/>
  <c r="Q6" i="145"/>
  <c r="Q32" i="145"/>
  <c r="R37" i="137"/>
  <c r="R45" i="139"/>
  <c r="R46" i="139"/>
  <c r="R47" i="139"/>
  <c r="R48" i="139"/>
  <c r="R49" i="139"/>
  <c r="R50" i="139"/>
  <c r="Q23" i="145"/>
  <c r="Q24" i="145"/>
  <c r="Q25" i="145"/>
  <c r="Q26" i="145"/>
  <c r="Q27" i="145"/>
  <c r="Q28" i="145"/>
  <c r="R9" i="143"/>
  <c r="R10" i="143"/>
  <c r="R11" i="143"/>
  <c r="R12" i="143"/>
  <c r="R13" i="143"/>
  <c r="R14" i="143"/>
  <c r="R15" i="143"/>
  <c r="R16" i="143"/>
  <c r="R17" i="143"/>
  <c r="R18" i="143"/>
  <c r="R19" i="143"/>
  <c r="R20" i="143"/>
  <c r="R39" i="139"/>
  <c r="R40" i="139"/>
  <c r="R41" i="139"/>
  <c r="R42" i="139"/>
  <c r="R43" i="139"/>
  <c r="R44" i="139"/>
  <c r="Q34" i="145"/>
  <c r="R42" i="137"/>
  <c r="P7" i="134"/>
  <c r="Q35" i="145"/>
  <c r="Q29" i="145"/>
  <c r="R18" i="37"/>
  <c r="R23" i="37"/>
  <c r="R27" i="37"/>
  <c r="R32" i="37"/>
  <c r="R37" i="37"/>
  <c r="R39" i="37"/>
  <c r="R43" i="37"/>
  <c r="R47" i="37"/>
  <c r="R41" i="137"/>
  <c r="Q33" i="145"/>
  <c r="R40" i="137"/>
  <c r="R38" i="137"/>
  <c r="R27" i="137"/>
  <c r="R30" i="137"/>
  <c r="R35" i="137"/>
  <c r="P14" i="142"/>
  <c r="P18" i="142"/>
  <c r="P25" i="142"/>
  <c r="P28" i="142"/>
  <c r="P33" i="142"/>
  <c r="R6" i="143"/>
  <c r="Q36" i="145"/>
  <c r="P6" i="142"/>
  <c r="R19" i="37"/>
  <c r="R21" i="37"/>
  <c r="R26" i="37"/>
  <c r="R30" i="37"/>
  <c r="R38" i="37"/>
  <c r="R42" i="37"/>
  <c r="R48" i="37"/>
  <c r="Q38" i="145"/>
  <c r="Q30" i="145"/>
  <c r="R26" i="137"/>
  <c r="R31" i="137"/>
  <c r="P9" i="142"/>
  <c r="P12" i="142"/>
  <c r="P17" i="142"/>
  <c r="P22" i="142"/>
  <c r="P27" i="142"/>
  <c r="P32" i="142"/>
  <c r="R8" i="143"/>
  <c r="R36" i="37"/>
  <c r="R46" i="37"/>
  <c r="P7" i="142"/>
  <c r="P21" i="142"/>
  <c r="R6" i="139"/>
  <c r="R22" i="37"/>
  <c r="R25" i="37"/>
  <c r="R29" i="37"/>
  <c r="R35" i="37"/>
  <c r="R40" i="37"/>
  <c r="R44" i="37"/>
  <c r="R50" i="37"/>
  <c r="R28" i="137"/>
  <c r="R32" i="137"/>
  <c r="R36" i="137"/>
  <c r="P13" i="142"/>
  <c r="P20" i="142"/>
  <c r="P23" i="142"/>
  <c r="P30" i="142"/>
  <c r="P34" i="142"/>
  <c r="P6" i="141"/>
  <c r="R24" i="135"/>
  <c r="R25" i="135"/>
  <c r="R26" i="135"/>
  <c r="R27" i="135"/>
  <c r="R28" i="135"/>
  <c r="R29" i="135"/>
  <c r="R30" i="135"/>
  <c r="R31" i="135"/>
  <c r="R32" i="135"/>
  <c r="R33" i="135"/>
  <c r="R34" i="135"/>
  <c r="R35" i="135"/>
  <c r="R36" i="135"/>
  <c r="R9" i="140"/>
  <c r="R10" i="140"/>
  <c r="R11" i="140"/>
  <c r="R12" i="140"/>
  <c r="R13" i="140"/>
  <c r="R14" i="140"/>
  <c r="R15" i="140"/>
  <c r="R16" i="140"/>
  <c r="R17" i="140"/>
  <c r="R18" i="140"/>
  <c r="R19" i="140"/>
  <c r="R20" i="140"/>
  <c r="R21" i="140"/>
  <c r="R22" i="140"/>
  <c r="R23" i="140"/>
  <c r="R24" i="140"/>
  <c r="R25" i="140"/>
  <c r="R26" i="140"/>
  <c r="R27" i="140"/>
  <c r="R28" i="140"/>
  <c r="R29" i="140"/>
  <c r="R30" i="140"/>
  <c r="R31" i="140"/>
  <c r="R32" i="140"/>
  <c r="R33" i="140"/>
  <c r="R34" i="140"/>
  <c r="R35" i="140"/>
  <c r="R36" i="140"/>
  <c r="R37" i="140"/>
  <c r="R38" i="140"/>
  <c r="R39" i="140"/>
  <c r="R9" i="37"/>
  <c r="R10" i="37"/>
  <c r="R11" i="37"/>
  <c r="R12" i="37"/>
  <c r="R14" i="37"/>
  <c r="R15" i="37"/>
  <c r="R16" i="37"/>
  <c r="R17" i="37"/>
  <c r="R20" i="37"/>
  <c r="R24" i="37"/>
  <c r="R28" i="37"/>
  <c r="R31" i="37"/>
  <c r="R34" i="37"/>
  <c r="R41" i="37"/>
  <c r="R45" i="37"/>
  <c r="R49" i="37"/>
  <c r="R33" i="137"/>
  <c r="P11" i="142"/>
  <c r="P16" i="142"/>
  <c r="P26" i="142"/>
  <c r="P31" i="142"/>
  <c r="R29" i="137"/>
  <c r="R34" i="137"/>
  <c r="P10" i="142"/>
  <c r="P15" i="142"/>
  <c r="P19" i="142"/>
  <c r="P24" i="142"/>
  <c r="P29" i="142"/>
  <c r="P35" i="142"/>
  <c r="P8" i="134"/>
  <c r="U73" i="142"/>
  <c r="U65" i="142"/>
  <c r="U57" i="142"/>
  <c r="U37" i="141"/>
  <c r="U29" i="141"/>
  <c r="P82" i="135"/>
  <c r="P69" i="135"/>
  <c r="W54" i="135"/>
  <c r="W46" i="135"/>
  <c r="W38" i="135"/>
  <c r="P84" i="140"/>
  <c r="W60" i="140"/>
  <c r="W52" i="140"/>
  <c r="W44" i="140"/>
  <c r="U68" i="142"/>
  <c r="U32" i="141"/>
  <c r="P79" i="135"/>
  <c r="W57" i="135"/>
  <c r="P75" i="140"/>
  <c r="W42" i="140"/>
  <c r="U72" i="142"/>
  <c r="P71" i="135"/>
  <c r="W53" i="135"/>
  <c r="W51" i="140"/>
  <c r="U74" i="142"/>
  <c r="U66" i="142"/>
  <c r="U58" i="142"/>
  <c r="U36" i="142"/>
  <c r="U38" i="141"/>
  <c r="U30" i="141"/>
  <c r="O75" i="134"/>
  <c r="P81" i="135"/>
  <c r="P75" i="135"/>
  <c r="P64" i="135"/>
  <c r="W55" i="135"/>
  <c r="W47" i="135"/>
  <c r="W39" i="135"/>
  <c r="P83" i="140"/>
  <c r="P76" i="140"/>
  <c r="P73" i="140"/>
  <c r="P71" i="140"/>
  <c r="P66" i="140"/>
  <c r="P63" i="140"/>
  <c r="W61" i="140"/>
  <c r="W53" i="140"/>
  <c r="W45" i="140"/>
  <c r="P72" i="135"/>
  <c r="W41" i="135"/>
  <c r="W47" i="140"/>
  <c r="P83" i="135"/>
  <c r="W37" i="135"/>
  <c r="U67" i="142"/>
  <c r="U59" i="142"/>
  <c r="U37" i="142"/>
  <c r="U39" i="141"/>
  <c r="U31" i="141"/>
  <c r="P80" i="135"/>
  <c r="P67" i="135"/>
  <c r="W56" i="135"/>
  <c r="W48" i="135"/>
  <c r="W40" i="135"/>
  <c r="P82" i="140"/>
  <c r="P69" i="140"/>
  <c r="W54" i="140"/>
  <c r="W46" i="140"/>
  <c r="U38" i="142"/>
  <c r="U54" i="134"/>
  <c r="P70" i="135"/>
  <c r="W49" i="135"/>
  <c r="P81" i="140"/>
  <c r="W55" i="140"/>
  <c r="U64" i="142"/>
  <c r="P63" i="135"/>
  <c r="W61" i="135"/>
  <c r="P85" i="140"/>
  <c r="W43" i="140"/>
  <c r="U60" i="142"/>
  <c r="P64" i="140"/>
  <c r="U56" i="142"/>
  <c r="P73" i="135"/>
  <c r="P77" i="140"/>
  <c r="W59" i="140"/>
  <c r="U69" i="142"/>
  <c r="U61" i="142"/>
  <c r="U39" i="142"/>
  <c r="U33" i="141"/>
  <c r="P86" i="135"/>
  <c r="P78" i="135"/>
  <c r="P74" i="135"/>
  <c r="P65" i="135"/>
  <c r="W58" i="135"/>
  <c r="W50" i="135"/>
  <c r="W42" i="135"/>
  <c r="P80" i="140"/>
  <c r="P67" i="140"/>
  <c r="W56" i="140"/>
  <c r="W48" i="140"/>
  <c r="W40" i="140"/>
  <c r="U71" i="142"/>
  <c r="U35" i="141"/>
  <c r="P84" i="135"/>
  <c r="W52" i="135"/>
  <c r="P86" i="140"/>
  <c r="P74" i="140"/>
  <c r="W58" i="140"/>
  <c r="U28" i="141"/>
  <c r="P76" i="135"/>
  <c r="P68" i="140"/>
  <c r="U70" i="142"/>
  <c r="U62" i="142"/>
  <c r="U40" i="142"/>
  <c r="U34" i="141"/>
  <c r="P85" i="135"/>
  <c r="P77" i="135"/>
  <c r="P68" i="135"/>
  <c r="P62" i="135"/>
  <c r="W59" i="135"/>
  <c r="W51" i="135"/>
  <c r="W43" i="135"/>
  <c r="P79" i="140"/>
  <c r="P72" i="140"/>
  <c r="P70" i="140"/>
  <c r="W57" i="140"/>
  <c r="W49" i="140"/>
  <c r="W41" i="140"/>
  <c r="U63" i="142"/>
  <c r="U41" i="142"/>
  <c r="U27" i="141"/>
  <c r="W60" i="135"/>
  <c r="W44" i="135"/>
  <c r="P78" i="140"/>
  <c r="P65" i="140"/>
  <c r="W50" i="140"/>
  <c r="U36" i="141"/>
  <c r="P66" i="135"/>
  <c r="W45" i="135"/>
  <c r="P62" i="140"/>
  <c r="M13" i="129"/>
  <c r="M14" i="129"/>
  <c r="M6" i="129"/>
  <c r="M15" i="129"/>
  <c r="M10" i="129"/>
  <c r="M11" i="129"/>
  <c r="R33" i="37" s="1"/>
  <c r="M7" i="129"/>
  <c r="M16" i="129"/>
  <c r="M9" i="129"/>
  <c r="R6" i="37" s="1"/>
  <c r="M8" i="129"/>
  <c r="M12" i="129"/>
  <c r="P13" i="134" s="1"/>
  <c r="AD45" i="137"/>
  <c r="AE46" i="137"/>
  <c r="AD44" i="137"/>
  <c r="AE45" i="137"/>
  <c r="AD43" i="137"/>
  <c r="AE44" i="137"/>
  <c r="AE43" i="137"/>
  <c r="AD49" i="137"/>
  <c r="AJ51" i="143"/>
  <c r="AD47" i="137"/>
  <c r="AE48" i="137"/>
  <c r="AE47" i="137"/>
  <c r="AE49" i="137"/>
  <c r="AI51" i="143"/>
  <c r="AD46" i="137"/>
  <c r="AD48" i="137"/>
  <c r="W51" i="37"/>
  <c r="W52" i="37"/>
  <c r="W53" i="37"/>
  <c r="N50" i="144"/>
  <c r="N48" i="144"/>
  <c r="N46" i="144"/>
  <c r="N44" i="144"/>
  <c r="N42" i="144"/>
  <c r="N40" i="144"/>
  <c r="N38" i="144"/>
  <c r="N36" i="144"/>
  <c r="N34" i="144"/>
  <c r="N32" i="144"/>
  <c r="N30" i="144"/>
  <c r="N28" i="144"/>
  <c r="N26" i="144"/>
  <c r="N24" i="144"/>
  <c r="N22" i="144"/>
  <c r="N20" i="144"/>
  <c r="N18" i="144"/>
  <c r="N16" i="144"/>
  <c r="N14" i="144"/>
  <c r="N12" i="144"/>
  <c r="N10" i="144"/>
  <c r="N8" i="144"/>
  <c r="N37" i="144"/>
  <c r="N21" i="144"/>
  <c r="N39" i="144"/>
  <c r="N23" i="144"/>
  <c r="N7" i="144"/>
  <c r="N41" i="144"/>
  <c r="N25" i="144"/>
  <c r="N9" i="144"/>
  <c r="N43" i="144"/>
  <c r="N27" i="144"/>
  <c r="N11" i="144"/>
  <c r="N45" i="144"/>
  <c r="N29" i="144"/>
  <c r="N13" i="144"/>
  <c r="N49" i="144"/>
  <c r="N33" i="144"/>
  <c r="N35" i="144"/>
  <c r="N47" i="144"/>
  <c r="N31" i="144"/>
  <c r="N15" i="144"/>
  <c r="N17" i="144"/>
  <c r="N6" i="144"/>
  <c r="N19" i="144"/>
  <c r="P78" i="37"/>
  <c r="P74" i="37"/>
  <c r="P70" i="37"/>
  <c r="P66" i="37"/>
  <c r="P62" i="37"/>
  <c r="P56" i="37"/>
  <c r="P77" i="37"/>
  <c r="P73" i="37"/>
  <c r="P69" i="37"/>
  <c r="P65" i="37"/>
  <c r="P61" i="37"/>
  <c r="P59" i="37"/>
  <c r="P55" i="37"/>
  <c r="P76" i="37"/>
  <c r="P72" i="37"/>
  <c r="P68" i="37"/>
  <c r="P64" i="37"/>
  <c r="P58" i="37"/>
  <c r="P54" i="37"/>
  <c r="P75" i="37"/>
  <c r="P71" i="37"/>
  <c r="P67" i="37"/>
  <c r="P63" i="37"/>
  <c r="P60" i="37"/>
  <c r="P57" i="37"/>
  <c r="P47" i="144"/>
  <c r="P43" i="144"/>
  <c r="P39" i="144"/>
  <c r="P35" i="144"/>
  <c r="P31" i="144"/>
  <c r="P27" i="144"/>
  <c r="P23" i="144"/>
  <c r="P19" i="144"/>
  <c r="P15" i="144"/>
  <c r="P11" i="144"/>
  <c r="P7" i="144"/>
  <c r="P48" i="144"/>
  <c r="P40" i="144"/>
  <c r="P32" i="144"/>
  <c r="P24" i="144"/>
  <c r="P16" i="144"/>
  <c r="P8" i="144"/>
  <c r="P50" i="144"/>
  <c r="P46" i="144"/>
  <c r="P42" i="144"/>
  <c r="P38" i="144"/>
  <c r="P34" i="144"/>
  <c r="P30" i="144"/>
  <c r="P26" i="144"/>
  <c r="P22" i="144"/>
  <c r="P18" i="144"/>
  <c r="P14" i="144"/>
  <c r="P10" i="144"/>
  <c r="P6" i="144"/>
  <c r="P44" i="144"/>
  <c r="P36" i="144"/>
  <c r="P28" i="144"/>
  <c r="P20" i="144"/>
  <c r="P12" i="144"/>
  <c r="P49" i="144"/>
  <c r="P45" i="144"/>
  <c r="P41" i="144"/>
  <c r="P37" i="144"/>
  <c r="P33" i="144"/>
  <c r="P29" i="144"/>
  <c r="P25" i="144"/>
  <c r="P21" i="144"/>
  <c r="P17" i="144"/>
  <c r="P13" i="144"/>
  <c r="P9" i="144"/>
  <c r="U34" i="144"/>
  <c r="M22" i="129"/>
  <c r="M20" i="129"/>
  <c r="M21" i="129"/>
  <c r="M18" i="129"/>
  <c r="M17" i="129"/>
  <c r="M19" i="129"/>
  <c r="P9" i="134" l="1"/>
  <c r="R13" i="37"/>
  <c r="U35" i="144"/>
  <c r="A40" i="146"/>
  <c r="A39" i="146"/>
  <c r="A38" i="146"/>
  <c r="A32" i="146"/>
  <c r="A21" i="146"/>
  <c r="A16" i="146"/>
  <c r="A15" i="146"/>
  <c r="A8" i="146"/>
  <c r="A10" i="146"/>
  <c r="A7" i="146"/>
  <c r="A9" i="146"/>
  <c r="A6" i="146"/>
  <c r="A25" i="146"/>
  <c r="A12" i="146"/>
  <c r="A28" i="146"/>
  <c r="A18" i="146"/>
  <c r="A20" i="146"/>
  <c r="A31" i="146"/>
  <c r="A11" i="146"/>
  <c r="A27" i="146"/>
  <c r="A14" i="146"/>
  <c r="A37" i="146"/>
  <c r="A17" i="146"/>
  <c r="A36" i="146"/>
  <c r="A34" i="146"/>
  <c r="A26" i="146"/>
  <c r="A30" i="146"/>
  <c r="A19" i="146"/>
  <c r="A13" i="146"/>
  <c r="A35" i="146"/>
  <c r="A29" i="146"/>
  <c r="A33" i="146"/>
  <c r="M5" i="146"/>
  <c r="A2" i="146"/>
  <c r="A1" i="146" s="1"/>
  <c r="M5" i="133"/>
  <c r="A22" i="133"/>
  <c r="A23" i="133"/>
  <c r="A153" i="133"/>
  <c r="A85" i="133"/>
  <c r="A75" i="133"/>
  <c r="A121" i="133"/>
  <c r="A119" i="133"/>
  <c r="A130" i="133"/>
  <c r="A135" i="133"/>
  <c r="A136" i="133"/>
  <c r="A98" i="133"/>
  <c r="A128" i="133"/>
  <c r="A168" i="133"/>
  <c r="A185" i="133"/>
  <c r="A187" i="133"/>
  <c r="A50" i="133"/>
  <c r="A53" i="133"/>
  <c r="A116" i="133"/>
  <c r="A110" i="133"/>
  <c r="A126" i="133"/>
  <c r="A132" i="133"/>
  <c r="A152" i="133"/>
  <c r="A48" i="133"/>
  <c r="A171" i="133"/>
  <c r="A12" i="133"/>
  <c r="A16" i="133"/>
  <c r="A24" i="133"/>
  <c r="A34" i="133"/>
  <c r="A154" i="133"/>
  <c r="A86" i="133"/>
  <c r="A76" i="133"/>
  <c r="A120" i="133"/>
  <c r="A122" i="133"/>
  <c r="A146" i="133"/>
  <c r="A131" i="133"/>
  <c r="A137" i="133"/>
  <c r="A144" i="133"/>
  <c r="A129" i="133"/>
  <c r="A169" i="133"/>
  <c r="A186" i="133"/>
  <c r="A26" i="133"/>
  <c r="A36" i="133"/>
  <c r="A49" i="133"/>
  <c r="A54" i="133"/>
  <c r="A117" i="133"/>
  <c r="A111" i="133"/>
  <c r="A127" i="133"/>
  <c r="A133" i="133"/>
  <c r="A140" i="133"/>
  <c r="A13" i="133"/>
  <c r="A17" i="133"/>
  <c r="A25" i="133"/>
  <c r="A35" i="133"/>
  <c r="A123" i="133"/>
  <c r="A148" i="133"/>
  <c r="A147" i="133"/>
  <c r="A145" i="133"/>
  <c r="A170" i="133"/>
  <c r="A143" i="133"/>
  <c r="A27" i="133"/>
  <c r="A37" i="133"/>
  <c r="A118" i="133"/>
  <c r="A134" i="133"/>
  <c r="A141" i="133"/>
  <c r="A6" i="133"/>
  <c r="A30" i="133"/>
  <c r="A41" i="133"/>
  <c r="A43" i="133"/>
  <c r="A63" i="133"/>
  <c r="A79" i="133"/>
  <c r="A142" i="133"/>
  <c r="A173" i="133"/>
  <c r="A20" i="133"/>
  <c r="A28" i="133"/>
  <c r="A55" i="133"/>
  <c r="A83" i="133"/>
  <c r="A91" i="133"/>
  <c r="A150" i="133"/>
  <c r="A7" i="133"/>
  <c r="A31" i="133"/>
  <c r="A42" i="133"/>
  <c r="A64" i="133"/>
  <c r="A149" i="133"/>
  <c r="A174" i="133"/>
  <c r="A21" i="133"/>
  <c r="A29" i="133"/>
  <c r="A56" i="133"/>
  <c r="A84" i="133"/>
  <c r="A92" i="133"/>
  <c r="A151" i="133"/>
  <c r="A8" i="133"/>
  <c r="A32" i="133"/>
  <c r="A57" i="133"/>
  <c r="A93" i="133"/>
  <c r="A138" i="133"/>
  <c r="A73" i="133"/>
  <c r="A38" i="133"/>
  <c r="A51" i="133"/>
  <c r="A74" i="133"/>
  <c r="A94" i="133"/>
  <c r="A139" i="133"/>
  <c r="A39" i="133"/>
  <c r="A52" i="133"/>
  <c r="A96" i="133"/>
  <c r="A40" i="133"/>
  <c r="A95" i="133"/>
  <c r="A97" i="133"/>
  <c r="A33" i="133"/>
  <c r="A14" i="133"/>
  <c r="A82" i="133"/>
  <c r="A89" i="133"/>
  <c r="A87" i="133"/>
  <c r="A124" i="133"/>
  <c r="A157" i="133"/>
  <c r="A18" i="133"/>
  <c r="A15" i="133"/>
  <c r="A80" i="133"/>
  <c r="A90" i="133"/>
  <c r="A88" i="133"/>
  <c r="A99" i="133"/>
  <c r="A102" i="133"/>
  <c r="A125" i="133"/>
  <c r="A155" i="133"/>
  <c r="A158" i="133"/>
  <c r="A19" i="133"/>
  <c r="A81" i="133"/>
  <c r="A100" i="133"/>
  <c r="A103" i="133"/>
  <c r="A156" i="133"/>
  <c r="A61" i="133"/>
  <c r="A71" i="133"/>
  <c r="A77" i="133"/>
  <c r="A101" i="133"/>
  <c r="A104" i="133"/>
  <c r="A172" i="133"/>
  <c r="A177" i="133"/>
  <c r="A180" i="133"/>
  <c r="A183" i="133"/>
  <c r="A45" i="133"/>
  <c r="A62" i="133"/>
  <c r="A72" i="133"/>
  <c r="A78" i="133"/>
  <c r="A105" i="133"/>
  <c r="A161" i="133"/>
  <c r="A175" i="133"/>
  <c r="A178" i="133"/>
  <c r="A181" i="133"/>
  <c r="A182" i="133"/>
  <c r="A184" i="133"/>
  <c r="A46" i="133"/>
  <c r="A58" i="133"/>
  <c r="A68" i="133"/>
  <c r="A179" i="133"/>
  <c r="A65" i="133"/>
  <c r="A106" i="133"/>
  <c r="A108" i="133"/>
  <c r="A112" i="133"/>
  <c r="A114" i="133"/>
  <c r="A162" i="133"/>
  <c r="A159" i="133"/>
  <c r="A165" i="133"/>
  <c r="A176" i="133"/>
  <c r="A44" i="133"/>
  <c r="A47" i="133"/>
  <c r="A59" i="133"/>
  <c r="A66" i="133"/>
  <c r="A69" i="133"/>
  <c r="A107" i="133"/>
  <c r="A109" i="133"/>
  <c r="A113" i="133"/>
  <c r="A115" i="133"/>
  <c r="A160" i="133"/>
  <c r="A166" i="133"/>
  <c r="A9" i="133"/>
  <c r="A60" i="133"/>
  <c r="A67" i="133"/>
  <c r="A70" i="133"/>
  <c r="A163" i="133"/>
  <c r="A167" i="133"/>
  <c r="A10" i="133"/>
  <c r="A164" i="133"/>
  <c r="A11" i="133"/>
  <c r="L164" i="133"/>
  <c r="L10" i="133"/>
  <c r="L167" i="133"/>
  <c r="L163" i="133"/>
  <c r="L70" i="133"/>
  <c r="L67" i="133"/>
  <c r="L60" i="133"/>
  <c r="L9" i="133"/>
  <c r="L166" i="133"/>
  <c r="L160" i="133"/>
  <c r="M160" i="133" s="1"/>
  <c r="L115" i="133"/>
  <c r="L113" i="133"/>
  <c r="L109" i="133"/>
  <c r="L107" i="133"/>
  <c r="L69" i="133"/>
  <c r="L66" i="133"/>
  <c r="L59" i="133"/>
  <c r="L47" i="133"/>
  <c r="L44" i="133"/>
  <c r="L176" i="133"/>
  <c r="L165" i="133"/>
  <c r="L159" i="133"/>
  <c r="L162" i="133"/>
  <c r="L114" i="133"/>
  <c r="L112" i="133"/>
  <c r="L108" i="133"/>
  <c r="M108" i="133" s="1"/>
  <c r="L106" i="133"/>
  <c r="L65" i="133"/>
  <c r="M65" i="133" s="1"/>
  <c r="L179" i="133"/>
  <c r="L68" i="133"/>
  <c r="L58" i="133"/>
  <c r="L46" i="133"/>
  <c r="L184" i="133"/>
  <c r="L182" i="133"/>
  <c r="L181" i="133"/>
  <c r="L178" i="133"/>
  <c r="L175" i="133"/>
  <c r="L161" i="133"/>
  <c r="L105" i="133"/>
  <c r="L78" i="133"/>
  <c r="L72" i="133"/>
  <c r="L62" i="133"/>
  <c r="M62" i="133" s="1"/>
  <c r="L45" i="133"/>
  <c r="L183" i="133"/>
  <c r="L180" i="133"/>
  <c r="L177" i="133"/>
  <c r="L172" i="133"/>
  <c r="L104" i="133"/>
  <c r="L101" i="133"/>
  <c r="L77" i="133"/>
  <c r="L71" i="133"/>
  <c r="L61" i="133"/>
  <c r="M61" i="133" s="1"/>
  <c r="L156" i="133"/>
  <c r="L103" i="133"/>
  <c r="L100" i="133"/>
  <c r="L81" i="133"/>
  <c r="L19" i="133"/>
  <c r="L158" i="133"/>
  <c r="M158" i="133" s="1"/>
  <c r="L155" i="133"/>
  <c r="L125" i="133"/>
  <c r="L102" i="133"/>
  <c r="L99" i="133"/>
  <c r="L88" i="133"/>
  <c r="L90" i="133"/>
  <c r="L80" i="133"/>
  <c r="L15" i="133"/>
  <c r="L18" i="133"/>
  <c r="L157" i="133"/>
  <c r="M157" i="133" s="1"/>
  <c r="L124" i="133"/>
  <c r="L87" i="133"/>
  <c r="L89" i="133"/>
  <c r="L82" i="133"/>
  <c r="L14" i="133"/>
  <c r="L33" i="133"/>
  <c r="M33" i="133" s="1"/>
  <c r="L97" i="133"/>
  <c r="L95" i="133"/>
  <c r="L40" i="133"/>
  <c r="L96" i="133"/>
  <c r="L52" i="133"/>
  <c r="L39" i="133"/>
  <c r="L139" i="133"/>
  <c r="L94" i="133"/>
  <c r="L74" i="133"/>
  <c r="L51" i="133"/>
  <c r="M51" i="133" s="1"/>
  <c r="L38" i="133"/>
  <c r="L73" i="133"/>
  <c r="L138" i="133"/>
  <c r="L93" i="133"/>
  <c r="L57" i="133"/>
  <c r="L32" i="133"/>
  <c r="M32" i="133" s="1"/>
  <c r="L8" i="133"/>
  <c r="L151" i="133"/>
  <c r="L92" i="133"/>
  <c r="L84" i="133"/>
  <c r="L56" i="133"/>
  <c r="L29" i="133"/>
  <c r="L21" i="133"/>
  <c r="L174" i="133"/>
  <c r="L149" i="133"/>
  <c r="L64" i="133"/>
  <c r="M64" i="133" s="1"/>
  <c r="L42" i="133"/>
  <c r="L31" i="133"/>
  <c r="L7" i="133"/>
  <c r="L150" i="133"/>
  <c r="L91" i="133"/>
  <c r="L83" i="133"/>
  <c r="M83" i="133" s="1"/>
  <c r="L55" i="133"/>
  <c r="L28" i="133"/>
  <c r="L20" i="133"/>
  <c r="L173" i="133"/>
  <c r="L142" i="133"/>
  <c r="L79" i="133"/>
  <c r="L63" i="133"/>
  <c r="L43" i="133"/>
  <c r="L41" i="133"/>
  <c r="L30" i="133"/>
  <c r="M30" i="133" s="1"/>
  <c r="L141" i="133"/>
  <c r="L134" i="133"/>
  <c r="L118" i="133"/>
  <c r="L37" i="133"/>
  <c r="L27" i="133"/>
  <c r="L143" i="133"/>
  <c r="M143" i="133" s="1"/>
  <c r="L170" i="133"/>
  <c r="L145" i="133"/>
  <c r="M145" i="133" s="1"/>
  <c r="L147" i="133"/>
  <c r="L148" i="133"/>
  <c r="L123" i="133"/>
  <c r="L35" i="133"/>
  <c r="L25" i="133"/>
  <c r="L17" i="133"/>
  <c r="L13" i="133"/>
  <c r="L140" i="133"/>
  <c r="L133" i="133"/>
  <c r="L127" i="133"/>
  <c r="L111" i="133"/>
  <c r="L117" i="133"/>
  <c r="L54" i="133"/>
  <c r="L49" i="133"/>
  <c r="M49" i="133" s="1"/>
  <c r="L36" i="133"/>
  <c r="L26" i="133"/>
  <c r="M26" i="133" s="1"/>
  <c r="L186" i="133"/>
  <c r="L169" i="133"/>
  <c r="L129" i="133"/>
  <c r="L144" i="133"/>
  <c r="L137" i="133"/>
  <c r="L131" i="133"/>
  <c r="L146" i="133"/>
  <c r="L122" i="133"/>
  <c r="L120" i="133"/>
  <c r="L76" i="133"/>
  <c r="L86" i="133"/>
  <c r="L154" i="133"/>
  <c r="L34" i="133"/>
  <c r="L24" i="133"/>
  <c r="M24" i="133" s="1"/>
  <c r="L16" i="133"/>
  <c r="L12" i="133"/>
  <c r="M12" i="133" s="1"/>
  <c r="L171" i="133"/>
  <c r="L48" i="133"/>
  <c r="L152" i="133"/>
  <c r="L132" i="133"/>
  <c r="L126" i="133"/>
  <c r="L110" i="133"/>
  <c r="L116" i="133"/>
  <c r="L53" i="133"/>
  <c r="L50" i="133"/>
  <c r="L187" i="133"/>
  <c r="L185" i="133"/>
  <c r="L168" i="133"/>
  <c r="L128" i="133"/>
  <c r="L98" i="133"/>
  <c r="M98" i="133" s="1"/>
  <c r="L136" i="133"/>
  <c r="L135" i="133"/>
  <c r="M135" i="133" s="1"/>
  <c r="L130" i="133"/>
  <c r="L119" i="133"/>
  <c r="L121" i="133"/>
  <c r="L75" i="133"/>
  <c r="L85" i="133"/>
  <c r="L153" i="133"/>
  <c r="L23" i="133"/>
  <c r="L22" i="133"/>
  <c r="L11" i="133"/>
  <c r="A2" i="133"/>
  <c r="A1" i="133" s="1"/>
  <c r="M23" i="133" l="1"/>
  <c r="M116" i="133"/>
  <c r="M146" i="133"/>
  <c r="M13" i="133"/>
  <c r="M55" i="133"/>
  <c r="M8" i="133"/>
  <c r="M97" i="133"/>
  <c r="M155" i="133"/>
  <c r="M45" i="133"/>
  <c r="M106" i="133"/>
  <c r="M115" i="133"/>
  <c r="M34" i="133"/>
  <c r="M54" i="133"/>
  <c r="M27" i="133"/>
  <c r="M63" i="133"/>
  <c r="M91" i="133"/>
  <c r="M21" i="133"/>
  <c r="M57" i="133"/>
  <c r="M139" i="133"/>
  <c r="M14" i="133"/>
  <c r="M75" i="133"/>
  <c r="M132" i="133"/>
  <c r="M154" i="133"/>
  <c r="M144" i="133"/>
  <c r="M117" i="133"/>
  <c r="M35" i="133"/>
  <c r="M37" i="133"/>
  <c r="M79" i="133"/>
  <c r="M29" i="133"/>
  <c r="M168" i="133"/>
  <c r="M121" i="133"/>
  <c r="M152" i="133"/>
  <c r="M129" i="133"/>
  <c r="M123" i="133"/>
  <c r="M142" i="133"/>
  <c r="M56" i="133"/>
  <c r="M52" i="133"/>
  <c r="M119" i="133"/>
  <c r="M48" i="133"/>
  <c r="M169" i="133"/>
  <c r="M148" i="133"/>
  <c r="M128" i="133"/>
  <c r="M20" i="133"/>
  <c r="M92" i="133"/>
  <c r="M40" i="133"/>
  <c r="M19" i="133"/>
  <c r="M101" i="133"/>
  <c r="M72" i="133"/>
  <c r="M112" i="133"/>
  <c r="M59" i="133"/>
  <c r="M166" i="133"/>
  <c r="M39" i="133"/>
  <c r="M90" i="133"/>
  <c r="M104" i="133"/>
  <c r="M46" i="133"/>
  <c r="M88" i="133"/>
  <c r="M172" i="133"/>
  <c r="M58" i="133"/>
  <c r="M69" i="133"/>
  <c r="M102" i="133"/>
  <c r="M180" i="133"/>
  <c r="M179" i="133"/>
  <c r="M109" i="133"/>
  <c r="Q73" i="142"/>
  <c r="Q65" i="142"/>
  <c r="Q57" i="142"/>
  <c r="Q61" i="142"/>
  <c r="Q58" i="142"/>
  <c r="Q72" i="142"/>
  <c r="Q64" i="142"/>
  <c r="Q56" i="142"/>
  <c r="Q39" i="142"/>
  <c r="Q68" i="142"/>
  <c r="Q71" i="142"/>
  <c r="Q63" i="142"/>
  <c r="Q41" i="142"/>
  <c r="Q60" i="142"/>
  <c r="Q70" i="142"/>
  <c r="Q62" i="142"/>
  <c r="Q40" i="142"/>
  <c r="Q69" i="142"/>
  <c r="Q38" i="142"/>
  <c r="Q67" i="142"/>
  <c r="Q59" i="142"/>
  <c r="Q37" i="142"/>
  <c r="Q74" i="142"/>
  <c r="Q66" i="142"/>
  <c r="Q36" i="142"/>
  <c r="N6" i="143"/>
  <c r="O7" i="142"/>
  <c r="P8" i="37"/>
  <c r="P6" i="37"/>
  <c r="P7" i="140"/>
  <c r="P8" i="135"/>
  <c r="P6" i="135"/>
  <c r="P6" i="139"/>
  <c r="O7" i="141"/>
  <c r="O7" i="134"/>
  <c r="N38" i="145"/>
  <c r="N34" i="145"/>
  <c r="P47" i="139"/>
  <c r="N25" i="145"/>
  <c r="N27" i="145"/>
  <c r="N9" i="143"/>
  <c r="N11" i="143"/>
  <c r="N13" i="143"/>
  <c r="N15" i="143"/>
  <c r="N17" i="143"/>
  <c r="N19" i="143"/>
  <c r="P9" i="139"/>
  <c r="P11" i="139"/>
  <c r="P13" i="139"/>
  <c r="P15" i="139"/>
  <c r="P21" i="139"/>
  <c r="P23" i="139"/>
  <c r="P25" i="139"/>
  <c r="P27" i="139"/>
  <c r="P29" i="139"/>
  <c r="P31" i="139"/>
  <c r="P33" i="139"/>
  <c r="P35" i="139"/>
  <c r="P37" i="139"/>
  <c r="P39" i="139"/>
  <c r="P41" i="139"/>
  <c r="P43" i="139"/>
  <c r="P9" i="137"/>
  <c r="P11" i="137"/>
  <c r="P13" i="137"/>
  <c r="P15" i="137"/>
  <c r="P19" i="137"/>
  <c r="P21" i="137"/>
  <c r="P23" i="137"/>
  <c r="P25" i="137"/>
  <c r="P27" i="137"/>
  <c r="P29" i="137"/>
  <c r="P31" i="137"/>
  <c r="P33" i="137"/>
  <c r="P35" i="137"/>
  <c r="O9" i="142"/>
  <c r="O11" i="142"/>
  <c r="O13" i="142"/>
  <c r="O15" i="142"/>
  <c r="O17" i="142"/>
  <c r="O19" i="142"/>
  <c r="O21" i="142"/>
  <c r="O23" i="142"/>
  <c r="O25" i="142"/>
  <c r="O27" i="142"/>
  <c r="O29" i="142"/>
  <c r="O31" i="142"/>
  <c r="O33" i="142"/>
  <c r="O35" i="142"/>
  <c r="O10" i="141"/>
  <c r="O12" i="141"/>
  <c r="O14" i="141"/>
  <c r="O16" i="141"/>
  <c r="O18" i="141"/>
  <c r="O20" i="141"/>
  <c r="O22" i="141"/>
  <c r="O24" i="141"/>
  <c r="O26" i="141"/>
  <c r="O10" i="134"/>
  <c r="O12" i="134"/>
  <c r="O14" i="134"/>
  <c r="O16" i="134"/>
  <c r="O18" i="134"/>
  <c r="O20" i="134"/>
  <c r="O22" i="134"/>
  <c r="O24" i="134"/>
  <c r="O26" i="134"/>
  <c r="O28" i="134"/>
  <c r="O30" i="134"/>
  <c r="O32" i="134"/>
  <c r="O34" i="134"/>
  <c r="O36" i="134"/>
  <c r="P8" i="139"/>
  <c r="O6" i="142"/>
  <c r="N37" i="145"/>
  <c r="N33" i="145"/>
  <c r="P42" i="137"/>
  <c r="P40" i="137"/>
  <c r="P38" i="137"/>
  <c r="P45" i="139"/>
  <c r="N24" i="145"/>
  <c r="N26" i="145"/>
  <c r="N28" i="145"/>
  <c r="N10" i="143"/>
  <c r="N12" i="143"/>
  <c r="N14" i="143"/>
  <c r="N16" i="143"/>
  <c r="N18" i="143"/>
  <c r="N20" i="143"/>
  <c r="P10" i="139"/>
  <c r="P12" i="139"/>
  <c r="P14" i="139"/>
  <c r="P16" i="139"/>
  <c r="P18" i="139"/>
  <c r="P20" i="139"/>
  <c r="P22" i="139"/>
  <c r="P24" i="139"/>
  <c r="P26" i="139"/>
  <c r="P28" i="139"/>
  <c r="P30" i="139"/>
  <c r="P32" i="139"/>
  <c r="P34" i="139"/>
  <c r="P36" i="139"/>
  <c r="P38" i="139"/>
  <c r="P40" i="139"/>
  <c r="P42" i="139"/>
  <c r="P44" i="139"/>
  <c r="P10" i="137"/>
  <c r="P12" i="137"/>
  <c r="P14" i="137"/>
  <c r="P16" i="137"/>
  <c r="P18" i="137"/>
  <c r="P20" i="137"/>
  <c r="P22" i="137"/>
  <c r="P24" i="137"/>
  <c r="P26" i="137"/>
  <c r="P28" i="137"/>
  <c r="P30" i="137"/>
  <c r="P32" i="137"/>
  <c r="P34" i="137"/>
  <c r="P36" i="137"/>
  <c r="O10" i="142"/>
  <c r="O12" i="142"/>
  <c r="O14" i="142"/>
  <c r="O16" i="142"/>
  <c r="O18" i="142"/>
  <c r="O20" i="142"/>
  <c r="O22" i="142"/>
  <c r="O24" i="142"/>
  <c r="O26" i="142"/>
  <c r="O28" i="142"/>
  <c r="O30" i="142"/>
  <c r="O32" i="142"/>
  <c r="O34" i="142"/>
  <c r="O9" i="141"/>
  <c r="O11" i="141"/>
  <c r="O13" i="141"/>
  <c r="O15" i="141"/>
  <c r="O17" i="141"/>
  <c r="O19" i="141"/>
  <c r="O21" i="141"/>
  <c r="O23" i="141"/>
  <c r="O25" i="141"/>
  <c r="O9" i="134"/>
  <c r="O11" i="134"/>
  <c r="O13" i="134"/>
  <c r="O15" i="134"/>
  <c r="O17" i="134"/>
  <c r="O19" i="134"/>
  <c r="O21" i="134"/>
  <c r="O23" i="134"/>
  <c r="O25" i="134"/>
  <c r="O27" i="134"/>
  <c r="O29" i="134"/>
  <c r="O31" i="134"/>
  <c r="O33" i="134"/>
  <c r="O35" i="134"/>
  <c r="O37" i="134"/>
  <c r="O38" i="134"/>
  <c r="O40" i="134"/>
  <c r="O42" i="134"/>
  <c r="P10" i="135"/>
  <c r="P12" i="135"/>
  <c r="P14" i="135"/>
  <c r="P16" i="135"/>
  <c r="P18" i="135"/>
  <c r="P20" i="135"/>
  <c r="P22" i="135"/>
  <c r="P24" i="135"/>
  <c r="P26" i="135"/>
  <c r="P28" i="135"/>
  <c r="P30" i="135"/>
  <c r="P32" i="135"/>
  <c r="P34" i="135"/>
  <c r="P36" i="135"/>
  <c r="P10" i="140"/>
  <c r="P12" i="140"/>
  <c r="P14" i="140"/>
  <c r="P16" i="140"/>
  <c r="P18" i="140"/>
  <c r="P20" i="140"/>
  <c r="P22" i="140"/>
  <c r="P24" i="140"/>
  <c r="P26" i="140"/>
  <c r="P28" i="140"/>
  <c r="P32" i="140"/>
  <c r="P36" i="140"/>
  <c r="P9" i="37"/>
  <c r="P13" i="37"/>
  <c r="P19" i="37"/>
  <c r="P23" i="37"/>
  <c r="P25" i="37"/>
  <c r="P31" i="37"/>
  <c r="P33" i="37"/>
  <c r="P43" i="37"/>
  <c r="P47" i="37"/>
  <c r="P8" i="140"/>
  <c r="P8" i="137"/>
  <c r="O8" i="141"/>
  <c r="N32" i="145"/>
  <c r="P37" i="137"/>
  <c r="P23" i="140"/>
  <c r="P29" i="140"/>
  <c r="P37" i="140"/>
  <c r="P39" i="140"/>
  <c r="P14" i="37"/>
  <c r="P20" i="37"/>
  <c r="P28" i="37"/>
  <c r="P32" i="37"/>
  <c r="P40" i="37"/>
  <c r="P44" i="37"/>
  <c r="P7" i="137"/>
  <c r="O8" i="134"/>
  <c r="P7" i="37"/>
  <c r="N8" i="143"/>
  <c r="O8" i="142"/>
  <c r="N31" i="145"/>
  <c r="P39" i="137"/>
  <c r="P50" i="139"/>
  <c r="P41" i="137"/>
  <c r="O39" i="134"/>
  <c r="P9" i="135"/>
  <c r="P11" i="135"/>
  <c r="P15" i="135"/>
  <c r="P19" i="135"/>
  <c r="P23" i="135"/>
  <c r="P29" i="135"/>
  <c r="P31" i="135"/>
  <c r="P35" i="135"/>
  <c r="P11" i="140"/>
  <c r="P15" i="140"/>
  <c r="P19" i="140"/>
  <c r="P25" i="140"/>
  <c r="P31" i="140"/>
  <c r="P33" i="140"/>
  <c r="P18" i="37"/>
  <c r="P30" i="37"/>
  <c r="P36" i="37"/>
  <c r="P42" i="37"/>
  <c r="P48" i="37"/>
  <c r="P7" i="139"/>
  <c r="N29" i="145"/>
  <c r="N30" i="145"/>
  <c r="O41" i="134"/>
  <c r="P13" i="135"/>
  <c r="P17" i="135"/>
  <c r="P21" i="135"/>
  <c r="P25" i="135"/>
  <c r="P27" i="135"/>
  <c r="P33" i="135"/>
  <c r="P9" i="140"/>
  <c r="P13" i="140"/>
  <c r="P17" i="140"/>
  <c r="P21" i="140"/>
  <c r="P27" i="140"/>
  <c r="P35" i="140"/>
  <c r="P10" i="37"/>
  <c r="P16" i="37"/>
  <c r="P22" i="37"/>
  <c r="P26" i="37"/>
  <c r="P34" i="37"/>
  <c r="P38" i="37"/>
  <c r="P46" i="37"/>
  <c r="P50" i="37"/>
  <c r="N36" i="145"/>
  <c r="P48" i="139"/>
  <c r="N7" i="143"/>
  <c r="O6" i="141"/>
  <c r="O6" i="134"/>
  <c r="N35" i="145"/>
  <c r="P7" i="135"/>
  <c r="N6" i="145"/>
  <c r="P6" i="137"/>
  <c r="P46" i="139"/>
  <c r="P49" i="139"/>
  <c r="P30" i="140"/>
  <c r="P34" i="140"/>
  <c r="P38" i="140"/>
  <c r="P11" i="37"/>
  <c r="P15" i="37"/>
  <c r="P17" i="37"/>
  <c r="P21" i="37"/>
  <c r="P27" i="37"/>
  <c r="P29" i="37"/>
  <c r="P35" i="37"/>
  <c r="P37" i="37"/>
  <c r="P41" i="37"/>
  <c r="P45" i="37"/>
  <c r="P49" i="37"/>
  <c r="P6" i="140"/>
  <c r="P54" i="134"/>
  <c r="R59" i="140"/>
  <c r="R53" i="140"/>
  <c r="R47" i="140"/>
  <c r="R41" i="140"/>
  <c r="P57" i="142"/>
  <c r="P39" i="141"/>
  <c r="P37" i="141"/>
  <c r="P35" i="141"/>
  <c r="P33" i="141"/>
  <c r="P31" i="141"/>
  <c r="P29" i="141"/>
  <c r="R61" i="140"/>
  <c r="R55" i="140"/>
  <c r="R49" i="140"/>
  <c r="R43" i="140"/>
  <c r="P41" i="142"/>
  <c r="R60" i="135"/>
  <c r="R58" i="135"/>
  <c r="R56" i="135"/>
  <c r="R54" i="135"/>
  <c r="R52" i="135"/>
  <c r="R50" i="135"/>
  <c r="R48" i="135"/>
  <c r="R46" i="135"/>
  <c r="R44" i="135"/>
  <c r="R42" i="135"/>
  <c r="R40" i="135"/>
  <c r="R38" i="135"/>
  <c r="R57" i="140"/>
  <c r="R51" i="140"/>
  <c r="R45" i="140"/>
  <c r="P74" i="142"/>
  <c r="P72" i="142"/>
  <c r="P70" i="142"/>
  <c r="P68" i="142"/>
  <c r="P66" i="142"/>
  <c r="P64" i="142"/>
  <c r="P62" i="142"/>
  <c r="P60" i="142"/>
  <c r="P58" i="142"/>
  <c r="P56" i="142"/>
  <c r="P40" i="142"/>
  <c r="P38" i="142"/>
  <c r="P36" i="142"/>
  <c r="P36" i="141"/>
  <c r="P27" i="141"/>
  <c r="P28" i="141"/>
  <c r="P38" i="141"/>
  <c r="P34" i="141"/>
  <c r="P32" i="141"/>
  <c r="P30" i="141"/>
  <c r="P37" i="142"/>
  <c r="R61" i="135"/>
  <c r="R59" i="135"/>
  <c r="R57" i="135"/>
  <c r="R55" i="135"/>
  <c r="R53" i="135"/>
  <c r="R51" i="135"/>
  <c r="R49" i="135"/>
  <c r="R47" i="135"/>
  <c r="R45" i="135"/>
  <c r="R43" i="135"/>
  <c r="R41" i="135"/>
  <c r="R39" i="135"/>
  <c r="R37" i="135"/>
  <c r="R60" i="140"/>
  <c r="R58" i="140"/>
  <c r="R56" i="140"/>
  <c r="R54" i="140"/>
  <c r="R52" i="140"/>
  <c r="R50" i="140"/>
  <c r="R48" i="140"/>
  <c r="R46" i="140"/>
  <c r="R44" i="140"/>
  <c r="R42" i="140"/>
  <c r="R40" i="140"/>
  <c r="P73" i="142"/>
  <c r="P71" i="142"/>
  <c r="P69" i="142"/>
  <c r="P67" i="142"/>
  <c r="P65" i="142"/>
  <c r="P63" i="142"/>
  <c r="P61" i="142"/>
  <c r="P59" i="142"/>
  <c r="P39" i="142"/>
  <c r="M13" i="146"/>
  <c r="M21" i="146"/>
  <c r="M29" i="146"/>
  <c r="M37" i="146"/>
  <c r="M45" i="146"/>
  <c r="M53" i="146"/>
  <c r="M61" i="146"/>
  <c r="M69" i="146"/>
  <c r="M77" i="146"/>
  <c r="M23" i="146"/>
  <c r="M39" i="146"/>
  <c r="M55" i="146"/>
  <c r="M79" i="146"/>
  <c r="M35" i="146"/>
  <c r="M14" i="146"/>
  <c r="M22" i="146"/>
  <c r="L11" i="135" s="1"/>
  <c r="M30" i="146"/>
  <c r="M38" i="146"/>
  <c r="M46" i="146"/>
  <c r="M54" i="146"/>
  <c r="M62" i="146"/>
  <c r="M70" i="146"/>
  <c r="M78" i="146"/>
  <c r="M15" i="146"/>
  <c r="M31" i="146"/>
  <c r="M47" i="146"/>
  <c r="M63" i="146"/>
  <c r="M71" i="146"/>
  <c r="M27" i="146"/>
  <c r="M59" i="146"/>
  <c r="M67" i="146"/>
  <c r="M75" i="146"/>
  <c r="M83" i="146"/>
  <c r="M12" i="146"/>
  <c r="M36" i="146"/>
  <c r="M60" i="146"/>
  <c r="M16" i="146"/>
  <c r="M24" i="146"/>
  <c r="M32" i="146"/>
  <c r="M40" i="146"/>
  <c r="M48" i="146"/>
  <c r="M56" i="146"/>
  <c r="M64" i="146"/>
  <c r="M72" i="146"/>
  <c r="M80" i="146"/>
  <c r="M26" i="146"/>
  <c r="M34" i="146"/>
  <c r="M50" i="146"/>
  <c r="M66" i="146"/>
  <c r="M82" i="146"/>
  <c r="M19" i="146"/>
  <c r="M43" i="146"/>
  <c r="M44" i="146"/>
  <c r="M68" i="146"/>
  <c r="M17" i="146"/>
  <c r="M25" i="146"/>
  <c r="M33" i="146"/>
  <c r="M41" i="146"/>
  <c r="M49" i="146"/>
  <c r="M57" i="146"/>
  <c r="M65" i="146"/>
  <c r="M73" i="146"/>
  <c r="M81" i="146"/>
  <c r="M18" i="146"/>
  <c r="L42" i="37" s="1"/>
  <c r="M42" i="146"/>
  <c r="M58" i="146"/>
  <c r="M74" i="146"/>
  <c r="M11" i="146"/>
  <c r="M51" i="146"/>
  <c r="M20" i="146"/>
  <c r="M28" i="146"/>
  <c r="M52" i="146"/>
  <c r="M76" i="146"/>
  <c r="K16" i="145"/>
  <c r="K24" i="145"/>
  <c r="K12" i="143"/>
  <c r="K20" i="143"/>
  <c r="M16" i="139"/>
  <c r="M24" i="139"/>
  <c r="M32" i="139"/>
  <c r="M40" i="139"/>
  <c r="M12" i="137"/>
  <c r="M20" i="137"/>
  <c r="M28" i="137"/>
  <c r="M36" i="137"/>
  <c r="L16" i="142"/>
  <c r="L24" i="142"/>
  <c r="L32" i="142"/>
  <c r="L16" i="134"/>
  <c r="L24" i="134"/>
  <c r="L32" i="134"/>
  <c r="L40" i="134"/>
  <c r="L14" i="135"/>
  <c r="L22" i="135"/>
  <c r="L30" i="135"/>
  <c r="L10" i="140"/>
  <c r="L18" i="140"/>
  <c r="L26" i="140"/>
  <c r="L34" i="140"/>
  <c r="L11" i="37"/>
  <c r="L19" i="37"/>
  <c r="L27" i="37"/>
  <c r="L35" i="37"/>
  <c r="L43" i="37"/>
  <c r="L6" i="37"/>
  <c r="M46" i="139"/>
  <c r="K31" i="145"/>
  <c r="L22" i="134"/>
  <c r="L12" i="135"/>
  <c r="L24" i="140"/>
  <c r="L33" i="37"/>
  <c r="L7" i="134"/>
  <c r="M27" i="137"/>
  <c r="L39" i="134"/>
  <c r="L17" i="140"/>
  <c r="M40" i="137"/>
  <c r="K9" i="145"/>
  <c r="K17" i="145"/>
  <c r="K25" i="145"/>
  <c r="K13" i="143"/>
  <c r="M9" i="139"/>
  <c r="M17" i="139"/>
  <c r="M25" i="139"/>
  <c r="M33" i="139"/>
  <c r="M41" i="139"/>
  <c r="M13" i="137"/>
  <c r="M21" i="137"/>
  <c r="M29" i="137"/>
  <c r="L9" i="142"/>
  <c r="L17" i="142"/>
  <c r="L25" i="142"/>
  <c r="L33" i="142"/>
  <c r="L9" i="134"/>
  <c r="L17" i="134"/>
  <c r="L25" i="134"/>
  <c r="L33" i="134"/>
  <c r="L41" i="134"/>
  <c r="L15" i="135"/>
  <c r="L23" i="135"/>
  <c r="L31" i="135"/>
  <c r="L11" i="140"/>
  <c r="L19" i="140"/>
  <c r="L27" i="140"/>
  <c r="L35" i="140"/>
  <c r="L12" i="37"/>
  <c r="L20" i="37"/>
  <c r="L28" i="37"/>
  <c r="L36" i="37"/>
  <c r="L44" i="37"/>
  <c r="L8" i="140"/>
  <c r="L6" i="134"/>
  <c r="K29" i="145"/>
  <c r="M39" i="137"/>
  <c r="M47" i="139"/>
  <c r="L6" i="141"/>
  <c r="M42" i="137"/>
  <c r="L38" i="134"/>
  <c r="L28" i="135"/>
  <c r="L32" i="140"/>
  <c r="L49" i="37"/>
  <c r="L8" i="134"/>
  <c r="K10" i="145"/>
  <c r="K18" i="145"/>
  <c r="K26" i="145"/>
  <c r="K14" i="143"/>
  <c r="M10" i="139"/>
  <c r="M18" i="139"/>
  <c r="M26" i="139"/>
  <c r="M34" i="139"/>
  <c r="M42" i="139"/>
  <c r="M14" i="137"/>
  <c r="M22" i="137"/>
  <c r="M30" i="137"/>
  <c r="L10" i="142"/>
  <c r="L18" i="142"/>
  <c r="L26" i="142"/>
  <c r="L34" i="142"/>
  <c r="L10" i="134"/>
  <c r="L18" i="134"/>
  <c r="L26" i="134"/>
  <c r="L34" i="134"/>
  <c r="L42" i="134"/>
  <c r="L16" i="135"/>
  <c r="L24" i="135"/>
  <c r="L32" i="135"/>
  <c r="L12" i="140"/>
  <c r="L20" i="140"/>
  <c r="L28" i="140"/>
  <c r="L36" i="140"/>
  <c r="L13" i="37"/>
  <c r="L21" i="37"/>
  <c r="L29" i="37"/>
  <c r="L37" i="37"/>
  <c r="L45" i="37"/>
  <c r="L7" i="140"/>
  <c r="K30" i="145"/>
  <c r="M48" i="139"/>
  <c r="M38" i="137"/>
  <c r="L41" i="37"/>
  <c r="M35" i="137"/>
  <c r="L31" i="134"/>
  <c r="L29" i="135"/>
  <c r="L50" i="37"/>
  <c r="K11" i="145"/>
  <c r="K19" i="145"/>
  <c r="K27" i="145"/>
  <c r="K15" i="143"/>
  <c r="M11" i="139"/>
  <c r="M19" i="139"/>
  <c r="M27" i="139"/>
  <c r="M35" i="139"/>
  <c r="M43" i="139"/>
  <c r="M15" i="137"/>
  <c r="M23" i="137"/>
  <c r="M31" i="137"/>
  <c r="L11" i="142"/>
  <c r="L19" i="142"/>
  <c r="L27" i="142"/>
  <c r="L35" i="142"/>
  <c r="L11" i="134"/>
  <c r="L19" i="134"/>
  <c r="L27" i="134"/>
  <c r="L35" i="134"/>
  <c r="L9" i="135"/>
  <c r="L17" i="135"/>
  <c r="L25" i="135"/>
  <c r="L33" i="135"/>
  <c r="L13" i="140"/>
  <c r="L21" i="140"/>
  <c r="L29" i="140"/>
  <c r="L37" i="140"/>
  <c r="L14" i="37"/>
  <c r="L22" i="37"/>
  <c r="L30" i="37"/>
  <c r="L38" i="37"/>
  <c r="L46" i="37"/>
  <c r="L6" i="140"/>
  <c r="K8" i="145"/>
  <c r="K7" i="145"/>
  <c r="K6" i="145"/>
  <c r="K8" i="143"/>
  <c r="K7" i="143"/>
  <c r="K6" i="143"/>
  <c r="M8" i="139"/>
  <c r="M7" i="139"/>
  <c r="M6" i="139"/>
  <c r="M8" i="137"/>
  <c r="M7" i="137"/>
  <c r="M6" i="137"/>
  <c r="L8" i="142"/>
  <c r="L7" i="142"/>
  <c r="L6" i="142"/>
  <c r="M49" i="139"/>
  <c r="L31" i="142"/>
  <c r="L18" i="37"/>
  <c r="K12" i="145"/>
  <c r="K20" i="145"/>
  <c r="K28" i="145"/>
  <c r="K16" i="143"/>
  <c r="M12" i="139"/>
  <c r="M20" i="139"/>
  <c r="M28" i="139"/>
  <c r="M36" i="139"/>
  <c r="M44" i="139"/>
  <c r="M16" i="137"/>
  <c r="M24" i="137"/>
  <c r="M32" i="137"/>
  <c r="L12" i="142"/>
  <c r="L20" i="142"/>
  <c r="L28" i="142"/>
  <c r="L12" i="134"/>
  <c r="L20" i="134"/>
  <c r="L28" i="134"/>
  <c r="L36" i="134"/>
  <c r="L10" i="135"/>
  <c r="L18" i="135"/>
  <c r="L26" i="135"/>
  <c r="L34" i="135"/>
  <c r="L14" i="140"/>
  <c r="L22" i="140"/>
  <c r="L30" i="140"/>
  <c r="L38" i="140"/>
  <c r="L15" i="37"/>
  <c r="L23" i="37"/>
  <c r="L31" i="37"/>
  <c r="L39" i="37"/>
  <c r="L47" i="37"/>
  <c r="L8" i="135"/>
  <c r="K32" i="145"/>
  <c r="M50" i="139"/>
  <c r="K22" i="145"/>
  <c r="K10" i="143"/>
  <c r="M14" i="139"/>
  <c r="M30" i="139"/>
  <c r="M10" i="137"/>
  <c r="M34" i="137"/>
  <c r="L14" i="142"/>
  <c r="L14" i="134"/>
  <c r="L20" i="135"/>
  <c r="L16" i="140"/>
  <c r="L17" i="37"/>
  <c r="L25" i="37"/>
  <c r="L6" i="135"/>
  <c r="K15" i="145"/>
  <c r="K19" i="143"/>
  <c r="M15" i="139"/>
  <c r="M39" i="139"/>
  <c r="M11" i="137"/>
  <c r="L23" i="142"/>
  <c r="L23" i="134"/>
  <c r="L13" i="135"/>
  <c r="L25" i="140"/>
  <c r="L10" i="37"/>
  <c r="L34" i="37"/>
  <c r="L7" i="37"/>
  <c r="K13" i="145"/>
  <c r="K21" i="145"/>
  <c r="K9" i="143"/>
  <c r="K17" i="143"/>
  <c r="M13" i="139"/>
  <c r="M21" i="139"/>
  <c r="M29" i="139"/>
  <c r="M37" i="139"/>
  <c r="M9" i="137"/>
  <c r="M17" i="137"/>
  <c r="M25" i="137"/>
  <c r="M33" i="137"/>
  <c r="L13" i="142"/>
  <c r="L21" i="142"/>
  <c r="L29" i="142"/>
  <c r="L13" i="134"/>
  <c r="L21" i="134"/>
  <c r="L29" i="134"/>
  <c r="L37" i="134"/>
  <c r="L19" i="135"/>
  <c r="L27" i="135"/>
  <c r="L35" i="135"/>
  <c r="L15" i="140"/>
  <c r="L23" i="140"/>
  <c r="L31" i="140"/>
  <c r="L39" i="140"/>
  <c r="L16" i="37"/>
  <c r="L24" i="37"/>
  <c r="L32" i="37"/>
  <c r="L40" i="37"/>
  <c r="L48" i="37"/>
  <c r="L7" i="135"/>
  <c r="K38" i="145"/>
  <c r="K37" i="145"/>
  <c r="K36" i="145"/>
  <c r="K35" i="145"/>
  <c r="K34" i="145"/>
  <c r="K33" i="145"/>
  <c r="M41" i="137"/>
  <c r="M37" i="137"/>
  <c r="K14" i="145"/>
  <c r="K18" i="143"/>
  <c r="M22" i="139"/>
  <c r="M38" i="139"/>
  <c r="M18" i="137"/>
  <c r="M26" i="137"/>
  <c r="L30" i="142"/>
  <c r="L30" i="134"/>
  <c r="L36" i="135"/>
  <c r="L8" i="37"/>
  <c r="K23" i="145"/>
  <c r="K11" i="143"/>
  <c r="M23" i="139"/>
  <c r="M31" i="139"/>
  <c r="M19" i="137"/>
  <c r="L15" i="142"/>
  <c r="L15" i="134"/>
  <c r="L21" i="135"/>
  <c r="L9" i="140"/>
  <c r="L33" i="140"/>
  <c r="M45" i="139"/>
  <c r="N43" i="137"/>
  <c r="L51" i="143"/>
  <c r="N48" i="137"/>
  <c r="M51" i="143"/>
  <c r="N45" i="137"/>
  <c r="N47" i="137"/>
  <c r="N49" i="137"/>
  <c r="N46" i="137"/>
  <c r="N44" i="137"/>
  <c r="V51" i="139"/>
  <c r="W50" i="137"/>
  <c r="Z51" i="143"/>
  <c r="X45" i="137"/>
  <c r="X48" i="137"/>
  <c r="W44" i="137"/>
  <c r="X44" i="137"/>
  <c r="W47" i="137"/>
  <c r="X47" i="137"/>
  <c r="W43" i="137"/>
  <c r="W46" i="137"/>
  <c r="X43" i="137"/>
  <c r="X46" i="137"/>
  <c r="W49" i="137"/>
  <c r="X49" i="137"/>
  <c r="Y51" i="143"/>
  <c r="W45" i="137"/>
  <c r="W48" i="137"/>
  <c r="R53" i="37"/>
  <c r="R51" i="37"/>
  <c r="R52" i="37"/>
  <c r="N50" i="137"/>
  <c r="M6" i="144"/>
  <c r="M49" i="144"/>
  <c r="M47" i="144"/>
  <c r="M45" i="144"/>
  <c r="M43" i="144"/>
  <c r="M41" i="144"/>
  <c r="M39" i="144"/>
  <c r="M37" i="144"/>
  <c r="M35" i="144"/>
  <c r="M33" i="144"/>
  <c r="M31" i="144"/>
  <c r="M29" i="144"/>
  <c r="M27" i="144"/>
  <c r="M25" i="144"/>
  <c r="M23" i="144"/>
  <c r="M21" i="144"/>
  <c r="M19" i="144"/>
  <c r="M17" i="144"/>
  <c r="M15" i="144"/>
  <c r="M13" i="144"/>
  <c r="M11" i="144"/>
  <c r="M9" i="144"/>
  <c r="M7" i="144"/>
  <c r="M50" i="144"/>
  <c r="M48" i="144"/>
  <c r="M46" i="144"/>
  <c r="M44" i="144"/>
  <c r="M42" i="144"/>
  <c r="M40" i="144"/>
  <c r="M38" i="144"/>
  <c r="M36" i="144"/>
  <c r="M34" i="144"/>
  <c r="M32" i="144"/>
  <c r="M30" i="144"/>
  <c r="M28" i="144"/>
  <c r="M26" i="144"/>
  <c r="M24" i="144"/>
  <c r="M22" i="144"/>
  <c r="M20" i="144"/>
  <c r="M18" i="144"/>
  <c r="M16" i="144"/>
  <c r="M14" i="144"/>
  <c r="M12" i="144"/>
  <c r="M10" i="144"/>
  <c r="M8" i="144"/>
  <c r="R51" i="139"/>
  <c r="T50" i="137"/>
  <c r="S51" i="139"/>
  <c r="S50" i="137"/>
  <c r="U36" i="144"/>
  <c r="L26" i="37"/>
  <c r="L9" i="37"/>
  <c r="M7" i="146"/>
  <c r="M10" i="146"/>
  <c r="M9" i="146"/>
  <c r="M8" i="146"/>
  <c r="M6" i="146"/>
  <c r="M130" i="133"/>
  <c r="M171" i="133"/>
  <c r="M186" i="133"/>
  <c r="M147" i="133"/>
  <c r="M173" i="133"/>
  <c r="M84" i="133"/>
  <c r="M96" i="133"/>
  <c r="M99" i="133"/>
  <c r="M177" i="133"/>
  <c r="M68" i="133"/>
  <c r="M107" i="133"/>
  <c r="P17" i="139" s="1"/>
  <c r="M136" i="133"/>
  <c r="M16" i="133"/>
  <c r="P12" i="37" s="1"/>
  <c r="M36" i="133"/>
  <c r="M170" i="133"/>
  <c r="M28" i="133"/>
  <c r="M151" i="133"/>
  <c r="M95" i="133"/>
  <c r="M125" i="133"/>
  <c r="M183" i="133"/>
  <c r="M113" i="133"/>
  <c r="M185" i="133"/>
  <c r="M86" i="133"/>
  <c r="M111" i="133"/>
  <c r="M118" i="133"/>
  <c r="M150" i="133"/>
  <c r="M93" i="133"/>
  <c r="M82" i="133"/>
  <c r="M81" i="133"/>
  <c r="M78" i="133"/>
  <c r="M114" i="133"/>
  <c r="P19" i="139" s="1"/>
  <c r="M9" i="133"/>
  <c r="M187" i="133"/>
  <c r="M76" i="133"/>
  <c r="M127" i="133"/>
  <c r="M134" i="133"/>
  <c r="M7" i="133"/>
  <c r="M138" i="133"/>
  <c r="M89" i="133"/>
  <c r="M100" i="133"/>
  <c r="P17" i="137" s="1"/>
  <c r="M105" i="133"/>
  <c r="M162" i="133"/>
  <c r="M60" i="133"/>
  <c r="M50" i="133"/>
  <c r="M120" i="133"/>
  <c r="M133" i="133"/>
  <c r="M141" i="133"/>
  <c r="M31" i="133"/>
  <c r="M73" i="133"/>
  <c r="M87" i="133"/>
  <c r="M103" i="133"/>
  <c r="M161" i="133"/>
  <c r="M159" i="133"/>
  <c r="M67" i="133"/>
  <c r="M53" i="133"/>
  <c r="M122" i="133"/>
  <c r="M140" i="133"/>
  <c r="M6" i="133"/>
  <c r="P24" i="37" s="1"/>
  <c r="M42" i="133"/>
  <c r="M38" i="133"/>
  <c r="M124" i="133"/>
  <c r="M156" i="133"/>
  <c r="M175" i="133"/>
  <c r="M165" i="133"/>
  <c r="M70" i="133"/>
  <c r="M178" i="133"/>
  <c r="M176" i="133"/>
  <c r="M163" i="133"/>
  <c r="M153" i="133"/>
  <c r="M110" i="133"/>
  <c r="M131" i="133"/>
  <c r="M17" i="133"/>
  <c r="M41" i="133"/>
  <c r="M149" i="133"/>
  <c r="M74" i="133"/>
  <c r="M18" i="133"/>
  <c r="P39" i="37" s="1"/>
  <c r="M71" i="133"/>
  <c r="M181" i="133"/>
  <c r="M44" i="133"/>
  <c r="M167" i="133"/>
  <c r="M85" i="133"/>
  <c r="M126" i="133"/>
  <c r="M137" i="133"/>
  <c r="M25" i="133"/>
  <c r="M43" i="133"/>
  <c r="M174" i="133"/>
  <c r="M94" i="133"/>
  <c r="M66" i="133"/>
  <c r="M164" i="133"/>
  <c r="M184" i="133"/>
  <c r="M80" i="133"/>
  <c r="M10" i="133"/>
  <c r="M182" i="133"/>
  <c r="M15" i="133"/>
  <c r="M47" i="133"/>
  <c r="M77" i="133"/>
  <c r="M11" i="133"/>
  <c r="M22" i="133"/>
  <c r="L22" i="142" l="1"/>
  <c r="U37" i="144"/>
  <c r="K144" i="128"/>
  <c r="L144" i="128" s="1"/>
  <c r="A144" i="128"/>
  <c r="K143" i="128"/>
  <c r="L143" i="128" s="1"/>
  <c r="A143" i="128"/>
  <c r="K142" i="128"/>
  <c r="L142" i="128" s="1"/>
  <c r="A142" i="128"/>
  <c r="K141" i="128"/>
  <c r="L141" i="128" s="1"/>
  <c r="A141" i="128"/>
  <c r="K140" i="128"/>
  <c r="L140" i="128" s="1"/>
  <c r="A140" i="128"/>
  <c r="K139" i="128"/>
  <c r="L139" i="128" s="1"/>
  <c r="A139" i="128"/>
  <c r="K138" i="128"/>
  <c r="L138" i="128" s="1"/>
  <c r="A138" i="128"/>
  <c r="K137" i="128"/>
  <c r="L137" i="128" s="1"/>
  <c r="A137" i="128"/>
  <c r="K136" i="128"/>
  <c r="L136" i="128" s="1"/>
  <c r="A136" i="128"/>
  <c r="K135" i="128"/>
  <c r="L135" i="128" s="1"/>
  <c r="A135" i="128"/>
  <c r="K134" i="128"/>
  <c r="L134" i="128" s="1"/>
  <c r="A134" i="128"/>
  <c r="K133" i="128"/>
  <c r="L133" i="128" s="1"/>
  <c r="A133" i="128"/>
  <c r="K132" i="128"/>
  <c r="L132" i="128" s="1"/>
  <c r="A132" i="128"/>
  <c r="K131" i="128"/>
  <c r="L131" i="128" s="1"/>
  <c r="A131" i="128"/>
  <c r="K130" i="128"/>
  <c r="L130" i="128" s="1"/>
  <c r="A130" i="128"/>
  <c r="K129" i="128"/>
  <c r="L129" i="128" s="1"/>
  <c r="A129" i="128"/>
  <c r="K128" i="128"/>
  <c r="L128" i="128" s="1"/>
  <c r="A128" i="128"/>
  <c r="K127" i="128"/>
  <c r="L127" i="128" s="1"/>
  <c r="A127" i="128"/>
  <c r="K126" i="128"/>
  <c r="L126" i="128" s="1"/>
  <c r="A126" i="128"/>
  <c r="K125" i="128"/>
  <c r="L125" i="128" s="1"/>
  <c r="A125" i="128"/>
  <c r="K124" i="128"/>
  <c r="L124" i="128" s="1"/>
  <c r="A124" i="128"/>
  <c r="K123" i="128"/>
  <c r="L123" i="128" s="1"/>
  <c r="A123" i="128"/>
  <c r="K122" i="128"/>
  <c r="L122" i="128" s="1"/>
  <c r="A122" i="128"/>
  <c r="K121" i="128"/>
  <c r="L121" i="128" s="1"/>
  <c r="A121" i="128"/>
  <c r="K120" i="128"/>
  <c r="L120" i="128" s="1"/>
  <c r="A120" i="128"/>
  <c r="K119" i="128"/>
  <c r="L119" i="128" s="1"/>
  <c r="A119" i="128"/>
  <c r="K118" i="128"/>
  <c r="L118" i="128" s="1"/>
  <c r="A118" i="128"/>
  <c r="K117" i="128"/>
  <c r="L117" i="128" s="1"/>
  <c r="A117" i="128"/>
  <c r="K116" i="128"/>
  <c r="L116" i="128" s="1"/>
  <c r="A116" i="128"/>
  <c r="K115" i="128"/>
  <c r="L115" i="128" s="1"/>
  <c r="A115" i="128"/>
  <c r="K114" i="128"/>
  <c r="L114" i="128" s="1"/>
  <c r="A114" i="128"/>
  <c r="K113" i="128"/>
  <c r="L113" i="128" s="1"/>
  <c r="A113" i="128"/>
  <c r="K112" i="128"/>
  <c r="L112" i="128" s="1"/>
  <c r="A112" i="128"/>
  <c r="K111" i="128"/>
  <c r="L111" i="128" s="1"/>
  <c r="A111" i="128"/>
  <c r="K110" i="128"/>
  <c r="L110" i="128" s="1"/>
  <c r="A110" i="128"/>
  <c r="K109" i="128"/>
  <c r="L109" i="128" s="1"/>
  <c r="A109" i="128"/>
  <c r="K108" i="128"/>
  <c r="L108" i="128" s="1"/>
  <c r="A108" i="128"/>
  <c r="K107" i="128"/>
  <c r="L107" i="128" s="1"/>
  <c r="A107" i="128"/>
  <c r="K106" i="128"/>
  <c r="L106" i="128" s="1"/>
  <c r="A106" i="128"/>
  <c r="K105" i="128"/>
  <c r="L105" i="128" s="1"/>
  <c r="A105" i="128"/>
  <c r="K104" i="128"/>
  <c r="L104" i="128" s="1"/>
  <c r="A104" i="128"/>
  <c r="K103" i="128"/>
  <c r="L103" i="128" s="1"/>
  <c r="A103" i="128"/>
  <c r="K102" i="128"/>
  <c r="L102" i="128" s="1"/>
  <c r="A102" i="128"/>
  <c r="K101" i="128"/>
  <c r="L101" i="128" s="1"/>
  <c r="A101" i="128"/>
  <c r="K100" i="128"/>
  <c r="L100" i="128" s="1"/>
  <c r="A100" i="128"/>
  <c r="K99" i="128"/>
  <c r="L99" i="128" s="1"/>
  <c r="A99" i="128"/>
  <c r="K98" i="128"/>
  <c r="L98" i="128" s="1"/>
  <c r="A98" i="128"/>
  <c r="K97" i="128"/>
  <c r="L97" i="128" s="1"/>
  <c r="A97" i="128"/>
  <c r="K96" i="128"/>
  <c r="L96" i="128" s="1"/>
  <c r="A96" i="128"/>
  <c r="K95" i="128"/>
  <c r="L95" i="128" s="1"/>
  <c r="A95" i="128"/>
  <c r="K94" i="128"/>
  <c r="L94" i="128" s="1"/>
  <c r="A94" i="128"/>
  <c r="K93" i="128"/>
  <c r="L93" i="128" s="1"/>
  <c r="A93" i="128"/>
  <c r="K92" i="128"/>
  <c r="L92" i="128" s="1"/>
  <c r="A92" i="128"/>
  <c r="K91" i="128"/>
  <c r="L91" i="128" s="1"/>
  <c r="A91" i="128"/>
  <c r="K90" i="128"/>
  <c r="L90" i="128" s="1"/>
  <c r="A90" i="128"/>
  <c r="K89" i="128"/>
  <c r="L89" i="128" s="1"/>
  <c r="A89" i="128"/>
  <c r="K88" i="128"/>
  <c r="L88" i="128" s="1"/>
  <c r="A88" i="128"/>
  <c r="K87" i="128"/>
  <c r="L87" i="128" s="1"/>
  <c r="A87" i="128"/>
  <c r="K86" i="128"/>
  <c r="L86" i="128" s="1"/>
  <c r="A86" i="128"/>
  <c r="K85" i="128"/>
  <c r="L85" i="128" s="1"/>
  <c r="A85" i="128"/>
  <c r="K84" i="128"/>
  <c r="L84" i="128" s="1"/>
  <c r="A84" i="128"/>
  <c r="K83" i="128"/>
  <c r="L83" i="128" s="1"/>
  <c r="A83" i="128"/>
  <c r="K82" i="128"/>
  <c r="L82" i="128" s="1"/>
  <c r="A82" i="128"/>
  <c r="K81" i="128"/>
  <c r="L81" i="128" s="1"/>
  <c r="A81" i="128"/>
  <c r="K80" i="128"/>
  <c r="L80" i="128" s="1"/>
  <c r="A80" i="128"/>
  <c r="K79" i="128"/>
  <c r="L79" i="128" s="1"/>
  <c r="A79" i="128"/>
  <c r="K78" i="128"/>
  <c r="L78" i="128" s="1"/>
  <c r="A78" i="128"/>
  <c r="K77" i="128"/>
  <c r="L77" i="128" s="1"/>
  <c r="A77" i="128"/>
  <c r="K76" i="128"/>
  <c r="L76" i="128" s="1"/>
  <c r="A76" i="128"/>
  <c r="K75" i="128"/>
  <c r="L75" i="128" s="1"/>
  <c r="A75" i="128"/>
  <c r="K74" i="128"/>
  <c r="L74" i="128" s="1"/>
  <c r="A74" i="128"/>
  <c r="K73" i="128"/>
  <c r="L73" i="128" s="1"/>
  <c r="A73" i="128"/>
  <c r="K72" i="128"/>
  <c r="L72" i="128" s="1"/>
  <c r="A72" i="128"/>
  <c r="K71" i="128"/>
  <c r="L71" i="128" s="1"/>
  <c r="A71" i="128"/>
  <c r="K70" i="128"/>
  <c r="L70" i="128" s="1"/>
  <c r="A70" i="128"/>
  <c r="K69" i="128"/>
  <c r="L69" i="128" s="1"/>
  <c r="A69" i="128"/>
  <c r="K68" i="128"/>
  <c r="L68" i="128" s="1"/>
  <c r="A68" i="128"/>
  <c r="K67" i="128"/>
  <c r="L67" i="128" s="1"/>
  <c r="A67" i="128"/>
  <c r="K66" i="128"/>
  <c r="L66" i="128" s="1"/>
  <c r="A66" i="128"/>
  <c r="K65" i="128"/>
  <c r="L65" i="128" s="1"/>
  <c r="A65" i="128"/>
  <c r="K64" i="128"/>
  <c r="L64" i="128" s="1"/>
  <c r="A64" i="128"/>
  <c r="L63" i="128"/>
  <c r="A63" i="128"/>
  <c r="L62" i="128"/>
  <c r="A62" i="128"/>
  <c r="L61" i="128"/>
  <c r="A61" i="128"/>
  <c r="L60" i="128"/>
  <c r="A60" i="128"/>
  <c r="L59" i="128"/>
  <c r="A59" i="128"/>
  <c r="L58" i="128"/>
  <c r="A58" i="128"/>
  <c r="L57" i="128"/>
  <c r="A57" i="128"/>
  <c r="L56" i="128"/>
  <c r="A56" i="128"/>
  <c r="L55" i="128"/>
  <c r="A55" i="128"/>
  <c r="L54" i="128"/>
  <c r="A54" i="128"/>
  <c r="L53" i="128"/>
  <c r="A53" i="128"/>
  <c r="L52" i="128"/>
  <c r="A52" i="128"/>
  <c r="L51" i="128"/>
  <c r="A51" i="128"/>
  <c r="L50" i="128"/>
  <c r="A50" i="128"/>
  <c r="L49" i="128"/>
  <c r="A49" i="128"/>
  <c r="L48" i="128"/>
  <c r="A48" i="128"/>
  <c r="L47" i="128"/>
  <c r="A47" i="128"/>
  <c r="L46" i="128"/>
  <c r="A46" i="128"/>
  <c r="L45" i="128"/>
  <c r="A45" i="128"/>
  <c r="L44" i="128"/>
  <c r="A44" i="128"/>
  <c r="L43" i="128"/>
  <c r="A43" i="128"/>
  <c r="L42" i="128"/>
  <c r="A42" i="128"/>
  <c r="L41" i="128"/>
  <c r="A41" i="128"/>
  <c r="L40" i="128"/>
  <c r="A40" i="128"/>
  <c r="L39" i="128"/>
  <c r="A39" i="128"/>
  <c r="L38" i="128"/>
  <c r="L37" i="128"/>
  <c r="A37" i="128"/>
  <c r="L36" i="128"/>
  <c r="A36" i="128"/>
  <c r="L35" i="128"/>
  <c r="A35" i="128"/>
  <c r="L34" i="128"/>
  <c r="A34" i="128"/>
  <c r="L33" i="128"/>
  <c r="A33" i="128"/>
  <c r="L32" i="128"/>
  <c r="A32" i="128"/>
  <c r="L31" i="128"/>
  <c r="A31" i="128"/>
  <c r="L30" i="128"/>
  <c r="A30" i="128"/>
  <c r="L29" i="128"/>
  <c r="A29" i="128"/>
  <c r="L28" i="128"/>
  <c r="A28" i="128"/>
  <c r="L27" i="128"/>
  <c r="A27" i="128"/>
  <c r="L26" i="128"/>
  <c r="A26" i="128"/>
  <c r="L25" i="128"/>
  <c r="A25" i="128"/>
  <c r="L24" i="128"/>
  <c r="A24" i="128"/>
  <c r="L23" i="128"/>
  <c r="A23" i="128"/>
  <c r="L22" i="128"/>
  <c r="A22" i="128"/>
  <c r="L21" i="128"/>
  <c r="A21" i="128"/>
  <c r="L20" i="128"/>
  <c r="A20" i="128"/>
  <c r="L19" i="128"/>
  <c r="A19" i="128"/>
  <c r="L18" i="128"/>
  <c r="A18" i="128"/>
  <c r="L17" i="128"/>
  <c r="A17" i="128"/>
  <c r="L16" i="128"/>
  <c r="A16" i="128"/>
  <c r="L15" i="128"/>
  <c r="A15" i="128"/>
  <c r="L14" i="128"/>
  <c r="A14" i="128"/>
  <c r="L13" i="128"/>
  <c r="A13" i="128"/>
  <c r="L12" i="128"/>
  <c r="A12" i="128"/>
  <c r="L11" i="128"/>
  <c r="A11" i="128"/>
  <c r="L10" i="128"/>
  <c r="A10" i="128"/>
  <c r="L9" i="128"/>
  <c r="A9" i="128"/>
  <c r="L8" i="128"/>
  <c r="A8" i="128"/>
  <c r="L7" i="128"/>
  <c r="A7" i="128"/>
  <c r="L6" i="128"/>
  <c r="A6" i="128"/>
  <c r="M5" i="128"/>
  <c r="A2" i="128"/>
  <c r="A1" i="128" s="1"/>
  <c r="A1" i="124"/>
  <c r="M5" i="123"/>
  <c r="A69" i="121"/>
  <c r="A68" i="121"/>
  <c r="A63" i="121"/>
  <c r="A62" i="121"/>
  <c r="A73" i="121"/>
  <c r="A75" i="121"/>
  <c r="A74" i="121"/>
  <c r="A17" i="121"/>
  <c r="A19" i="121"/>
  <c r="A18" i="121"/>
  <c r="A41" i="121"/>
  <c r="A40" i="121"/>
  <c r="A39" i="121"/>
  <c r="A38" i="121"/>
  <c r="A16" i="121"/>
  <c r="A15" i="121"/>
  <c r="A32" i="121"/>
  <c r="A31" i="121"/>
  <c r="A43" i="121"/>
  <c r="A42" i="121"/>
  <c r="A65" i="121"/>
  <c r="A64" i="121"/>
  <c r="A11" i="121"/>
  <c r="A56" i="121"/>
  <c r="A55" i="121"/>
  <c r="A67" i="121"/>
  <c r="A66" i="121"/>
  <c r="A54" i="121"/>
  <c r="A53" i="121"/>
  <c r="A52" i="121"/>
  <c r="A8" i="121"/>
  <c r="A7" i="121"/>
  <c r="A6" i="121"/>
  <c r="A14" i="121"/>
  <c r="A13" i="121"/>
  <c r="A12" i="121"/>
  <c r="A51" i="121"/>
  <c r="A50" i="121"/>
  <c r="A49" i="121"/>
  <c r="A72" i="121"/>
  <c r="A71" i="121"/>
  <c r="A70" i="121"/>
  <c r="A37" i="121"/>
  <c r="A36" i="121"/>
  <c r="A79" i="121"/>
  <c r="A78" i="121"/>
  <c r="A58" i="121"/>
  <c r="A57" i="121"/>
  <c r="A26" i="121"/>
  <c r="A25" i="121"/>
  <c r="A24" i="121"/>
  <c r="A48" i="121"/>
  <c r="A47" i="121"/>
  <c r="A46" i="121"/>
  <c r="A77" i="121"/>
  <c r="A76" i="121"/>
  <c r="A45" i="121"/>
  <c r="A44" i="121"/>
  <c r="A28" i="121"/>
  <c r="A27" i="121"/>
  <c r="A61" i="121"/>
  <c r="A60" i="121"/>
  <c r="A59" i="121"/>
  <c r="A20" i="121"/>
  <c r="A35" i="121"/>
  <c r="A34" i="121"/>
  <c r="A33" i="121"/>
  <c r="A10" i="121"/>
  <c r="A9" i="121"/>
  <c r="A23" i="121"/>
  <c r="A22" i="121"/>
  <c r="A21" i="121"/>
  <c r="A30" i="121"/>
  <c r="A29" i="121"/>
  <c r="A2" i="120"/>
  <c r="A1" i="120" s="1"/>
  <c r="A60" i="118"/>
  <c r="A59" i="118"/>
  <c r="A58" i="118"/>
  <c r="A57" i="118"/>
  <c r="A56" i="118"/>
  <c r="A55" i="118"/>
  <c r="A54" i="118"/>
  <c r="A53" i="118"/>
  <c r="A52" i="118"/>
  <c r="A51" i="118"/>
  <c r="A50" i="118"/>
  <c r="L49" i="118"/>
  <c r="A49" i="118"/>
  <c r="A48" i="118"/>
  <c r="L47" i="118"/>
  <c r="A47" i="118"/>
  <c r="A46" i="118"/>
  <c r="A45" i="118"/>
  <c r="A44" i="118"/>
  <c r="A43" i="118"/>
  <c r="L42" i="118"/>
  <c r="A42" i="118"/>
  <c r="A41" i="118"/>
  <c r="A40" i="118"/>
  <c r="A39" i="118"/>
  <c r="A38" i="118"/>
  <c r="A37" i="118"/>
  <c r="A36" i="118"/>
  <c r="A35" i="118"/>
  <c r="A34" i="118"/>
  <c r="A33" i="118"/>
  <c r="A32" i="118"/>
  <c r="L31" i="118"/>
  <c r="A31" i="118"/>
  <c r="A30" i="118"/>
  <c r="A29" i="118"/>
  <c r="A28" i="118"/>
  <c r="L27" i="118"/>
  <c r="A27" i="118"/>
  <c r="A26" i="118"/>
  <c r="A25" i="118"/>
  <c r="A24" i="118"/>
  <c r="L23" i="118"/>
  <c r="A23" i="118"/>
  <c r="A22" i="118"/>
  <c r="A21" i="118"/>
  <c r="A20" i="118"/>
  <c r="A19" i="118"/>
  <c r="A18" i="118"/>
  <c r="A17" i="118"/>
  <c r="A16" i="118"/>
  <c r="A15" i="118"/>
  <c r="A14" i="118"/>
  <c r="A13" i="118"/>
  <c r="A12" i="118"/>
  <c r="A11" i="118"/>
  <c r="A10" i="118"/>
  <c r="A9" i="118"/>
  <c r="A8" i="118"/>
  <c r="M52" i="118"/>
  <c r="A2" i="118"/>
  <c r="A1" i="118" s="1"/>
  <c r="K146" i="117"/>
  <c r="L146" i="117" s="1"/>
  <c r="A146" i="117"/>
  <c r="K145" i="117"/>
  <c r="L145" i="117" s="1"/>
  <c r="A145" i="117"/>
  <c r="K144" i="117"/>
  <c r="L144" i="117" s="1"/>
  <c r="A144" i="117"/>
  <c r="K143" i="117"/>
  <c r="L143" i="117" s="1"/>
  <c r="A143" i="117"/>
  <c r="K142" i="117"/>
  <c r="L142" i="117" s="1"/>
  <c r="A142" i="117"/>
  <c r="K141" i="117"/>
  <c r="L141" i="117" s="1"/>
  <c r="A141" i="117"/>
  <c r="K140" i="117"/>
  <c r="L140" i="117" s="1"/>
  <c r="A140" i="117"/>
  <c r="K139" i="117"/>
  <c r="L139" i="117" s="1"/>
  <c r="A139" i="117"/>
  <c r="K138" i="117"/>
  <c r="L138" i="117" s="1"/>
  <c r="A138" i="117"/>
  <c r="K137" i="117"/>
  <c r="L137" i="117" s="1"/>
  <c r="A137" i="117"/>
  <c r="K136" i="117"/>
  <c r="L136" i="117" s="1"/>
  <c r="A136" i="117"/>
  <c r="K135" i="117"/>
  <c r="L135" i="117" s="1"/>
  <c r="A135" i="117"/>
  <c r="K134" i="117"/>
  <c r="L134" i="117" s="1"/>
  <c r="A134" i="117"/>
  <c r="K133" i="117"/>
  <c r="L133" i="117" s="1"/>
  <c r="A133" i="117"/>
  <c r="K132" i="117"/>
  <c r="L132" i="117" s="1"/>
  <c r="A132" i="117"/>
  <c r="K131" i="117"/>
  <c r="L131" i="117" s="1"/>
  <c r="A131" i="117"/>
  <c r="K130" i="117"/>
  <c r="L130" i="117" s="1"/>
  <c r="A130" i="117"/>
  <c r="K129" i="117"/>
  <c r="L129" i="117" s="1"/>
  <c r="A129" i="117"/>
  <c r="K128" i="117"/>
  <c r="L128" i="117" s="1"/>
  <c r="A128" i="117"/>
  <c r="K127" i="117"/>
  <c r="L127" i="117" s="1"/>
  <c r="A127" i="117"/>
  <c r="K126" i="117"/>
  <c r="L126" i="117" s="1"/>
  <c r="A126" i="117"/>
  <c r="K125" i="117"/>
  <c r="L125" i="117" s="1"/>
  <c r="A125" i="117"/>
  <c r="K124" i="117"/>
  <c r="L124" i="117" s="1"/>
  <c r="A124" i="117"/>
  <c r="K123" i="117"/>
  <c r="L123" i="117" s="1"/>
  <c r="A123" i="117"/>
  <c r="K122" i="117"/>
  <c r="L122" i="117" s="1"/>
  <c r="A122" i="117"/>
  <c r="K121" i="117"/>
  <c r="L121" i="117" s="1"/>
  <c r="A121" i="117"/>
  <c r="K120" i="117"/>
  <c r="L120" i="117" s="1"/>
  <c r="A120" i="117"/>
  <c r="K119" i="117"/>
  <c r="L119" i="117" s="1"/>
  <c r="A119" i="117"/>
  <c r="K118" i="117"/>
  <c r="L118" i="117" s="1"/>
  <c r="A118" i="117"/>
  <c r="K117" i="117"/>
  <c r="L117" i="117" s="1"/>
  <c r="A117" i="117"/>
  <c r="K116" i="117"/>
  <c r="L116" i="117" s="1"/>
  <c r="A116" i="117"/>
  <c r="K115" i="117"/>
  <c r="L115" i="117" s="1"/>
  <c r="A115" i="117"/>
  <c r="K114" i="117"/>
  <c r="L114" i="117" s="1"/>
  <c r="A114" i="117"/>
  <c r="K113" i="117"/>
  <c r="L113" i="117" s="1"/>
  <c r="A113" i="117"/>
  <c r="K112" i="117"/>
  <c r="L112" i="117" s="1"/>
  <c r="A112" i="117"/>
  <c r="K111" i="117"/>
  <c r="L111" i="117" s="1"/>
  <c r="A111" i="117"/>
  <c r="K110" i="117"/>
  <c r="L110" i="117" s="1"/>
  <c r="A110" i="117"/>
  <c r="K109" i="117"/>
  <c r="L109" i="117" s="1"/>
  <c r="A109" i="117"/>
  <c r="K108" i="117"/>
  <c r="L108" i="117" s="1"/>
  <c r="A108" i="117"/>
  <c r="K107" i="117"/>
  <c r="L107" i="117" s="1"/>
  <c r="A107" i="117"/>
  <c r="K106" i="117"/>
  <c r="L106" i="117" s="1"/>
  <c r="A106" i="117"/>
  <c r="K105" i="117"/>
  <c r="L105" i="117" s="1"/>
  <c r="A105" i="117"/>
  <c r="K104" i="117"/>
  <c r="L104" i="117" s="1"/>
  <c r="A104" i="117"/>
  <c r="K103" i="117"/>
  <c r="L103" i="117" s="1"/>
  <c r="A103" i="117"/>
  <c r="K102" i="117"/>
  <c r="L102" i="117" s="1"/>
  <c r="A102" i="117"/>
  <c r="K101" i="117"/>
  <c r="L101" i="117" s="1"/>
  <c r="A101" i="117"/>
  <c r="K100" i="117"/>
  <c r="L100" i="117" s="1"/>
  <c r="A100" i="117"/>
  <c r="K99" i="117"/>
  <c r="L99" i="117" s="1"/>
  <c r="A99" i="117"/>
  <c r="K98" i="117"/>
  <c r="L98" i="117" s="1"/>
  <c r="A98" i="117"/>
  <c r="K97" i="117"/>
  <c r="L97" i="117" s="1"/>
  <c r="A97" i="117"/>
  <c r="K96" i="117"/>
  <c r="L96" i="117" s="1"/>
  <c r="A96" i="117"/>
  <c r="K95" i="117"/>
  <c r="L95" i="117" s="1"/>
  <c r="A95" i="117"/>
  <c r="K94" i="117"/>
  <c r="L94" i="117" s="1"/>
  <c r="A94" i="117"/>
  <c r="K93" i="117"/>
  <c r="L93" i="117" s="1"/>
  <c r="A93" i="117"/>
  <c r="K92" i="117"/>
  <c r="L92" i="117" s="1"/>
  <c r="A92" i="117"/>
  <c r="K91" i="117"/>
  <c r="L91" i="117" s="1"/>
  <c r="A91" i="117"/>
  <c r="K90" i="117"/>
  <c r="L90" i="117" s="1"/>
  <c r="A90" i="117"/>
  <c r="K89" i="117"/>
  <c r="L89" i="117" s="1"/>
  <c r="A89" i="117"/>
  <c r="K88" i="117"/>
  <c r="L88" i="117" s="1"/>
  <c r="A88" i="117"/>
  <c r="K87" i="117"/>
  <c r="L87" i="117" s="1"/>
  <c r="A87" i="117"/>
  <c r="K86" i="117"/>
  <c r="L86" i="117" s="1"/>
  <c r="A86" i="117"/>
  <c r="K85" i="117"/>
  <c r="L85" i="117" s="1"/>
  <c r="A85" i="117"/>
  <c r="K84" i="117"/>
  <c r="L84" i="117" s="1"/>
  <c r="A84" i="117"/>
  <c r="K83" i="117"/>
  <c r="L83" i="117" s="1"/>
  <c r="A83" i="117"/>
  <c r="K82" i="117"/>
  <c r="L82" i="117" s="1"/>
  <c r="A82" i="117"/>
  <c r="K81" i="117"/>
  <c r="L81" i="117" s="1"/>
  <c r="A81" i="117"/>
  <c r="K80" i="117"/>
  <c r="L80" i="117" s="1"/>
  <c r="A80" i="117"/>
  <c r="K79" i="117"/>
  <c r="L79" i="117" s="1"/>
  <c r="A79" i="117"/>
  <c r="K78" i="117"/>
  <c r="L78" i="117" s="1"/>
  <c r="A78" i="117"/>
  <c r="K77" i="117"/>
  <c r="L77" i="117" s="1"/>
  <c r="A77" i="117"/>
  <c r="K76" i="117"/>
  <c r="L76" i="117" s="1"/>
  <c r="A76" i="117"/>
  <c r="K75" i="117"/>
  <c r="L75" i="117" s="1"/>
  <c r="A75" i="117"/>
  <c r="K74" i="117"/>
  <c r="L74" i="117" s="1"/>
  <c r="A74" i="117"/>
  <c r="K73" i="117"/>
  <c r="L73" i="117" s="1"/>
  <c r="A73" i="117"/>
  <c r="K72" i="117"/>
  <c r="L72" i="117" s="1"/>
  <c r="A72" i="117"/>
  <c r="K71" i="117"/>
  <c r="L71" i="117" s="1"/>
  <c r="A71" i="117"/>
  <c r="K70" i="117"/>
  <c r="L70" i="117" s="1"/>
  <c r="A70" i="117"/>
  <c r="K69" i="117"/>
  <c r="L69" i="117" s="1"/>
  <c r="A69" i="117"/>
  <c r="K68" i="117"/>
  <c r="L68" i="117" s="1"/>
  <c r="A68" i="117"/>
  <c r="K67" i="117"/>
  <c r="L67" i="117" s="1"/>
  <c r="A67" i="117"/>
  <c r="K66" i="117"/>
  <c r="L66" i="117" s="1"/>
  <c r="A66" i="117"/>
  <c r="K65" i="117"/>
  <c r="L65" i="117" s="1"/>
  <c r="A65" i="117"/>
  <c r="K64" i="117"/>
  <c r="L64" i="117" s="1"/>
  <c r="A64" i="117"/>
  <c r="K63" i="117"/>
  <c r="L63" i="117" s="1"/>
  <c r="A63" i="117"/>
  <c r="K62" i="117"/>
  <c r="L62" i="117" s="1"/>
  <c r="A62" i="117"/>
  <c r="K61" i="117"/>
  <c r="L61" i="117" s="1"/>
  <c r="A61" i="117"/>
  <c r="K60" i="117"/>
  <c r="L60" i="117" s="1"/>
  <c r="A60" i="117"/>
  <c r="K59" i="117"/>
  <c r="L59" i="117" s="1"/>
  <c r="A59" i="117"/>
  <c r="K58" i="117"/>
  <c r="L58" i="117" s="1"/>
  <c r="A58" i="117"/>
  <c r="K57" i="117"/>
  <c r="L57" i="117" s="1"/>
  <c r="A57" i="117"/>
  <c r="K56" i="117"/>
  <c r="L56" i="117" s="1"/>
  <c r="A56" i="117"/>
  <c r="K55" i="117"/>
  <c r="L55" i="117" s="1"/>
  <c r="A55" i="117"/>
  <c r="K54" i="117"/>
  <c r="L54" i="117" s="1"/>
  <c r="A54" i="117"/>
  <c r="K53" i="117"/>
  <c r="L53" i="117" s="1"/>
  <c r="A53" i="117"/>
  <c r="K52" i="117"/>
  <c r="L52" i="117" s="1"/>
  <c r="A52" i="117"/>
  <c r="K51" i="117"/>
  <c r="L51" i="117" s="1"/>
  <c r="A51" i="117"/>
  <c r="K50" i="117"/>
  <c r="L50" i="117" s="1"/>
  <c r="A50" i="117"/>
  <c r="K49" i="117"/>
  <c r="L49" i="117" s="1"/>
  <c r="A49" i="117"/>
  <c r="K48" i="117"/>
  <c r="L48" i="117" s="1"/>
  <c r="A48" i="117"/>
  <c r="K47" i="117"/>
  <c r="L47" i="117" s="1"/>
  <c r="A47" i="117"/>
  <c r="K46" i="117"/>
  <c r="L46" i="117" s="1"/>
  <c r="A46" i="117"/>
  <c r="K45" i="117"/>
  <c r="L45" i="117" s="1"/>
  <c r="A45" i="117"/>
  <c r="K44" i="117"/>
  <c r="L44" i="117" s="1"/>
  <c r="A44" i="117"/>
  <c r="K43" i="117"/>
  <c r="L43" i="117" s="1"/>
  <c r="A43" i="117"/>
  <c r="K42" i="117"/>
  <c r="L42" i="117" s="1"/>
  <c r="A42" i="117"/>
  <c r="K41" i="117"/>
  <c r="L41" i="117" s="1"/>
  <c r="A41" i="117"/>
  <c r="K40" i="117"/>
  <c r="L40" i="117" s="1"/>
  <c r="A40" i="117"/>
  <c r="K39" i="117"/>
  <c r="L39" i="117" s="1"/>
  <c r="A39" i="117"/>
  <c r="K38" i="117"/>
  <c r="L38" i="117" s="1"/>
  <c r="A38" i="117"/>
  <c r="K37" i="117"/>
  <c r="L37" i="117" s="1"/>
  <c r="A37" i="117"/>
  <c r="K36" i="117"/>
  <c r="L36" i="117" s="1"/>
  <c r="A36" i="117"/>
  <c r="L35" i="117"/>
  <c r="A35" i="117"/>
  <c r="L34" i="117"/>
  <c r="A34" i="117"/>
  <c r="L33" i="117"/>
  <c r="A33" i="117"/>
  <c r="L32" i="117"/>
  <c r="A32" i="117"/>
  <c r="L31" i="117"/>
  <c r="A31" i="117"/>
  <c r="L30" i="117"/>
  <c r="A30" i="117"/>
  <c r="L29" i="117"/>
  <c r="A29" i="117"/>
  <c r="L28" i="117"/>
  <c r="A28" i="117"/>
  <c r="L27" i="117"/>
  <c r="A27" i="117"/>
  <c r="L26" i="117"/>
  <c r="A26" i="117"/>
  <c r="L25" i="117"/>
  <c r="A25" i="117"/>
  <c r="L24" i="117"/>
  <c r="A24" i="117"/>
  <c r="L23" i="117"/>
  <c r="A23" i="117"/>
  <c r="L22" i="117"/>
  <c r="A22" i="117"/>
  <c r="L21" i="117"/>
  <c r="A21" i="117"/>
  <c r="L20" i="117"/>
  <c r="A20" i="117"/>
  <c r="L19" i="117"/>
  <c r="A19" i="117"/>
  <c r="L18" i="117"/>
  <c r="A18" i="117"/>
  <c r="L17" i="117"/>
  <c r="A17" i="117"/>
  <c r="L16" i="117"/>
  <c r="A16" i="117"/>
  <c r="L15" i="117"/>
  <c r="A15" i="117"/>
  <c r="L14" i="117"/>
  <c r="A14" i="117"/>
  <c r="L13" i="117"/>
  <c r="A13" i="117"/>
  <c r="L12" i="117"/>
  <c r="L11" i="117"/>
  <c r="L10" i="117"/>
  <c r="L9" i="117"/>
  <c r="L8" i="117"/>
  <c r="K7" i="117"/>
  <c r="L7" i="117" s="1"/>
  <c r="A7" i="117"/>
  <c r="K6" i="117"/>
  <c r="L6" i="117" s="1"/>
  <c r="A6" i="117"/>
  <c r="M5" i="117"/>
  <c r="A2" i="117"/>
  <c r="A1" i="117" s="1"/>
  <c r="K157" i="116"/>
  <c r="L157" i="116" s="1"/>
  <c r="A157" i="116"/>
  <c r="K156" i="116"/>
  <c r="L156" i="116" s="1"/>
  <c r="A156" i="116"/>
  <c r="K155" i="116"/>
  <c r="L155" i="116" s="1"/>
  <c r="A155" i="116"/>
  <c r="K154" i="116"/>
  <c r="L154" i="116" s="1"/>
  <c r="A154" i="116"/>
  <c r="K153" i="116"/>
  <c r="L153" i="116" s="1"/>
  <c r="A153" i="116"/>
  <c r="K152" i="116"/>
  <c r="L152" i="116" s="1"/>
  <c r="A152" i="116"/>
  <c r="K151" i="116"/>
  <c r="L151" i="116" s="1"/>
  <c r="A151" i="116"/>
  <c r="K150" i="116"/>
  <c r="L150" i="116" s="1"/>
  <c r="A150" i="116"/>
  <c r="K149" i="116"/>
  <c r="L149" i="116" s="1"/>
  <c r="A149" i="116"/>
  <c r="K148" i="116"/>
  <c r="L148" i="116" s="1"/>
  <c r="A148" i="116"/>
  <c r="K147" i="116"/>
  <c r="L147" i="116" s="1"/>
  <c r="A147" i="116"/>
  <c r="K146" i="116"/>
  <c r="L146" i="116" s="1"/>
  <c r="A146" i="116"/>
  <c r="K145" i="116"/>
  <c r="L145" i="116" s="1"/>
  <c r="A145" i="116"/>
  <c r="K144" i="116"/>
  <c r="L144" i="116" s="1"/>
  <c r="A144" i="116"/>
  <c r="K143" i="116"/>
  <c r="L143" i="116" s="1"/>
  <c r="A143" i="116"/>
  <c r="K142" i="116"/>
  <c r="L142" i="116" s="1"/>
  <c r="A142" i="116"/>
  <c r="K141" i="116"/>
  <c r="L141" i="116" s="1"/>
  <c r="A141" i="116"/>
  <c r="K140" i="116"/>
  <c r="L140" i="116" s="1"/>
  <c r="A140" i="116"/>
  <c r="K139" i="116"/>
  <c r="L139" i="116" s="1"/>
  <c r="A139" i="116"/>
  <c r="K138" i="116"/>
  <c r="L138" i="116" s="1"/>
  <c r="A138" i="116"/>
  <c r="K137" i="116"/>
  <c r="L137" i="116" s="1"/>
  <c r="A137" i="116"/>
  <c r="K136" i="116"/>
  <c r="L136" i="116" s="1"/>
  <c r="A136" i="116"/>
  <c r="K135" i="116"/>
  <c r="L135" i="116" s="1"/>
  <c r="A135" i="116"/>
  <c r="K134" i="116"/>
  <c r="L134" i="116" s="1"/>
  <c r="A134" i="116"/>
  <c r="K133" i="116"/>
  <c r="L133" i="116" s="1"/>
  <c r="A133" i="116"/>
  <c r="K132" i="116"/>
  <c r="L132" i="116" s="1"/>
  <c r="A132" i="116"/>
  <c r="K131" i="116"/>
  <c r="L131" i="116" s="1"/>
  <c r="A131" i="116"/>
  <c r="K130" i="116"/>
  <c r="L130" i="116" s="1"/>
  <c r="A130" i="116"/>
  <c r="K129" i="116"/>
  <c r="L129" i="116" s="1"/>
  <c r="A129" i="116"/>
  <c r="K128" i="116"/>
  <c r="L128" i="116" s="1"/>
  <c r="A128" i="116"/>
  <c r="K127" i="116"/>
  <c r="L127" i="116" s="1"/>
  <c r="A127" i="116"/>
  <c r="K126" i="116"/>
  <c r="L126" i="116" s="1"/>
  <c r="A126" i="116"/>
  <c r="K125" i="116"/>
  <c r="L125" i="116" s="1"/>
  <c r="A125" i="116"/>
  <c r="K124" i="116"/>
  <c r="L124" i="116" s="1"/>
  <c r="A124" i="116"/>
  <c r="K123" i="116"/>
  <c r="L123" i="116" s="1"/>
  <c r="A123" i="116"/>
  <c r="K122" i="116"/>
  <c r="L122" i="116" s="1"/>
  <c r="A122" i="116"/>
  <c r="K121" i="116"/>
  <c r="L121" i="116" s="1"/>
  <c r="A121" i="116"/>
  <c r="K120" i="116"/>
  <c r="L120" i="116" s="1"/>
  <c r="A120" i="116"/>
  <c r="K119" i="116"/>
  <c r="L119" i="116" s="1"/>
  <c r="A119" i="116"/>
  <c r="K118" i="116"/>
  <c r="L118" i="116" s="1"/>
  <c r="A118" i="116"/>
  <c r="K117" i="116"/>
  <c r="L117" i="116" s="1"/>
  <c r="A117" i="116"/>
  <c r="K116" i="116"/>
  <c r="L116" i="116" s="1"/>
  <c r="A116" i="116"/>
  <c r="K115" i="116"/>
  <c r="L115" i="116" s="1"/>
  <c r="A115" i="116"/>
  <c r="K114" i="116"/>
  <c r="L114" i="116" s="1"/>
  <c r="A114" i="116"/>
  <c r="K113" i="116"/>
  <c r="L113" i="116" s="1"/>
  <c r="A113" i="116"/>
  <c r="K112" i="116"/>
  <c r="L112" i="116" s="1"/>
  <c r="A112" i="116"/>
  <c r="K111" i="116"/>
  <c r="L111" i="116" s="1"/>
  <c r="A111" i="116"/>
  <c r="K110" i="116"/>
  <c r="L110" i="116" s="1"/>
  <c r="A110" i="116"/>
  <c r="K109" i="116"/>
  <c r="L109" i="116" s="1"/>
  <c r="A109" i="116"/>
  <c r="K108" i="116"/>
  <c r="L108" i="116" s="1"/>
  <c r="A108" i="116"/>
  <c r="K107" i="116"/>
  <c r="L107" i="116" s="1"/>
  <c r="A107" i="116"/>
  <c r="K106" i="116"/>
  <c r="L106" i="116" s="1"/>
  <c r="A106" i="116"/>
  <c r="A105" i="116"/>
  <c r="A104" i="116"/>
  <c r="A103" i="116"/>
  <c r="A102" i="116"/>
  <c r="A101" i="116"/>
  <c r="L100" i="116"/>
  <c r="A100" i="116"/>
  <c r="L99" i="116"/>
  <c r="A99" i="116"/>
  <c r="L98" i="116"/>
  <c r="A98" i="116"/>
  <c r="L97" i="116"/>
  <c r="A97" i="116"/>
  <c r="L96" i="116"/>
  <c r="A96" i="116"/>
  <c r="L95" i="116"/>
  <c r="A95" i="116"/>
  <c r="L94" i="116"/>
  <c r="A94" i="116"/>
  <c r="L93" i="116"/>
  <c r="A93" i="116"/>
  <c r="L92" i="116"/>
  <c r="A92" i="116"/>
  <c r="L91" i="116"/>
  <c r="A91" i="116"/>
  <c r="L90" i="116"/>
  <c r="A90" i="116"/>
  <c r="L89" i="116"/>
  <c r="A89" i="116"/>
  <c r="L88" i="116"/>
  <c r="A88" i="116"/>
  <c r="L87" i="116"/>
  <c r="A87" i="116"/>
  <c r="L86" i="116"/>
  <c r="A86" i="116"/>
  <c r="L85" i="116"/>
  <c r="A85" i="116"/>
  <c r="L84" i="116"/>
  <c r="A84" i="116"/>
  <c r="L83" i="116"/>
  <c r="A83" i="116"/>
  <c r="L82" i="116"/>
  <c r="A82" i="116"/>
  <c r="L81" i="116"/>
  <c r="A81" i="116"/>
  <c r="L80" i="116"/>
  <c r="A80" i="116"/>
  <c r="L79" i="116"/>
  <c r="A79" i="116"/>
  <c r="L78" i="116"/>
  <c r="A78" i="116"/>
  <c r="L77" i="116"/>
  <c r="A77" i="116"/>
  <c r="L76" i="116"/>
  <c r="A76" i="116"/>
  <c r="L75" i="116"/>
  <c r="A75" i="116"/>
  <c r="L74" i="116"/>
  <c r="A74" i="116"/>
  <c r="L73" i="116"/>
  <c r="A73" i="116"/>
  <c r="L72" i="116"/>
  <c r="A72" i="116"/>
  <c r="L71" i="116"/>
  <c r="A71" i="116"/>
  <c r="L70" i="116"/>
  <c r="A70" i="116"/>
  <c r="L69" i="116"/>
  <c r="A69" i="116"/>
  <c r="L68" i="116"/>
  <c r="A68" i="116"/>
  <c r="L67" i="116"/>
  <c r="A67" i="116"/>
  <c r="L66" i="116"/>
  <c r="L65" i="116"/>
  <c r="L64" i="116"/>
  <c r="L63" i="116"/>
  <c r="L62" i="116"/>
  <c r="K105" i="116"/>
  <c r="L61" i="116" s="1"/>
  <c r="K104" i="116"/>
  <c r="L60" i="116" s="1"/>
  <c r="L59" i="116"/>
  <c r="K103" i="116"/>
  <c r="L103" i="116" s="1"/>
  <c r="K102" i="116"/>
  <c r="L58" i="116" s="1"/>
  <c r="K101" i="116"/>
  <c r="L57" i="116" s="1"/>
  <c r="L56" i="116"/>
  <c r="L55" i="116"/>
  <c r="L54" i="116"/>
  <c r="L53" i="116"/>
  <c r="L52" i="116"/>
  <c r="L51" i="116"/>
  <c r="L50" i="116"/>
  <c r="L38" i="116"/>
  <c r="L37" i="116"/>
  <c r="L36" i="116"/>
  <c r="L35" i="116"/>
  <c r="L34" i="116"/>
  <c r="L33" i="116"/>
  <c r="L32" i="116"/>
  <c r="L31" i="116"/>
  <c r="L30" i="116"/>
  <c r="L29" i="116"/>
  <c r="L28" i="116"/>
  <c r="L27" i="116"/>
  <c r="L26" i="116"/>
  <c r="L25" i="116"/>
  <c r="L24" i="116"/>
  <c r="L23" i="116"/>
  <c r="L22" i="116"/>
  <c r="L21" i="116"/>
  <c r="L20" i="116"/>
  <c r="L19" i="116"/>
  <c r="L18" i="116"/>
  <c r="L17" i="116"/>
  <c r="L16" i="116"/>
  <c r="L15" i="116"/>
  <c r="L14" i="116"/>
  <c r="L13" i="116"/>
  <c r="L12" i="116"/>
  <c r="L11" i="116"/>
  <c r="L10" i="116"/>
  <c r="L9" i="116"/>
  <c r="K8" i="116"/>
  <c r="L8" i="116" s="1"/>
  <c r="K7" i="116"/>
  <c r="L7" i="116" s="1"/>
  <c r="A7" i="116"/>
  <c r="K6" i="116"/>
  <c r="L6" i="116" s="1"/>
  <c r="A6" i="116"/>
  <c r="M5" i="116"/>
  <c r="A2" i="116"/>
  <c r="A1" i="116" s="1"/>
  <c r="A130" i="114"/>
  <c r="A129" i="114"/>
  <c r="A128" i="114"/>
  <c r="A127" i="114"/>
  <c r="A126" i="114"/>
  <c r="A125" i="114"/>
  <c r="A124" i="114"/>
  <c r="A123" i="114"/>
  <c r="A122" i="114"/>
  <c r="A121" i="114"/>
  <c r="A120" i="114"/>
  <c r="A119" i="114"/>
  <c r="A118" i="114"/>
  <c r="A117" i="114"/>
  <c r="A116" i="114"/>
  <c r="L99" i="114"/>
  <c r="A99" i="114"/>
  <c r="L10" i="114"/>
  <c r="A10" i="114"/>
  <c r="L110" i="114"/>
  <c r="A110" i="114"/>
  <c r="L98" i="114"/>
  <c r="A98" i="114"/>
  <c r="L9" i="114"/>
  <c r="A9" i="114"/>
  <c r="L101" i="114"/>
  <c r="A101" i="114"/>
  <c r="L109" i="114"/>
  <c r="A109" i="114"/>
  <c r="L100" i="114"/>
  <c r="A100" i="114"/>
  <c r="L113" i="114"/>
  <c r="A113" i="114"/>
  <c r="L62" i="114"/>
  <c r="A62" i="114"/>
  <c r="L88" i="114"/>
  <c r="A88" i="114"/>
  <c r="L56" i="114"/>
  <c r="A56" i="114"/>
  <c r="L65" i="114"/>
  <c r="A65" i="114"/>
  <c r="L83" i="114"/>
  <c r="A83" i="114"/>
  <c r="L85" i="114"/>
  <c r="A85" i="114"/>
  <c r="L74" i="114"/>
  <c r="A74" i="114"/>
  <c r="A103" i="114"/>
  <c r="A24" i="114"/>
  <c r="A112" i="114"/>
  <c r="A52" i="114"/>
  <c r="A15" i="114"/>
  <c r="A37" i="114"/>
  <c r="A64" i="114"/>
  <c r="A82" i="114"/>
  <c r="A8" i="114"/>
  <c r="L78" i="114"/>
  <c r="A78" i="114"/>
  <c r="L95" i="114"/>
  <c r="A95" i="114"/>
  <c r="L108" i="114"/>
  <c r="A108" i="114"/>
  <c r="L61" i="114"/>
  <c r="A61" i="114"/>
  <c r="L87" i="114"/>
  <c r="A87" i="114"/>
  <c r="L55" i="114"/>
  <c r="A55" i="114"/>
  <c r="L73" i="114"/>
  <c r="A73" i="114"/>
  <c r="L84" i="114"/>
  <c r="A84" i="114"/>
  <c r="L102" i="114"/>
  <c r="A102" i="114"/>
  <c r="L41" i="114"/>
  <c r="A41" i="114"/>
  <c r="L97" i="114"/>
  <c r="A97" i="114"/>
  <c r="L23" i="114"/>
  <c r="A23" i="114"/>
  <c r="L111" i="114"/>
  <c r="A111" i="114"/>
  <c r="L26" i="114"/>
  <c r="A26" i="114"/>
  <c r="L51" i="114"/>
  <c r="A51" i="114"/>
  <c r="L14" i="114"/>
  <c r="A14" i="114"/>
  <c r="L28" i="114"/>
  <c r="A28" i="114"/>
  <c r="L36" i="114"/>
  <c r="A36" i="114"/>
  <c r="L63" i="114"/>
  <c r="A63" i="114"/>
  <c r="L7" i="114"/>
  <c r="A7" i="114"/>
  <c r="L77" i="114"/>
  <c r="A77" i="114"/>
  <c r="L72" i="114"/>
  <c r="A72" i="114"/>
  <c r="L94" i="114"/>
  <c r="A94" i="114"/>
  <c r="L107" i="114"/>
  <c r="A107" i="114"/>
  <c r="L21" i="114"/>
  <c r="A21" i="114"/>
  <c r="L60" i="114"/>
  <c r="A60" i="114"/>
  <c r="L86" i="114"/>
  <c r="A86" i="114"/>
  <c r="L57" i="114"/>
  <c r="A57" i="114"/>
  <c r="L54" i="114"/>
  <c r="A54" i="114"/>
  <c r="L43" i="114"/>
  <c r="A43" i="114"/>
  <c r="L40" i="114"/>
  <c r="A40" i="114"/>
  <c r="L96" i="114"/>
  <c r="A96" i="114"/>
  <c r="L22" i="114"/>
  <c r="A22" i="114"/>
  <c r="L25" i="114"/>
  <c r="A25" i="114"/>
  <c r="L66" i="114"/>
  <c r="A66" i="114"/>
  <c r="L50" i="114"/>
  <c r="A50" i="114"/>
  <c r="L27" i="114"/>
  <c r="A27" i="114"/>
  <c r="L35" i="114"/>
  <c r="A35" i="114"/>
  <c r="L6" i="114"/>
  <c r="A6" i="114"/>
  <c r="L76" i="114"/>
  <c r="A76" i="114"/>
  <c r="L93" i="114"/>
  <c r="A93" i="114"/>
  <c r="L106" i="114"/>
  <c r="A106" i="114"/>
  <c r="L20" i="114"/>
  <c r="A20" i="114"/>
  <c r="L42" i="114"/>
  <c r="A42" i="114"/>
  <c r="L90" i="114"/>
  <c r="A90" i="114"/>
  <c r="L39" i="114"/>
  <c r="A39" i="114"/>
  <c r="L49" i="114"/>
  <c r="A49" i="114"/>
  <c r="L13" i="114"/>
  <c r="A13" i="114"/>
  <c r="L31" i="114"/>
  <c r="A31" i="114"/>
  <c r="L81" i="114"/>
  <c r="A81" i="114"/>
  <c r="L34" i="114"/>
  <c r="A34" i="114"/>
  <c r="L46" i="114"/>
  <c r="A46" i="114"/>
  <c r="L17" i="114"/>
  <c r="A17" i="114"/>
  <c r="L89" i="114"/>
  <c r="A89" i="114"/>
  <c r="L38" i="114"/>
  <c r="A38" i="114"/>
  <c r="L48" i="114"/>
  <c r="A48" i="114"/>
  <c r="L92" i="114"/>
  <c r="A92" i="114"/>
  <c r="L71" i="114"/>
  <c r="A71" i="114"/>
  <c r="L115" i="114"/>
  <c r="A115" i="114"/>
  <c r="L59" i="114"/>
  <c r="A59" i="114"/>
  <c r="L12" i="114"/>
  <c r="A12" i="114"/>
  <c r="L30" i="114"/>
  <c r="A30" i="114"/>
  <c r="L19" i="114"/>
  <c r="A19" i="114"/>
  <c r="L80" i="114"/>
  <c r="A80" i="114"/>
  <c r="L45" i="114"/>
  <c r="A45" i="114"/>
  <c r="L33" i="114"/>
  <c r="A33" i="114"/>
  <c r="L105" i="114"/>
  <c r="A105" i="114"/>
  <c r="L68" i="114"/>
  <c r="A68" i="114"/>
  <c r="L16" i="114"/>
  <c r="A16" i="114"/>
  <c r="L47" i="114"/>
  <c r="A47" i="114"/>
  <c r="L91" i="114"/>
  <c r="A91" i="114"/>
  <c r="L70" i="114"/>
  <c r="A70" i="114"/>
  <c r="L75" i="114"/>
  <c r="A75" i="114"/>
  <c r="L114" i="114"/>
  <c r="A114" i="114"/>
  <c r="L58" i="114"/>
  <c r="A58" i="114"/>
  <c r="L11" i="114"/>
  <c r="A11" i="114"/>
  <c r="L29" i="114"/>
  <c r="A29" i="114"/>
  <c r="L18" i="114"/>
  <c r="A18" i="114"/>
  <c r="L79" i="114"/>
  <c r="A79" i="114"/>
  <c r="L53" i="114"/>
  <c r="A53" i="114"/>
  <c r="L32" i="114"/>
  <c r="A32" i="114"/>
  <c r="L44" i="114"/>
  <c r="A44" i="114"/>
  <c r="L104" i="114"/>
  <c r="A104" i="114"/>
  <c r="L69" i="114"/>
  <c r="A69" i="114"/>
  <c r="L67" i="114"/>
  <c r="A67" i="114"/>
  <c r="M5" i="114"/>
  <c r="A2" i="114"/>
  <c r="A1" i="114" s="1"/>
  <c r="K146" i="113"/>
  <c r="L146" i="113" s="1"/>
  <c r="A146" i="113"/>
  <c r="K145" i="113"/>
  <c r="L145" i="113" s="1"/>
  <c r="A145" i="113"/>
  <c r="K144" i="113"/>
  <c r="L144" i="113" s="1"/>
  <c r="A144" i="113"/>
  <c r="K143" i="113"/>
  <c r="L143" i="113" s="1"/>
  <c r="A143" i="113"/>
  <c r="K142" i="113"/>
  <c r="L142" i="113" s="1"/>
  <c r="A142" i="113"/>
  <c r="K141" i="113"/>
  <c r="L141" i="113" s="1"/>
  <c r="A141" i="113"/>
  <c r="K140" i="113"/>
  <c r="L140" i="113" s="1"/>
  <c r="A140" i="113"/>
  <c r="K139" i="113"/>
  <c r="L139" i="113" s="1"/>
  <c r="A139" i="113"/>
  <c r="K138" i="113"/>
  <c r="L138" i="113" s="1"/>
  <c r="A138" i="113"/>
  <c r="K137" i="113"/>
  <c r="L137" i="113" s="1"/>
  <c r="A137" i="113"/>
  <c r="K136" i="113"/>
  <c r="L136" i="113" s="1"/>
  <c r="A136" i="113"/>
  <c r="K135" i="113"/>
  <c r="L135" i="113" s="1"/>
  <c r="A135" i="113"/>
  <c r="K134" i="113"/>
  <c r="L134" i="113" s="1"/>
  <c r="A134" i="113"/>
  <c r="K133" i="113"/>
  <c r="L133" i="113" s="1"/>
  <c r="A133" i="113"/>
  <c r="K132" i="113"/>
  <c r="L132" i="113" s="1"/>
  <c r="A132" i="113"/>
  <c r="K131" i="113"/>
  <c r="L131" i="113" s="1"/>
  <c r="A131" i="113"/>
  <c r="K130" i="113"/>
  <c r="L130" i="113" s="1"/>
  <c r="A130" i="113"/>
  <c r="K129" i="113"/>
  <c r="L129" i="113" s="1"/>
  <c r="A129" i="113"/>
  <c r="K128" i="113"/>
  <c r="L128" i="113" s="1"/>
  <c r="A128" i="113"/>
  <c r="K127" i="113"/>
  <c r="L127" i="113" s="1"/>
  <c r="A127" i="113"/>
  <c r="K126" i="113"/>
  <c r="L126" i="113" s="1"/>
  <c r="A126" i="113"/>
  <c r="K125" i="113"/>
  <c r="L125" i="113" s="1"/>
  <c r="A125" i="113"/>
  <c r="K124" i="113"/>
  <c r="L124" i="113" s="1"/>
  <c r="A124" i="113"/>
  <c r="K123" i="113"/>
  <c r="L123" i="113" s="1"/>
  <c r="A123" i="113"/>
  <c r="K122" i="113"/>
  <c r="L122" i="113" s="1"/>
  <c r="A122" i="113"/>
  <c r="K121" i="113"/>
  <c r="L121" i="113" s="1"/>
  <c r="A121" i="113"/>
  <c r="K120" i="113"/>
  <c r="L120" i="113" s="1"/>
  <c r="A120" i="113"/>
  <c r="K119" i="113"/>
  <c r="L119" i="113" s="1"/>
  <c r="A119" i="113"/>
  <c r="K118" i="113"/>
  <c r="L118" i="113" s="1"/>
  <c r="A118" i="113"/>
  <c r="K117" i="113"/>
  <c r="L117" i="113" s="1"/>
  <c r="A117" i="113"/>
  <c r="K116" i="113"/>
  <c r="L116" i="113" s="1"/>
  <c r="A116" i="113"/>
  <c r="K115" i="113"/>
  <c r="L115" i="113" s="1"/>
  <c r="A115" i="113"/>
  <c r="K114" i="113"/>
  <c r="L114" i="113" s="1"/>
  <c r="A114" i="113"/>
  <c r="K113" i="113"/>
  <c r="L113" i="113" s="1"/>
  <c r="A113" i="113"/>
  <c r="K112" i="113"/>
  <c r="L112" i="113" s="1"/>
  <c r="A112" i="113"/>
  <c r="K111" i="113"/>
  <c r="L111" i="113" s="1"/>
  <c r="A111" i="113"/>
  <c r="K110" i="113"/>
  <c r="L110" i="113" s="1"/>
  <c r="A110" i="113"/>
  <c r="K109" i="113"/>
  <c r="L109" i="113" s="1"/>
  <c r="A109" i="113"/>
  <c r="K108" i="113"/>
  <c r="L108" i="113" s="1"/>
  <c r="A108" i="113"/>
  <c r="K107" i="113"/>
  <c r="L107" i="113" s="1"/>
  <c r="A107" i="113"/>
  <c r="K106" i="113"/>
  <c r="L106" i="113" s="1"/>
  <c r="A106" i="113"/>
  <c r="K105" i="113"/>
  <c r="L105" i="113" s="1"/>
  <c r="A105" i="113"/>
  <c r="K104" i="113"/>
  <c r="L104" i="113" s="1"/>
  <c r="A104" i="113"/>
  <c r="K103" i="113"/>
  <c r="L103" i="113" s="1"/>
  <c r="A103" i="113"/>
  <c r="K102" i="113"/>
  <c r="L102" i="113" s="1"/>
  <c r="A102" i="113"/>
  <c r="K101" i="113"/>
  <c r="L101" i="113" s="1"/>
  <c r="A101" i="113"/>
  <c r="K100" i="113"/>
  <c r="L100" i="113" s="1"/>
  <c r="A100" i="113"/>
  <c r="K99" i="113"/>
  <c r="L99" i="113" s="1"/>
  <c r="A99" i="113"/>
  <c r="K98" i="113"/>
  <c r="L98" i="113" s="1"/>
  <c r="A98" i="113"/>
  <c r="K97" i="113"/>
  <c r="L97" i="113" s="1"/>
  <c r="A97" i="113"/>
  <c r="K96" i="113"/>
  <c r="L96" i="113" s="1"/>
  <c r="A96" i="113"/>
  <c r="K95" i="113"/>
  <c r="L95" i="113" s="1"/>
  <c r="A95" i="113"/>
  <c r="K94" i="113"/>
  <c r="L94" i="113" s="1"/>
  <c r="A94" i="113"/>
  <c r="K93" i="113"/>
  <c r="L93" i="113" s="1"/>
  <c r="A93" i="113"/>
  <c r="K92" i="113"/>
  <c r="L92" i="113" s="1"/>
  <c r="A92" i="113"/>
  <c r="K91" i="113"/>
  <c r="L91" i="113" s="1"/>
  <c r="A91" i="113"/>
  <c r="K90" i="113"/>
  <c r="L90" i="113" s="1"/>
  <c r="A90" i="113"/>
  <c r="K89" i="113"/>
  <c r="L89" i="113" s="1"/>
  <c r="A89" i="113"/>
  <c r="K88" i="113"/>
  <c r="L88" i="113" s="1"/>
  <c r="A88" i="113"/>
  <c r="K87" i="113"/>
  <c r="L87" i="113" s="1"/>
  <c r="A87" i="113"/>
  <c r="K86" i="113"/>
  <c r="L86" i="113" s="1"/>
  <c r="A86" i="113"/>
  <c r="K85" i="113"/>
  <c r="L85" i="113" s="1"/>
  <c r="A85" i="113"/>
  <c r="K84" i="113"/>
  <c r="L84" i="113" s="1"/>
  <c r="A84" i="113"/>
  <c r="K83" i="113"/>
  <c r="L83" i="113" s="1"/>
  <c r="A83" i="113"/>
  <c r="K82" i="113"/>
  <c r="L82" i="113" s="1"/>
  <c r="A82" i="113"/>
  <c r="K81" i="113"/>
  <c r="L81" i="113" s="1"/>
  <c r="A81" i="113"/>
  <c r="K80" i="113"/>
  <c r="L80" i="113" s="1"/>
  <c r="A80" i="113"/>
  <c r="K79" i="113"/>
  <c r="L79" i="113" s="1"/>
  <c r="A79" i="113"/>
  <c r="K78" i="113"/>
  <c r="L78" i="113" s="1"/>
  <c r="A78" i="113"/>
  <c r="K77" i="113"/>
  <c r="L77" i="113" s="1"/>
  <c r="A77" i="113"/>
  <c r="K76" i="113"/>
  <c r="L76" i="113" s="1"/>
  <c r="A76" i="113"/>
  <c r="K75" i="113"/>
  <c r="L75" i="113" s="1"/>
  <c r="A75" i="113"/>
  <c r="K74" i="113"/>
  <c r="L74" i="113" s="1"/>
  <c r="A74" i="113"/>
  <c r="K73" i="113"/>
  <c r="L73" i="113" s="1"/>
  <c r="A73" i="113"/>
  <c r="K72" i="113"/>
  <c r="L72" i="113" s="1"/>
  <c r="A72" i="113"/>
  <c r="K71" i="113"/>
  <c r="L71" i="113" s="1"/>
  <c r="A71" i="113"/>
  <c r="K70" i="113"/>
  <c r="L70" i="113" s="1"/>
  <c r="A70" i="113"/>
  <c r="K69" i="113"/>
  <c r="L69" i="113" s="1"/>
  <c r="A69" i="113"/>
  <c r="K68" i="113"/>
  <c r="L68" i="113" s="1"/>
  <c r="A68" i="113"/>
  <c r="K67" i="113"/>
  <c r="L67" i="113" s="1"/>
  <c r="A67" i="113"/>
  <c r="L66" i="113"/>
  <c r="A66" i="113"/>
  <c r="L65" i="113"/>
  <c r="A65" i="113"/>
  <c r="L64" i="113"/>
  <c r="A64" i="113"/>
  <c r="L63" i="113"/>
  <c r="A63" i="113"/>
  <c r="L62" i="113"/>
  <c r="A62" i="113"/>
  <c r="L61" i="113"/>
  <c r="A61" i="113"/>
  <c r="L60" i="113"/>
  <c r="A60" i="113"/>
  <c r="L59" i="113"/>
  <c r="A59" i="113"/>
  <c r="L58" i="113"/>
  <c r="A58" i="113"/>
  <c r="L57" i="113"/>
  <c r="A57" i="113"/>
  <c r="L56" i="113"/>
  <c r="A56" i="113"/>
  <c r="L55" i="113"/>
  <c r="A55" i="113"/>
  <c r="L54" i="113"/>
  <c r="A54" i="113"/>
  <c r="L53" i="113"/>
  <c r="A53" i="113"/>
  <c r="L52" i="113"/>
  <c r="A52" i="113"/>
  <c r="L51" i="113"/>
  <c r="A51" i="113"/>
  <c r="L50" i="113"/>
  <c r="A50" i="113"/>
  <c r="L49" i="113"/>
  <c r="A49" i="113"/>
  <c r="L48" i="113"/>
  <c r="A48" i="113"/>
  <c r="L47" i="113"/>
  <c r="A47" i="113"/>
  <c r="L46" i="113"/>
  <c r="A46" i="113"/>
  <c r="L45" i="113"/>
  <c r="A45" i="113"/>
  <c r="L44" i="113"/>
  <c r="A44" i="113"/>
  <c r="L43" i="113"/>
  <c r="A43" i="113"/>
  <c r="L42" i="113"/>
  <c r="A42" i="113"/>
  <c r="L41" i="113"/>
  <c r="A41" i="113"/>
  <c r="L40" i="113"/>
  <c r="A40" i="113"/>
  <c r="L39" i="113"/>
  <c r="A39" i="113"/>
  <c r="L38" i="113"/>
  <c r="A38" i="113"/>
  <c r="L37" i="113"/>
  <c r="A37" i="113"/>
  <c r="L36" i="113"/>
  <c r="A36" i="113"/>
  <c r="L35" i="113"/>
  <c r="A35" i="113"/>
  <c r="L34" i="113"/>
  <c r="A34" i="113"/>
  <c r="L33" i="113"/>
  <c r="A33" i="113"/>
  <c r="L32" i="113"/>
  <c r="A32" i="113"/>
  <c r="L31" i="113"/>
  <c r="A31" i="113"/>
  <c r="L30" i="113"/>
  <c r="A30" i="113"/>
  <c r="L29" i="113"/>
  <c r="A29" i="113"/>
  <c r="L28" i="113"/>
  <c r="A28" i="113"/>
  <c r="L27" i="113"/>
  <c r="A27" i="113"/>
  <c r="L26" i="113"/>
  <c r="A26" i="113"/>
  <c r="L25" i="113"/>
  <c r="A25" i="113"/>
  <c r="L24" i="113"/>
  <c r="A24" i="113"/>
  <c r="L23" i="113"/>
  <c r="A23" i="113"/>
  <c r="L22" i="113"/>
  <c r="A22" i="113"/>
  <c r="L21" i="113"/>
  <c r="A21" i="113"/>
  <c r="L20" i="113"/>
  <c r="A20" i="113"/>
  <c r="L19" i="113"/>
  <c r="A19" i="113"/>
  <c r="L18" i="113"/>
  <c r="A18" i="113"/>
  <c r="L17" i="113"/>
  <c r="A17" i="113"/>
  <c r="L16" i="113"/>
  <c r="A16" i="113"/>
  <c r="L15" i="113"/>
  <c r="A15" i="113"/>
  <c r="L14" i="113"/>
  <c r="A14" i="113"/>
  <c r="L13" i="113"/>
  <c r="A13" i="113"/>
  <c r="L12" i="113"/>
  <c r="A12" i="113"/>
  <c r="L11" i="113"/>
  <c r="A11" i="113"/>
  <c r="L10" i="113"/>
  <c r="A10" i="113"/>
  <c r="L9" i="113"/>
  <c r="A9" i="113"/>
  <c r="L8" i="113"/>
  <c r="A8" i="113"/>
  <c r="K7" i="113"/>
  <c r="L7" i="113" s="1"/>
  <c r="A7" i="113"/>
  <c r="K6" i="113"/>
  <c r="L6" i="113" s="1"/>
  <c r="A6" i="113"/>
  <c r="M5" i="113"/>
  <c r="A2" i="113"/>
  <c r="A1" i="113" s="1"/>
  <c r="K144" i="112"/>
  <c r="L144" i="112" s="1"/>
  <c r="A144" i="112"/>
  <c r="K143" i="112"/>
  <c r="L143" i="112" s="1"/>
  <c r="A143" i="112"/>
  <c r="K142" i="112"/>
  <c r="L142" i="112" s="1"/>
  <c r="A142" i="112"/>
  <c r="K141" i="112"/>
  <c r="L141" i="112" s="1"/>
  <c r="A141" i="112"/>
  <c r="K140" i="112"/>
  <c r="L140" i="112" s="1"/>
  <c r="A140" i="112"/>
  <c r="K139" i="112"/>
  <c r="L139" i="112" s="1"/>
  <c r="A139" i="112"/>
  <c r="K138" i="112"/>
  <c r="L138" i="112" s="1"/>
  <c r="A138" i="112"/>
  <c r="K137" i="112"/>
  <c r="L137" i="112" s="1"/>
  <c r="A137" i="112"/>
  <c r="K136" i="112"/>
  <c r="L136" i="112" s="1"/>
  <c r="A136" i="112"/>
  <c r="K135" i="112"/>
  <c r="L135" i="112" s="1"/>
  <c r="A135" i="112"/>
  <c r="K134" i="112"/>
  <c r="L134" i="112" s="1"/>
  <c r="A134" i="112"/>
  <c r="K133" i="112"/>
  <c r="L133" i="112" s="1"/>
  <c r="A133" i="112"/>
  <c r="K132" i="112"/>
  <c r="L132" i="112" s="1"/>
  <c r="A132" i="112"/>
  <c r="K131" i="112"/>
  <c r="L131" i="112" s="1"/>
  <c r="A131" i="112"/>
  <c r="K130" i="112"/>
  <c r="L130" i="112" s="1"/>
  <c r="A130" i="112"/>
  <c r="K129" i="112"/>
  <c r="L129" i="112" s="1"/>
  <c r="A129" i="112"/>
  <c r="K128" i="112"/>
  <c r="L128" i="112" s="1"/>
  <c r="A128" i="112"/>
  <c r="K127" i="112"/>
  <c r="L127" i="112" s="1"/>
  <c r="A127" i="112"/>
  <c r="K126" i="112"/>
  <c r="L126" i="112" s="1"/>
  <c r="A126" i="112"/>
  <c r="K125" i="112"/>
  <c r="L125" i="112" s="1"/>
  <c r="A125" i="112"/>
  <c r="K124" i="112"/>
  <c r="L124" i="112" s="1"/>
  <c r="A124" i="112"/>
  <c r="K123" i="112"/>
  <c r="L123" i="112" s="1"/>
  <c r="A123" i="112"/>
  <c r="K122" i="112"/>
  <c r="L122" i="112" s="1"/>
  <c r="A122" i="112"/>
  <c r="K121" i="112"/>
  <c r="L121" i="112" s="1"/>
  <c r="A121" i="112"/>
  <c r="K120" i="112"/>
  <c r="L120" i="112" s="1"/>
  <c r="A120" i="112"/>
  <c r="K119" i="112"/>
  <c r="L119" i="112" s="1"/>
  <c r="A119" i="112"/>
  <c r="K118" i="112"/>
  <c r="L118" i="112" s="1"/>
  <c r="A118" i="112"/>
  <c r="K117" i="112"/>
  <c r="L117" i="112" s="1"/>
  <c r="A117" i="112"/>
  <c r="K116" i="112"/>
  <c r="L116" i="112" s="1"/>
  <c r="A116" i="112"/>
  <c r="K115" i="112"/>
  <c r="L115" i="112" s="1"/>
  <c r="A115" i="112"/>
  <c r="K114" i="112"/>
  <c r="L114" i="112" s="1"/>
  <c r="A114" i="112"/>
  <c r="K113" i="112"/>
  <c r="L113" i="112" s="1"/>
  <c r="A113" i="112"/>
  <c r="K112" i="112"/>
  <c r="L112" i="112" s="1"/>
  <c r="A112" i="112"/>
  <c r="K111" i="112"/>
  <c r="L111" i="112" s="1"/>
  <c r="A111" i="112"/>
  <c r="K110" i="112"/>
  <c r="L110" i="112" s="1"/>
  <c r="A110" i="112"/>
  <c r="K109" i="112"/>
  <c r="L109" i="112" s="1"/>
  <c r="A109" i="112"/>
  <c r="K108" i="112"/>
  <c r="L108" i="112" s="1"/>
  <c r="A108" i="112"/>
  <c r="K107" i="112"/>
  <c r="L107" i="112" s="1"/>
  <c r="A107" i="112"/>
  <c r="K106" i="112"/>
  <c r="L106" i="112" s="1"/>
  <c r="A106" i="112"/>
  <c r="K105" i="112"/>
  <c r="L105" i="112" s="1"/>
  <c r="A105" i="112"/>
  <c r="K104" i="112"/>
  <c r="L104" i="112" s="1"/>
  <c r="A104" i="112"/>
  <c r="K103" i="112"/>
  <c r="L103" i="112" s="1"/>
  <c r="A103" i="112"/>
  <c r="K102" i="112"/>
  <c r="L102" i="112" s="1"/>
  <c r="A102" i="112"/>
  <c r="K101" i="112"/>
  <c r="L101" i="112" s="1"/>
  <c r="A101" i="112"/>
  <c r="K100" i="112"/>
  <c r="L100" i="112" s="1"/>
  <c r="A100" i="112"/>
  <c r="K99" i="112"/>
  <c r="L99" i="112" s="1"/>
  <c r="A99" i="112"/>
  <c r="K98" i="112"/>
  <c r="L98" i="112" s="1"/>
  <c r="A98" i="112"/>
  <c r="K97" i="112"/>
  <c r="L97" i="112" s="1"/>
  <c r="A97" i="112"/>
  <c r="K96" i="112"/>
  <c r="L96" i="112" s="1"/>
  <c r="A96" i="112"/>
  <c r="K95" i="112"/>
  <c r="L95" i="112" s="1"/>
  <c r="A95" i="112"/>
  <c r="K94" i="112"/>
  <c r="L94" i="112" s="1"/>
  <c r="A94" i="112"/>
  <c r="K93" i="112"/>
  <c r="L93" i="112" s="1"/>
  <c r="A93" i="112"/>
  <c r="K92" i="112"/>
  <c r="L92" i="112" s="1"/>
  <c r="A92" i="112"/>
  <c r="K91" i="112"/>
  <c r="L91" i="112" s="1"/>
  <c r="A91" i="112"/>
  <c r="K90" i="112"/>
  <c r="L90" i="112" s="1"/>
  <c r="A90" i="112"/>
  <c r="K89" i="112"/>
  <c r="L89" i="112" s="1"/>
  <c r="A89" i="112"/>
  <c r="K88" i="112"/>
  <c r="L88" i="112" s="1"/>
  <c r="A88" i="112"/>
  <c r="K87" i="112"/>
  <c r="L87" i="112" s="1"/>
  <c r="A87" i="112"/>
  <c r="K86" i="112"/>
  <c r="L86" i="112" s="1"/>
  <c r="A86" i="112"/>
  <c r="K85" i="112"/>
  <c r="L85" i="112" s="1"/>
  <c r="A85" i="112"/>
  <c r="K84" i="112"/>
  <c r="L84" i="112" s="1"/>
  <c r="A84" i="112"/>
  <c r="K83" i="112"/>
  <c r="L83" i="112" s="1"/>
  <c r="A83" i="112"/>
  <c r="K82" i="112"/>
  <c r="L82" i="112" s="1"/>
  <c r="A82" i="112"/>
  <c r="K81" i="112"/>
  <c r="L81" i="112" s="1"/>
  <c r="A81" i="112"/>
  <c r="K80" i="112"/>
  <c r="L80" i="112" s="1"/>
  <c r="A80" i="112"/>
  <c r="K79" i="112"/>
  <c r="L79" i="112" s="1"/>
  <c r="A79" i="112"/>
  <c r="K78" i="112"/>
  <c r="L78" i="112" s="1"/>
  <c r="A78" i="112"/>
  <c r="L36" i="112"/>
  <c r="A36" i="112"/>
  <c r="L74" i="112"/>
  <c r="A74" i="112"/>
  <c r="L40" i="112"/>
  <c r="A40" i="112"/>
  <c r="L66" i="112"/>
  <c r="A66" i="112"/>
  <c r="L7" i="112"/>
  <c r="A7" i="112"/>
  <c r="L58" i="112"/>
  <c r="A58" i="112"/>
  <c r="L39" i="112"/>
  <c r="A39" i="112"/>
  <c r="L35" i="112"/>
  <c r="A35" i="112"/>
  <c r="L12" i="112"/>
  <c r="A12" i="112"/>
  <c r="A69" i="112"/>
  <c r="A75" i="112"/>
  <c r="A60" i="112"/>
  <c r="A73" i="112"/>
  <c r="A32" i="112"/>
  <c r="A28" i="112"/>
  <c r="A76" i="112"/>
  <c r="A43" i="112"/>
  <c r="A38" i="112"/>
  <c r="A50" i="112"/>
  <c r="A54" i="112"/>
  <c r="A62" i="112"/>
  <c r="A18" i="112"/>
  <c r="A48" i="112"/>
  <c r="A70" i="112"/>
  <c r="A46" i="112"/>
  <c r="A21" i="112"/>
  <c r="A31" i="112"/>
  <c r="A14" i="112"/>
  <c r="A71" i="112"/>
  <c r="A27" i="112"/>
  <c r="A77" i="112"/>
  <c r="A44" i="112"/>
  <c r="A37" i="112"/>
  <c r="A51" i="112"/>
  <c r="A16" i="112"/>
  <c r="A53" i="112"/>
  <c r="A63" i="112"/>
  <c r="A19" i="112"/>
  <c r="A47" i="112"/>
  <c r="A8" i="112"/>
  <c r="A13" i="112"/>
  <c r="A9" i="112"/>
  <c r="A33" i="112"/>
  <c r="A42" i="112"/>
  <c r="A59" i="112"/>
  <c r="A61" i="112"/>
  <c r="A22" i="112"/>
  <c r="A41" i="112"/>
  <c r="A30" i="112"/>
  <c r="A15" i="112"/>
  <c r="A65" i="112"/>
  <c r="A6" i="112"/>
  <c r="A23" i="112"/>
  <c r="A26" i="112"/>
  <c r="A57" i="112"/>
  <c r="A64" i="112"/>
  <c r="A34" i="112"/>
  <c r="A49" i="112"/>
  <c r="A11" i="112"/>
  <c r="A68" i="112"/>
  <c r="A56" i="112"/>
  <c r="A24" i="112"/>
  <c r="A52" i="112"/>
  <c r="A25" i="112"/>
  <c r="A72" i="112"/>
  <c r="A10" i="112"/>
  <c r="A17" i="112"/>
  <c r="A55" i="112"/>
  <c r="A45" i="112"/>
  <c r="A67" i="112"/>
  <c r="A20" i="112"/>
  <c r="A29" i="112"/>
  <c r="M5" i="112"/>
  <c r="M53" i="112" s="1"/>
  <c r="A2" i="112"/>
  <c r="A1" i="112" s="1"/>
  <c r="A146" i="111"/>
  <c r="A145" i="111"/>
  <c r="A144" i="111"/>
  <c r="A143" i="111"/>
  <c r="A142" i="111"/>
  <c r="A141" i="111"/>
  <c r="A140" i="111"/>
  <c r="A139" i="111"/>
  <c r="A138" i="111"/>
  <c r="A137" i="111"/>
  <c r="A136" i="111"/>
  <c r="A135" i="111"/>
  <c r="A134" i="111"/>
  <c r="A133" i="111"/>
  <c r="A132" i="111"/>
  <c r="A131" i="111"/>
  <c r="A130" i="111"/>
  <c r="A129" i="111"/>
  <c r="A128" i="111"/>
  <c r="A127" i="111"/>
  <c r="A126" i="111"/>
  <c r="A125" i="111"/>
  <c r="A124" i="111"/>
  <c r="A123" i="111"/>
  <c r="A122" i="111"/>
  <c r="A121" i="111"/>
  <c r="A120" i="111"/>
  <c r="A119" i="111"/>
  <c r="A118" i="111"/>
  <c r="A117" i="111"/>
  <c r="A116" i="111"/>
  <c r="A115" i="111"/>
  <c r="A114" i="111"/>
  <c r="A113" i="111"/>
  <c r="A112" i="111"/>
  <c r="A111" i="111"/>
  <c r="A110" i="111"/>
  <c r="A109" i="111"/>
  <c r="A108" i="111"/>
  <c r="A107" i="111"/>
  <c r="A106" i="111"/>
  <c r="A105" i="111"/>
  <c r="A104" i="111"/>
  <c r="A103" i="111"/>
  <c r="A102" i="111"/>
  <c r="A101" i="111"/>
  <c r="A100" i="111"/>
  <c r="A99" i="111"/>
  <c r="A98" i="111"/>
  <c r="A97" i="111"/>
  <c r="A96" i="111"/>
  <c r="A95" i="111"/>
  <c r="A94" i="111"/>
  <c r="A93" i="111"/>
  <c r="A92" i="111"/>
  <c r="A91" i="111"/>
  <c r="A90" i="111"/>
  <c r="A89" i="111"/>
  <c r="A88" i="111"/>
  <c r="A87" i="111"/>
  <c r="A86" i="111"/>
  <c r="A85" i="111"/>
  <c r="A84" i="111"/>
  <c r="A83" i="111"/>
  <c r="A82" i="111"/>
  <c r="A81" i="111"/>
  <c r="A80" i="111"/>
  <c r="A79" i="111"/>
  <c r="A78" i="111"/>
  <c r="A77" i="111"/>
  <c r="A76" i="111"/>
  <c r="A75" i="111"/>
  <c r="A74" i="111"/>
  <c r="A73" i="111"/>
  <c r="A72" i="111"/>
  <c r="A71" i="111"/>
  <c r="A70" i="111"/>
  <c r="A69" i="111"/>
  <c r="A68" i="111"/>
  <c r="A67" i="111"/>
  <c r="A66" i="111"/>
  <c r="A65" i="111"/>
  <c r="A64" i="111"/>
  <c r="A63" i="111"/>
  <c r="A62" i="111"/>
  <c r="A61" i="111"/>
  <c r="A60" i="111"/>
  <c r="A59" i="111"/>
  <c r="A58" i="111"/>
  <c r="A57" i="111"/>
  <c r="A56" i="111"/>
  <c r="A55" i="111"/>
  <c r="A54" i="111"/>
  <c r="A53" i="111"/>
  <c r="A52" i="111"/>
  <c r="A51" i="111"/>
  <c r="A50" i="111"/>
  <c r="A49" i="111"/>
  <c r="A48" i="111"/>
  <c r="A47" i="111"/>
  <c r="A46" i="111"/>
  <c r="A45" i="111"/>
  <c r="A44" i="111"/>
  <c r="A43" i="111"/>
  <c r="A42" i="111"/>
  <c r="A41" i="111"/>
  <c r="A40" i="111"/>
  <c r="A39" i="111"/>
  <c r="A38" i="111"/>
  <c r="A37" i="111"/>
  <c r="A36" i="111"/>
  <c r="A6" i="111"/>
  <c r="A31" i="111"/>
  <c r="A21" i="111"/>
  <c r="A27" i="111"/>
  <c r="A32" i="111"/>
  <c r="A30" i="111"/>
  <c r="A23" i="111"/>
  <c r="A20" i="111"/>
  <c r="A8" i="111"/>
  <c r="A19" i="111"/>
  <c r="A34" i="111"/>
  <c r="A13" i="111"/>
  <c r="A15" i="111"/>
  <c r="A17" i="111"/>
  <c r="A22" i="111"/>
  <c r="A26" i="111"/>
  <c r="A35" i="111"/>
  <c r="A25" i="111"/>
  <c r="A28" i="111"/>
  <c r="A29" i="111"/>
  <c r="A7" i="111"/>
  <c r="A33" i="111"/>
  <c r="A16" i="111"/>
  <c r="A11" i="111"/>
  <c r="A14" i="111"/>
  <c r="A9" i="111"/>
  <c r="A12" i="111"/>
  <c r="A18" i="111"/>
  <c r="A24" i="111"/>
  <c r="A10" i="111"/>
  <c r="A2" i="111"/>
  <c r="A1" i="111" s="1"/>
  <c r="A6" i="82"/>
  <c r="L6" i="82"/>
  <c r="A30" i="82"/>
  <c r="L30" i="82"/>
  <c r="A13" i="82"/>
  <c r="L9" i="82"/>
  <c r="A19" i="82"/>
  <c r="L19" i="82"/>
  <c r="A8" i="82"/>
  <c r="L10" i="82"/>
  <c r="A16" i="82"/>
  <c r="L15" i="82"/>
  <c r="A11" i="82"/>
  <c r="L16" i="82"/>
  <c r="A29" i="82"/>
  <c r="L29" i="82"/>
  <c r="A21" i="82"/>
  <c r="L21" i="82"/>
  <c r="A33" i="82"/>
  <c r="L33" i="82"/>
  <c r="A39" i="82"/>
  <c r="L39" i="82"/>
  <c r="A22" i="82"/>
  <c r="L22" i="82"/>
  <c r="A26" i="82"/>
  <c r="L26" i="82"/>
  <c r="A7" i="82"/>
  <c r="L7" i="82"/>
  <c r="M7" i="82" s="1"/>
  <c r="A24" i="82"/>
  <c r="L24" i="82"/>
  <c r="A10" i="82"/>
  <c r="L14" i="82"/>
  <c r="A14" i="82"/>
  <c r="L12" i="82"/>
  <c r="A17" i="82"/>
  <c r="L17" i="82"/>
  <c r="A27" i="82"/>
  <c r="L27" i="82"/>
  <c r="A25" i="82"/>
  <c r="L25" i="82"/>
  <c r="A15" i="82"/>
  <c r="L13" i="82"/>
  <c r="A18" i="82"/>
  <c r="L18" i="82"/>
  <c r="A20" i="82"/>
  <c r="L20" i="82"/>
  <c r="A37" i="82"/>
  <c r="L37" i="82"/>
  <c r="A28" i="82"/>
  <c r="L28" i="82"/>
  <c r="A9" i="82"/>
  <c r="L11" i="82"/>
  <c r="A36" i="82"/>
  <c r="L36" i="82"/>
  <c r="A12" i="82"/>
  <c r="L8" i="82"/>
  <c r="A34" i="82"/>
  <c r="L34" i="82"/>
  <c r="A38" i="82"/>
  <c r="L38" i="82"/>
  <c r="A31" i="82"/>
  <c r="L31" i="82"/>
  <c r="A40" i="82"/>
  <c r="L40" i="82"/>
  <c r="A35" i="82"/>
  <c r="L35" i="82"/>
  <c r="A32" i="82"/>
  <c r="L32" i="82"/>
  <c r="A41" i="82"/>
  <c r="L41" i="82"/>
  <c r="L23" i="82"/>
  <c r="M23" i="82" s="1"/>
  <c r="A23" i="82"/>
  <c r="A2" i="82"/>
  <c r="A1" i="82" s="1"/>
  <c r="K7" i="137" l="1"/>
  <c r="K15" i="137"/>
  <c r="K23" i="137"/>
  <c r="K9" i="142"/>
  <c r="K17" i="142"/>
  <c r="K25" i="142"/>
  <c r="K9" i="141"/>
  <c r="K17" i="141"/>
  <c r="K7" i="134"/>
  <c r="K15" i="134"/>
  <c r="K23" i="134"/>
  <c r="K31" i="134"/>
  <c r="K13" i="135"/>
  <c r="K21" i="135"/>
  <c r="K9" i="140"/>
  <c r="K17" i="140"/>
  <c r="K25" i="140"/>
  <c r="K8" i="37"/>
  <c r="K16" i="37"/>
  <c r="K24" i="37"/>
  <c r="K32" i="37"/>
  <c r="K40" i="37"/>
  <c r="K48" i="37"/>
  <c r="K14" i="134"/>
  <c r="K24" i="140"/>
  <c r="K8" i="137"/>
  <c r="K16" i="137"/>
  <c r="K24" i="137"/>
  <c r="K10" i="142"/>
  <c r="K18" i="142"/>
  <c r="K26" i="142"/>
  <c r="K10" i="141"/>
  <c r="K18" i="141"/>
  <c r="K8" i="134"/>
  <c r="K16" i="134"/>
  <c r="K24" i="134"/>
  <c r="K6" i="134"/>
  <c r="K14" i="135"/>
  <c r="K22" i="135"/>
  <c r="K10" i="140"/>
  <c r="K18" i="140"/>
  <c r="K26" i="140"/>
  <c r="K9" i="37"/>
  <c r="K17" i="37"/>
  <c r="K25" i="37"/>
  <c r="K33" i="37"/>
  <c r="K41" i="37"/>
  <c r="K6" i="37"/>
  <c r="K16" i="140"/>
  <c r="K47" i="37"/>
  <c r="K9" i="137"/>
  <c r="K17" i="137"/>
  <c r="K25" i="137"/>
  <c r="K11" i="142"/>
  <c r="K19" i="142"/>
  <c r="K27" i="142"/>
  <c r="K11" i="141"/>
  <c r="K19" i="141"/>
  <c r="K9" i="134"/>
  <c r="K17" i="134"/>
  <c r="K25" i="134"/>
  <c r="K7" i="135"/>
  <c r="K15" i="135"/>
  <c r="K23" i="135"/>
  <c r="K11" i="140"/>
  <c r="K19" i="140"/>
  <c r="K27" i="140"/>
  <c r="K10" i="37"/>
  <c r="K18" i="37"/>
  <c r="K26" i="37"/>
  <c r="K34" i="37"/>
  <c r="K42" i="37"/>
  <c r="K49" i="37"/>
  <c r="K37" i="37"/>
  <c r="K22" i="137"/>
  <c r="K22" i="134"/>
  <c r="K7" i="37"/>
  <c r="K10" i="137"/>
  <c r="K18" i="137"/>
  <c r="K26" i="137"/>
  <c r="K12" i="142"/>
  <c r="K20" i="142"/>
  <c r="K28" i="142"/>
  <c r="K12" i="141"/>
  <c r="K20" i="141"/>
  <c r="K10" i="134"/>
  <c r="K18" i="134"/>
  <c r="K26" i="134"/>
  <c r="K8" i="135"/>
  <c r="K16" i="135"/>
  <c r="K24" i="135"/>
  <c r="K12" i="140"/>
  <c r="K20" i="140"/>
  <c r="K28" i="140"/>
  <c r="K11" i="37"/>
  <c r="K19" i="37"/>
  <c r="K27" i="37"/>
  <c r="K35" i="37"/>
  <c r="K43" i="37"/>
  <c r="K20" i="37"/>
  <c r="K36" i="37"/>
  <c r="K44" i="37"/>
  <c r="K14" i="137"/>
  <c r="K24" i="142"/>
  <c r="K6" i="141"/>
  <c r="K8" i="140"/>
  <c r="K31" i="37"/>
  <c r="K11" i="137"/>
  <c r="K19" i="137"/>
  <c r="K27" i="137"/>
  <c r="K13" i="142"/>
  <c r="K21" i="142"/>
  <c r="K29" i="142"/>
  <c r="K13" i="141"/>
  <c r="K21" i="141"/>
  <c r="K11" i="134"/>
  <c r="K19" i="134"/>
  <c r="K27" i="134"/>
  <c r="K9" i="135"/>
  <c r="K17" i="135"/>
  <c r="K25" i="135"/>
  <c r="K13" i="140"/>
  <c r="K21" i="140"/>
  <c r="K29" i="140"/>
  <c r="K12" i="37"/>
  <c r="K28" i="37"/>
  <c r="K8" i="141"/>
  <c r="K12" i="135"/>
  <c r="K23" i="37"/>
  <c r="K12" i="137"/>
  <c r="K20" i="137"/>
  <c r="K6" i="137"/>
  <c r="K14" i="142"/>
  <c r="K22" i="142"/>
  <c r="K6" i="142"/>
  <c r="K14" i="141"/>
  <c r="K22" i="141"/>
  <c r="K12" i="134"/>
  <c r="K20" i="134"/>
  <c r="K28" i="134"/>
  <c r="K10" i="135"/>
  <c r="K18" i="135"/>
  <c r="K6" i="135"/>
  <c r="K14" i="140"/>
  <c r="K22" i="140"/>
  <c r="K30" i="140"/>
  <c r="K13" i="37"/>
  <c r="K21" i="37"/>
  <c r="K29" i="37"/>
  <c r="K45" i="37"/>
  <c r="K16" i="142"/>
  <c r="K30" i="134"/>
  <c r="K15" i="37"/>
  <c r="K13" i="137"/>
  <c r="K21" i="137"/>
  <c r="K7" i="142"/>
  <c r="K15" i="142"/>
  <c r="K23" i="142"/>
  <c r="K7" i="141"/>
  <c r="K15" i="141"/>
  <c r="K23" i="141"/>
  <c r="K13" i="134"/>
  <c r="K21" i="134"/>
  <c r="K29" i="134"/>
  <c r="K11" i="135"/>
  <c r="K19" i="135"/>
  <c r="K7" i="140"/>
  <c r="K15" i="140"/>
  <c r="K23" i="140"/>
  <c r="K6" i="140"/>
  <c r="K14" i="37"/>
  <c r="K22" i="37"/>
  <c r="K30" i="37"/>
  <c r="K38" i="37"/>
  <c r="K46" i="37"/>
  <c r="K6" i="139"/>
  <c r="K8" i="142"/>
  <c r="K16" i="141"/>
  <c r="K20" i="135"/>
  <c r="K39" i="37"/>
  <c r="J9" i="145"/>
  <c r="J17" i="145"/>
  <c r="J25" i="145"/>
  <c r="J13" i="143"/>
  <c r="J9" i="139"/>
  <c r="J17" i="139"/>
  <c r="J25" i="139"/>
  <c r="J33" i="139"/>
  <c r="J41" i="139"/>
  <c r="J13" i="137"/>
  <c r="J21" i="137"/>
  <c r="J29" i="137"/>
  <c r="J9" i="142"/>
  <c r="J17" i="142"/>
  <c r="J25" i="142"/>
  <c r="J33" i="142"/>
  <c r="J10" i="134"/>
  <c r="J18" i="134"/>
  <c r="J26" i="134"/>
  <c r="J34" i="134"/>
  <c r="G34" i="134" s="1"/>
  <c r="J42" i="134"/>
  <c r="H42" i="134" s="1"/>
  <c r="J16" i="135"/>
  <c r="J24" i="135"/>
  <c r="J32" i="135"/>
  <c r="J12" i="140"/>
  <c r="J20" i="140"/>
  <c r="J28" i="140"/>
  <c r="J36" i="140"/>
  <c r="J13" i="37"/>
  <c r="J21" i="37"/>
  <c r="J29" i="37"/>
  <c r="J37" i="37"/>
  <c r="J45" i="37"/>
  <c r="J8" i="135"/>
  <c r="J7" i="134"/>
  <c r="J38" i="145"/>
  <c r="J38" i="137"/>
  <c r="J10" i="139"/>
  <c r="J30" i="137"/>
  <c r="J26" i="142"/>
  <c r="J9" i="135"/>
  <c r="J37" i="140"/>
  <c r="J46" i="37"/>
  <c r="J47" i="139"/>
  <c r="J32" i="37"/>
  <c r="J8" i="137"/>
  <c r="J8" i="141"/>
  <c r="J14" i="145"/>
  <c r="J22" i="145"/>
  <c r="J10" i="143"/>
  <c r="J18" i="143"/>
  <c r="J14" i="139"/>
  <c r="J22" i="139"/>
  <c r="J30" i="139"/>
  <c r="J38" i="139"/>
  <c r="J10" i="137"/>
  <c r="J18" i="137"/>
  <c r="J26" i="137"/>
  <c r="J34" i="137"/>
  <c r="J14" i="142"/>
  <c r="J22" i="142"/>
  <c r="J30" i="142"/>
  <c r="J15" i="134"/>
  <c r="J23" i="134"/>
  <c r="J31" i="134"/>
  <c r="J39" i="134"/>
  <c r="J13" i="135"/>
  <c r="J21" i="135"/>
  <c r="J29" i="135"/>
  <c r="J9" i="140"/>
  <c r="J17" i="140"/>
  <c r="J25" i="140"/>
  <c r="J33" i="140"/>
  <c r="J10" i="37"/>
  <c r="J18" i="37"/>
  <c r="J26" i="37"/>
  <c r="J34" i="37"/>
  <c r="J42" i="37"/>
  <c r="J50" i="37"/>
  <c r="J8" i="140"/>
  <c r="J6" i="134"/>
  <c r="J35" i="145"/>
  <c r="J32" i="145"/>
  <c r="J41" i="137"/>
  <c r="J46" i="139"/>
  <c r="J48" i="139"/>
  <c r="J50" i="139"/>
  <c r="J26" i="145"/>
  <c r="J18" i="139"/>
  <c r="J42" i="139"/>
  <c r="J19" i="134"/>
  <c r="J21" i="140"/>
  <c r="J14" i="37"/>
  <c r="J37" i="137"/>
  <c r="J24" i="37"/>
  <c r="J7" i="139"/>
  <c r="J11" i="145"/>
  <c r="J19" i="145"/>
  <c r="J27" i="145"/>
  <c r="J15" i="143"/>
  <c r="J11" i="139"/>
  <c r="J19" i="139"/>
  <c r="J27" i="139"/>
  <c r="J35" i="139"/>
  <c r="J43" i="139"/>
  <c r="J15" i="137"/>
  <c r="J23" i="137"/>
  <c r="J31" i="137"/>
  <c r="J11" i="142"/>
  <c r="J19" i="142"/>
  <c r="J27" i="142"/>
  <c r="J35" i="142"/>
  <c r="J12" i="134"/>
  <c r="J20" i="134"/>
  <c r="J28" i="134"/>
  <c r="J36" i="134"/>
  <c r="J10" i="135"/>
  <c r="J18" i="135"/>
  <c r="J26" i="135"/>
  <c r="J34" i="135"/>
  <c r="J14" i="140"/>
  <c r="J22" i="140"/>
  <c r="J30" i="140"/>
  <c r="J38" i="140"/>
  <c r="J15" i="37"/>
  <c r="J23" i="37"/>
  <c r="J31" i="37"/>
  <c r="J39" i="37"/>
  <c r="J47" i="37"/>
  <c r="J8" i="37"/>
  <c r="J6" i="135"/>
  <c r="J10" i="145"/>
  <c r="J18" i="142"/>
  <c r="J25" i="135"/>
  <c r="J38" i="37"/>
  <c r="J49" i="139"/>
  <c r="J7" i="145"/>
  <c r="J7" i="142"/>
  <c r="J16" i="145"/>
  <c r="J24" i="145"/>
  <c r="J12" i="143"/>
  <c r="J20" i="143"/>
  <c r="J16" i="139"/>
  <c r="J24" i="139"/>
  <c r="J32" i="139"/>
  <c r="J40" i="139"/>
  <c r="J12" i="137"/>
  <c r="J20" i="137"/>
  <c r="J28" i="137"/>
  <c r="J36" i="137"/>
  <c r="J16" i="142"/>
  <c r="J24" i="142"/>
  <c r="J32" i="142"/>
  <c r="J9" i="134"/>
  <c r="J17" i="134"/>
  <c r="J25" i="134"/>
  <c r="J33" i="134"/>
  <c r="J41" i="134"/>
  <c r="H41" i="134" s="1"/>
  <c r="J15" i="135"/>
  <c r="J23" i="135"/>
  <c r="J31" i="135"/>
  <c r="J11" i="140"/>
  <c r="J19" i="140"/>
  <c r="J27" i="140"/>
  <c r="J35" i="140"/>
  <c r="J12" i="37"/>
  <c r="J20" i="37"/>
  <c r="J28" i="37"/>
  <c r="J36" i="37"/>
  <c r="J44" i="37"/>
  <c r="J6" i="140"/>
  <c r="J8" i="145"/>
  <c r="J6" i="145"/>
  <c r="J7" i="143"/>
  <c r="J8" i="139"/>
  <c r="J6" i="139"/>
  <c r="J7" i="137"/>
  <c r="J8" i="142"/>
  <c r="J6" i="142"/>
  <c r="J7" i="141"/>
  <c r="J37" i="145"/>
  <c r="J31" i="145"/>
  <c r="J39" i="137"/>
  <c r="J14" i="143"/>
  <c r="J34" i="139"/>
  <c r="J22" i="137"/>
  <c r="J34" i="142"/>
  <c r="J35" i="134"/>
  <c r="G35" i="134" s="1"/>
  <c r="J33" i="135"/>
  <c r="J29" i="140"/>
  <c r="J30" i="37"/>
  <c r="J45" i="139"/>
  <c r="J39" i="140"/>
  <c r="J40" i="37"/>
  <c r="J6" i="143"/>
  <c r="J33" i="145"/>
  <c r="J13" i="145"/>
  <c r="J21" i="145"/>
  <c r="J9" i="143"/>
  <c r="J17" i="143"/>
  <c r="J13" i="139"/>
  <c r="J21" i="139"/>
  <c r="J29" i="139"/>
  <c r="J37" i="139"/>
  <c r="J9" i="137"/>
  <c r="J17" i="137"/>
  <c r="J25" i="137"/>
  <c r="J33" i="137"/>
  <c r="J13" i="142"/>
  <c r="J21" i="142"/>
  <c r="J29" i="142"/>
  <c r="J14" i="134"/>
  <c r="J22" i="134"/>
  <c r="J30" i="134"/>
  <c r="J38" i="134"/>
  <c r="J12" i="135"/>
  <c r="J20" i="135"/>
  <c r="J28" i="135"/>
  <c r="J36" i="135"/>
  <c r="J16" i="140"/>
  <c r="J24" i="140"/>
  <c r="J32" i="140"/>
  <c r="J9" i="37"/>
  <c r="J17" i="37"/>
  <c r="J25" i="37"/>
  <c r="J33" i="37"/>
  <c r="J41" i="37"/>
  <c r="J49" i="37"/>
  <c r="J6" i="37"/>
  <c r="J8" i="134"/>
  <c r="J34" i="145"/>
  <c r="J42" i="137"/>
  <c r="J18" i="145"/>
  <c r="J26" i="139"/>
  <c r="J14" i="137"/>
  <c r="J10" i="142"/>
  <c r="J11" i="134"/>
  <c r="J27" i="134"/>
  <c r="J17" i="135"/>
  <c r="J13" i="140"/>
  <c r="J22" i="37"/>
  <c r="J7" i="135"/>
  <c r="J30" i="145"/>
  <c r="J16" i="37"/>
  <c r="J48" i="37"/>
  <c r="J6" i="137"/>
  <c r="J15" i="145"/>
  <c r="J23" i="145"/>
  <c r="J11" i="143"/>
  <c r="J19" i="143"/>
  <c r="J15" i="139"/>
  <c r="J23" i="139"/>
  <c r="J31" i="139"/>
  <c r="J39" i="139"/>
  <c r="J11" i="137"/>
  <c r="J19" i="137"/>
  <c r="J27" i="137"/>
  <c r="J35" i="137"/>
  <c r="J15" i="142"/>
  <c r="J23" i="142"/>
  <c r="J31" i="142"/>
  <c r="J16" i="134"/>
  <c r="J24" i="134"/>
  <c r="J32" i="134"/>
  <c r="J40" i="134"/>
  <c r="H40" i="134" s="1"/>
  <c r="J14" i="135"/>
  <c r="J22" i="135"/>
  <c r="J30" i="135"/>
  <c r="J10" i="140"/>
  <c r="J18" i="140"/>
  <c r="J26" i="140"/>
  <c r="J34" i="140"/>
  <c r="J11" i="37"/>
  <c r="J19" i="37"/>
  <c r="J27" i="37"/>
  <c r="J35" i="37"/>
  <c r="J7" i="140"/>
  <c r="J36" i="145"/>
  <c r="J40" i="137"/>
  <c r="J12" i="145"/>
  <c r="J20" i="145"/>
  <c r="J28" i="145"/>
  <c r="J16" i="143"/>
  <c r="J12" i="139"/>
  <c r="J20" i="139"/>
  <c r="J28" i="139"/>
  <c r="J36" i="139"/>
  <c r="J44" i="139"/>
  <c r="J16" i="137"/>
  <c r="J24" i="137"/>
  <c r="J32" i="137"/>
  <c r="J12" i="142"/>
  <c r="J20" i="142"/>
  <c r="J28" i="142"/>
  <c r="J13" i="134"/>
  <c r="J21" i="134"/>
  <c r="J29" i="134"/>
  <c r="J37" i="134"/>
  <c r="J11" i="135"/>
  <c r="J19" i="135"/>
  <c r="J27" i="135"/>
  <c r="J35" i="135"/>
  <c r="J15" i="140"/>
  <c r="J23" i="140"/>
  <c r="J31" i="140"/>
  <c r="J7" i="37"/>
  <c r="J8" i="143"/>
  <c r="J6" i="141"/>
  <c r="J29" i="145"/>
  <c r="J69" i="142"/>
  <c r="J61" i="142"/>
  <c r="J39" i="142"/>
  <c r="J37" i="141"/>
  <c r="J29" i="141"/>
  <c r="J27" i="141"/>
  <c r="J12" i="141"/>
  <c r="J84" i="135"/>
  <c r="J68" i="135"/>
  <c r="J63" i="135"/>
  <c r="J58" i="135"/>
  <c r="J50" i="135"/>
  <c r="J42" i="135"/>
  <c r="J86" i="140"/>
  <c r="J78" i="140"/>
  <c r="J74" i="140"/>
  <c r="J70" i="140"/>
  <c r="J56" i="140"/>
  <c r="J48" i="140"/>
  <c r="J40" i="140"/>
  <c r="J15" i="141"/>
  <c r="J69" i="135"/>
  <c r="J49" i="135"/>
  <c r="J47" i="140"/>
  <c r="J63" i="142"/>
  <c r="J14" i="141"/>
  <c r="J60" i="135"/>
  <c r="J58" i="140"/>
  <c r="J66" i="142"/>
  <c r="J13" i="141"/>
  <c r="J85" i="140"/>
  <c r="J72" i="142"/>
  <c r="J64" i="142"/>
  <c r="J56" i="142"/>
  <c r="J32" i="141"/>
  <c r="J26" i="141"/>
  <c r="J19" i="141"/>
  <c r="J11" i="141"/>
  <c r="J54" i="134"/>
  <c r="J85" i="135"/>
  <c r="J77" i="135"/>
  <c r="J76" i="135"/>
  <c r="J75" i="135"/>
  <c r="J65" i="135"/>
  <c r="J61" i="135"/>
  <c r="J53" i="135"/>
  <c r="J45" i="135"/>
  <c r="J37" i="135"/>
  <c r="J79" i="140"/>
  <c r="J73" i="140"/>
  <c r="J67" i="140"/>
  <c r="J59" i="140"/>
  <c r="J51" i="140"/>
  <c r="J43" i="140"/>
  <c r="J38" i="142"/>
  <c r="J22" i="141"/>
  <c r="J71" i="140"/>
  <c r="J68" i="140"/>
  <c r="J20" i="141"/>
  <c r="G20" i="141" s="1"/>
  <c r="J77" i="140"/>
  <c r="J45" i="140"/>
  <c r="J67" i="142"/>
  <c r="J59" i="142"/>
  <c r="J37" i="142"/>
  <c r="J35" i="141"/>
  <c r="J25" i="141"/>
  <c r="J18" i="141"/>
  <c r="J10" i="141"/>
  <c r="J86" i="135"/>
  <c r="J78" i="135"/>
  <c r="J74" i="135"/>
  <c r="J70" i="135"/>
  <c r="J56" i="135"/>
  <c r="J48" i="135"/>
  <c r="J40" i="135"/>
  <c r="J80" i="140"/>
  <c r="J64" i="140"/>
  <c r="J62" i="140"/>
  <c r="J54" i="140"/>
  <c r="J46" i="140"/>
  <c r="J68" i="142"/>
  <c r="J72" i="135"/>
  <c r="J83" i="140"/>
  <c r="J41" i="142"/>
  <c r="J31" i="141"/>
  <c r="J44" i="135"/>
  <c r="J84" i="140"/>
  <c r="J42" i="140"/>
  <c r="J58" i="142"/>
  <c r="J34" i="141"/>
  <c r="J47" i="135"/>
  <c r="J76" i="140"/>
  <c r="J61" i="140"/>
  <c r="J70" i="142"/>
  <c r="J62" i="142"/>
  <c r="J40" i="142"/>
  <c r="J38" i="141"/>
  <c r="J30" i="141"/>
  <c r="J24" i="141"/>
  <c r="G24" i="141" s="1"/>
  <c r="J17" i="141"/>
  <c r="J9" i="141"/>
  <c r="J79" i="135"/>
  <c r="J73" i="135"/>
  <c r="J67" i="135"/>
  <c r="J59" i="135"/>
  <c r="J51" i="135"/>
  <c r="J43" i="135"/>
  <c r="J81" i="140"/>
  <c r="J72" i="140"/>
  <c r="J69" i="140"/>
  <c r="J57" i="140"/>
  <c r="J49" i="140"/>
  <c r="J41" i="140"/>
  <c r="J36" i="141"/>
  <c r="J81" i="135"/>
  <c r="J41" i="135"/>
  <c r="J39" i="141"/>
  <c r="J66" i="135"/>
  <c r="J63" i="140"/>
  <c r="J74" i="142"/>
  <c r="J83" i="135"/>
  <c r="J39" i="135"/>
  <c r="J75" i="140"/>
  <c r="J73" i="142"/>
  <c r="J65" i="142"/>
  <c r="J57" i="142"/>
  <c r="J33" i="141"/>
  <c r="J28" i="141"/>
  <c r="J23" i="141"/>
  <c r="J16" i="141"/>
  <c r="J75" i="134"/>
  <c r="J80" i="135"/>
  <c r="J64" i="135"/>
  <c r="J62" i="135"/>
  <c r="J54" i="135"/>
  <c r="J46" i="135"/>
  <c r="J38" i="135"/>
  <c r="J82" i="140"/>
  <c r="J66" i="140"/>
  <c r="J60" i="140"/>
  <c r="J52" i="140"/>
  <c r="J44" i="140"/>
  <c r="J60" i="142"/>
  <c r="J57" i="135"/>
  <c r="J55" i="140"/>
  <c r="J71" i="142"/>
  <c r="J21" i="141"/>
  <c r="J82" i="135"/>
  <c r="J52" i="135"/>
  <c r="J50" i="140"/>
  <c r="J36" i="142"/>
  <c r="J71" i="135"/>
  <c r="J55" i="135"/>
  <c r="J65" i="140"/>
  <c r="J53" i="140"/>
  <c r="J51" i="143"/>
  <c r="K42" i="145"/>
  <c r="K46" i="145"/>
  <c r="K50" i="145"/>
  <c r="J48" i="137"/>
  <c r="M49" i="137"/>
  <c r="J47" i="145"/>
  <c r="J47" i="137"/>
  <c r="M48" i="137"/>
  <c r="M44" i="137"/>
  <c r="K49" i="145"/>
  <c r="J46" i="145"/>
  <c r="K51" i="143"/>
  <c r="J39" i="145"/>
  <c r="J43" i="145"/>
  <c r="J51" i="145"/>
  <c r="M43" i="137"/>
  <c r="K39" i="145"/>
  <c r="K43" i="145"/>
  <c r="K47" i="145"/>
  <c r="K51" i="145"/>
  <c r="J46" i="137"/>
  <c r="M47" i="137"/>
  <c r="M46" i="137"/>
  <c r="M45" i="137"/>
  <c r="J45" i="145"/>
  <c r="K45" i="145"/>
  <c r="J42" i="145"/>
  <c r="J40" i="145"/>
  <c r="J44" i="145"/>
  <c r="J48" i="145"/>
  <c r="J45" i="137"/>
  <c r="J41" i="145"/>
  <c r="K41" i="145"/>
  <c r="J50" i="145"/>
  <c r="M50" i="137"/>
  <c r="K40" i="145"/>
  <c r="K44" i="145"/>
  <c r="K48" i="145"/>
  <c r="J44" i="137"/>
  <c r="J49" i="145"/>
  <c r="J43" i="137"/>
  <c r="J50" i="137"/>
  <c r="J49" i="137"/>
  <c r="J52" i="37"/>
  <c r="J53" i="37"/>
  <c r="J51" i="37"/>
  <c r="Z35" i="140"/>
  <c r="X17" i="141"/>
  <c r="Z34" i="140"/>
  <c r="Z10" i="140"/>
  <c r="Z16" i="135"/>
  <c r="W34" i="134"/>
  <c r="X10" i="141"/>
  <c r="W9" i="141"/>
  <c r="X21" i="134"/>
  <c r="Z33" i="140"/>
  <c r="Z25" i="140"/>
  <c r="Z17" i="140"/>
  <c r="Z9" i="140"/>
  <c r="Z9" i="135"/>
  <c r="Z17" i="135"/>
  <c r="Z25" i="135"/>
  <c r="W27" i="134"/>
  <c r="W35" i="134"/>
  <c r="X14" i="134"/>
  <c r="X22" i="134"/>
  <c r="X30" i="134"/>
  <c r="X11" i="141"/>
  <c r="X19" i="141"/>
  <c r="W10" i="141"/>
  <c r="W18" i="141"/>
  <c r="W25" i="141"/>
  <c r="Z24" i="140"/>
  <c r="Z16" i="140"/>
  <c r="Z8" i="140"/>
  <c r="Z10" i="135"/>
  <c r="Z18" i="135"/>
  <c r="W28" i="134"/>
  <c r="X7" i="134"/>
  <c r="X23" i="134"/>
  <c r="X31" i="134"/>
  <c r="X12" i="141"/>
  <c r="W11" i="141"/>
  <c r="W26" i="141"/>
  <c r="Z31" i="140"/>
  <c r="Z15" i="140"/>
  <c r="Z11" i="135"/>
  <c r="Z27" i="135"/>
  <c r="W29" i="134"/>
  <c r="X16" i="134"/>
  <c r="X24" i="134"/>
  <c r="X32" i="134"/>
  <c r="X20" i="141"/>
  <c r="W27" i="141"/>
  <c r="W13" i="141"/>
  <c r="W28" i="141"/>
  <c r="W21" i="141"/>
  <c r="Z32" i="140"/>
  <c r="Z26" i="135"/>
  <c r="X15" i="134"/>
  <c r="W19" i="141"/>
  <c r="Z23" i="140"/>
  <c r="Z7" i="140"/>
  <c r="Z19" i="135"/>
  <c r="X8" i="134"/>
  <c r="X13" i="141"/>
  <c r="W12" i="141"/>
  <c r="W20" i="141"/>
  <c r="W14" i="141"/>
  <c r="Z30" i="140"/>
  <c r="Z22" i="140"/>
  <c r="Z14" i="140"/>
  <c r="Z6" i="140"/>
  <c r="Z12" i="135"/>
  <c r="Z20" i="135"/>
  <c r="Z6" i="135"/>
  <c r="W30" i="134"/>
  <c r="X9" i="134"/>
  <c r="X17" i="134"/>
  <c r="X25" i="134"/>
  <c r="X6" i="134"/>
  <c r="X14" i="141"/>
  <c r="X21" i="141"/>
  <c r="Z29" i="140"/>
  <c r="Z21" i="140"/>
  <c r="Z13" i="140"/>
  <c r="Z36" i="140"/>
  <c r="Z13" i="135"/>
  <c r="Z21" i="135"/>
  <c r="W23" i="134"/>
  <c r="W31" i="134"/>
  <c r="X10" i="134"/>
  <c r="X18" i="134"/>
  <c r="X26" i="134"/>
  <c r="X7" i="141"/>
  <c r="X15" i="141"/>
  <c r="X6" i="141"/>
  <c r="Z28" i="140"/>
  <c r="Z20" i="140"/>
  <c r="Z12" i="140"/>
  <c r="Z37" i="140"/>
  <c r="Z14" i="135"/>
  <c r="Z22" i="135"/>
  <c r="W24" i="134"/>
  <c r="W32" i="134"/>
  <c r="X11" i="134"/>
  <c r="X19" i="134"/>
  <c r="X27" i="134"/>
  <c r="X8" i="141"/>
  <c r="X16" i="141"/>
  <c r="W7" i="141"/>
  <c r="G7" i="141" s="1"/>
  <c r="W15" i="141"/>
  <c r="G15" i="141" s="1"/>
  <c r="W22" i="141"/>
  <c r="Z27" i="140"/>
  <c r="Z19" i="140"/>
  <c r="Z11" i="140"/>
  <c r="Z7" i="135"/>
  <c r="Z15" i="135"/>
  <c r="Z23" i="135"/>
  <c r="W25" i="134"/>
  <c r="W33" i="134"/>
  <c r="X12" i="134"/>
  <c r="X20" i="134"/>
  <c r="X28" i="134"/>
  <c r="X9" i="141"/>
  <c r="W8" i="141"/>
  <c r="W16" i="141"/>
  <c r="W23" i="141"/>
  <c r="Z26" i="140"/>
  <c r="Z18" i="140"/>
  <c r="Z8" i="135"/>
  <c r="Z24" i="135"/>
  <c r="W26" i="134"/>
  <c r="X13" i="134"/>
  <c r="X29" i="134"/>
  <c r="X18" i="141"/>
  <c r="W17" i="141"/>
  <c r="W24" i="141"/>
  <c r="X24" i="145"/>
  <c r="X8" i="145"/>
  <c r="X9" i="145"/>
  <c r="X6" i="145"/>
  <c r="X10" i="145"/>
  <c r="X18" i="145"/>
  <c r="X38" i="145"/>
  <c r="X30" i="145"/>
  <c r="X11" i="145"/>
  <c r="X19" i="145"/>
  <c r="X37" i="145"/>
  <c r="X12" i="145"/>
  <c r="X20" i="145"/>
  <c r="X36" i="145"/>
  <c r="X28" i="145"/>
  <c r="X25" i="145"/>
  <c r="X17" i="145"/>
  <c r="X29" i="145"/>
  <c r="X32" i="145"/>
  <c r="X13" i="145"/>
  <c r="X21" i="145"/>
  <c r="X35" i="145"/>
  <c r="X27" i="145"/>
  <c r="X14" i="145"/>
  <c r="X22" i="145"/>
  <c r="X34" i="145"/>
  <c r="X26" i="145"/>
  <c r="X7" i="145"/>
  <c r="X15" i="145"/>
  <c r="X23" i="145"/>
  <c r="X16" i="145"/>
  <c r="X31" i="145"/>
  <c r="X33" i="145"/>
  <c r="Y10" i="145"/>
  <c r="Y18" i="145"/>
  <c r="Y26" i="145"/>
  <c r="Y14" i="143"/>
  <c r="X10" i="139"/>
  <c r="X18" i="139"/>
  <c r="X26" i="139"/>
  <c r="X34" i="139"/>
  <c r="X42" i="139"/>
  <c r="X14" i="137"/>
  <c r="X22" i="137"/>
  <c r="X30" i="137"/>
  <c r="W10" i="142"/>
  <c r="G10" i="142" s="1"/>
  <c r="W18" i="142"/>
  <c r="W26" i="142"/>
  <c r="W34" i="142"/>
  <c r="W17" i="134"/>
  <c r="W41" i="134"/>
  <c r="Y15" i="135"/>
  <c r="Y23" i="135"/>
  <c r="Y31" i="135"/>
  <c r="Y11" i="140"/>
  <c r="Y19" i="140"/>
  <c r="Y27" i="140"/>
  <c r="G27" i="140" s="1"/>
  <c r="Y35" i="140"/>
  <c r="Y12" i="37"/>
  <c r="Y20" i="37"/>
  <c r="Y28" i="37"/>
  <c r="Y36" i="37"/>
  <c r="G36" i="37" s="1"/>
  <c r="Y44" i="37"/>
  <c r="Y6" i="140"/>
  <c r="G6" i="140" s="1"/>
  <c r="Y8" i="145"/>
  <c r="Y7" i="143"/>
  <c r="X6" i="139"/>
  <c r="W8" i="142"/>
  <c r="W6" i="134"/>
  <c r="Y38" i="145"/>
  <c r="Y34" i="145"/>
  <c r="U30" i="145"/>
  <c r="U46" i="139"/>
  <c r="X49" i="139"/>
  <c r="X45" i="139"/>
  <c r="Y13" i="145"/>
  <c r="X13" i="139"/>
  <c r="X29" i="139"/>
  <c r="X9" i="137"/>
  <c r="W29" i="142"/>
  <c r="Y10" i="135"/>
  <c r="Y14" i="140"/>
  <c r="Y30" i="140"/>
  <c r="Y23" i="37"/>
  <c r="Y6" i="135"/>
  <c r="U42" i="137"/>
  <c r="U37" i="137"/>
  <c r="Y36" i="140"/>
  <c r="Y9" i="145"/>
  <c r="Y25" i="145"/>
  <c r="Y13" i="143"/>
  <c r="X9" i="139"/>
  <c r="X17" i="139"/>
  <c r="X25" i="139"/>
  <c r="X33" i="139"/>
  <c r="X41" i="139"/>
  <c r="X13" i="137"/>
  <c r="X21" i="137"/>
  <c r="X29" i="137"/>
  <c r="W9" i="142"/>
  <c r="W17" i="142"/>
  <c r="W25" i="142"/>
  <c r="W33" i="142"/>
  <c r="G26" i="141"/>
  <c r="W16" i="134"/>
  <c r="W40" i="134"/>
  <c r="G40" i="134" s="1"/>
  <c r="Y14" i="135"/>
  <c r="Y22" i="135"/>
  <c r="Y30" i="135"/>
  <c r="Y10" i="140"/>
  <c r="Y18" i="140"/>
  <c r="Y26" i="140"/>
  <c r="Y34" i="140"/>
  <c r="Y11" i="37"/>
  <c r="G11" i="37" s="1"/>
  <c r="Y19" i="37"/>
  <c r="Y27" i="37"/>
  <c r="Y35" i="37"/>
  <c r="G35" i="37" s="1"/>
  <c r="Y43" i="37"/>
  <c r="Y7" i="140"/>
  <c r="W7" i="134"/>
  <c r="U37" i="145"/>
  <c r="U33" i="145"/>
  <c r="Y31" i="145"/>
  <c r="U45" i="139"/>
  <c r="X48" i="139"/>
  <c r="X47" i="139"/>
  <c r="Y32" i="145"/>
  <c r="Y21" i="145"/>
  <c r="X37" i="139"/>
  <c r="W21" i="142"/>
  <c r="W20" i="134"/>
  <c r="Y26" i="135"/>
  <c r="Y31" i="37"/>
  <c r="Y8" i="37"/>
  <c r="U29" i="145"/>
  <c r="U38" i="137"/>
  <c r="W18" i="134"/>
  <c r="Y45" i="37"/>
  <c r="G45" i="37" s="1"/>
  <c r="U47" i="139"/>
  <c r="Y16" i="145"/>
  <c r="Y24" i="145"/>
  <c r="Y12" i="143"/>
  <c r="Y20" i="143"/>
  <c r="X16" i="139"/>
  <c r="X24" i="139"/>
  <c r="X32" i="139"/>
  <c r="X40" i="139"/>
  <c r="X12" i="137"/>
  <c r="X20" i="137"/>
  <c r="X28" i="137"/>
  <c r="X36" i="137"/>
  <c r="W16" i="142"/>
  <c r="W24" i="142"/>
  <c r="W32" i="142"/>
  <c r="W15" i="134"/>
  <c r="W39" i="134"/>
  <c r="G39" i="134" s="1"/>
  <c r="Y13" i="135"/>
  <c r="Y21" i="135"/>
  <c r="Y29" i="135"/>
  <c r="Y9" i="140"/>
  <c r="Y17" i="140"/>
  <c r="Y25" i="140"/>
  <c r="Y33" i="140"/>
  <c r="G33" i="140" s="1"/>
  <c r="Y10" i="37"/>
  <c r="Y18" i="37"/>
  <c r="Y26" i="37"/>
  <c r="G26" i="37" s="1"/>
  <c r="Y34" i="37"/>
  <c r="Y42" i="37"/>
  <c r="Y50" i="37"/>
  <c r="Y8" i="140"/>
  <c r="Y8" i="143"/>
  <c r="X7" i="139"/>
  <c r="X6" i="137"/>
  <c r="Y35" i="145"/>
  <c r="X42" i="137"/>
  <c r="X41" i="137"/>
  <c r="X40" i="137"/>
  <c r="X39" i="137"/>
  <c r="X38" i="137"/>
  <c r="X37" i="137"/>
  <c r="U50" i="139"/>
  <c r="W13" i="142"/>
  <c r="G13" i="142" s="1"/>
  <c r="Y18" i="135"/>
  <c r="Y38" i="140"/>
  <c r="U35" i="145"/>
  <c r="U39" i="137"/>
  <c r="Y21" i="37"/>
  <c r="Y15" i="145"/>
  <c r="Y23" i="145"/>
  <c r="Y11" i="143"/>
  <c r="Y19" i="143"/>
  <c r="X15" i="139"/>
  <c r="X23" i="139"/>
  <c r="X31" i="139"/>
  <c r="X39" i="139"/>
  <c r="X11" i="137"/>
  <c r="X19" i="137"/>
  <c r="X27" i="137"/>
  <c r="X35" i="137"/>
  <c r="W15" i="142"/>
  <c r="W23" i="142"/>
  <c r="W31" i="142"/>
  <c r="W14" i="134"/>
  <c r="W22" i="134"/>
  <c r="W38" i="134"/>
  <c r="Y12" i="135"/>
  <c r="Y20" i="135"/>
  <c r="Y28" i="135"/>
  <c r="Y36" i="135"/>
  <c r="Y16" i="140"/>
  <c r="Y24" i="140"/>
  <c r="Y32" i="140"/>
  <c r="Y9" i="37"/>
  <c r="Y17" i="37"/>
  <c r="Y25" i="37"/>
  <c r="G25" i="37" s="1"/>
  <c r="Y33" i="37"/>
  <c r="Y41" i="37"/>
  <c r="Y49" i="37"/>
  <c r="G49" i="37" s="1"/>
  <c r="Y6" i="37"/>
  <c r="U38" i="145"/>
  <c r="U34" i="145"/>
  <c r="U31" i="145"/>
  <c r="Y29" i="145"/>
  <c r="X46" i="139"/>
  <c r="Y36" i="145"/>
  <c r="Y9" i="143"/>
  <c r="X21" i="139"/>
  <c r="X33" i="137"/>
  <c r="W12" i="134"/>
  <c r="Y22" i="140"/>
  <c r="Y47" i="37"/>
  <c r="G47" i="37" s="1"/>
  <c r="U40" i="137"/>
  <c r="Y29" i="37"/>
  <c r="U36" i="145"/>
  <c r="Y14" i="145"/>
  <c r="Y22" i="145"/>
  <c r="Y10" i="143"/>
  <c r="Y18" i="143"/>
  <c r="X14" i="139"/>
  <c r="X22" i="139"/>
  <c r="X30" i="139"/>
  <c r="X38" i="139"/>
  <c r="X10" i="137"/>
  <c r="X18" i="137"/>
  <c r="X26" i="137"/>
  <c r="X34" i="137"/>
  <c r="W14" i="142"/>
  <c r="W22" i="142"/>
  <c r="W30" i="142"/>
  <c r="W21" i="134"/>
  <c r="G29" i="134"/>
  <c r="W37" i="134"/>
  <c r="G37" i="134" s="1"/>
  <c r="Y11" i="135"/>
  <c r="Y19" i="135"/>
  <c r="Y27" i="135"/>
  <c r="Y35" i="135"/>
  <c r="Y15" i="140"/>
  <c r="Y23" i="140"/>
  <c r="Y31" i="140"/>
  <c r="G31" i="140" s="1"/>
  <c r="Y39" i="140"/>
  <c r="Y16" i="37"/>
  <c r="G16" i="37" s="1"/>
  <c r="Y24" i="37"/>
  <c r="Y32" i="37"/>
  <c r="Y40" i="37"/>
  <c r="G40" i="37" s="1"/>
  <c r="Y48" i="37"/>
  <c r="Y7" i="37"/>
  <c r="G7" i="37" s="1"/>
  <c r="X8" i="139"/>
  <c r="X7" i="137"/>
  <c r="W6" i="142"/>
  <c r="Y17" i="143"/>
  <c r="X17" i="137"/>
  <c r="X25" i="137"/>
  <c r="W36" i="134"/>
  <c r="G36" i="134" s="1"/>
  <c r="Y34" i="135"/>
  <c r="Y15" i="37"/>
  <c r="Y39" i="37"/>
  <c r="U41" i="137"/>
  <c r="U49" i="139"/>
  <c r="Y37" i="37"/>
  <c r="W8" i="134"/>
  <c r="Y12" i="145"/>
  <c r="Y20" i="145"/>
  <c r="Y28" i="145"/>
  <c r="Y16" i="143"/>
  <c r="X12" i="139"/>
  <c r="X20" i="139"/>
  <c r="X28" i="139"/>
  <c r="X36" i="139"/>
  <c r="X44" i="139"/>
  <c r="X16" i="137"/>
  <c r="X24" i="137"/>
  <c r="X32" i="137"/>
  <c r="W12" i="142"/>
  <c r="W20" i="142"/>
  <c r="W28" i="142"/>
  <c r="W11" i="134"/>
  <c r="W19" i="134"/>
  <c r="Y9" i="135"/>
  <c r="Y17" i="135"/>
  <c r="Y25" i="135"/>
  <c r="Y33" i="135"/>
  <c r="Y13" i="140"/>
  <c r="Y21" i="140"/>
  <c r="Y29" i="140"/>
  <c r="Y37" i="140"/>
  <c r="Y14" i="37"/>
  <c r="Y22" i="37"/>
  <c r="G22" i="37" s="1"/>
  <c r="Y30" i="37"/>
  <c r="Y38" i="37"/>
  <c r="Y46" i="37"/>
  <c r="Y7" i="135"/>
  <c r="Y7" i="145"/>
  <c r="Y6" i="143"/>
  <c r="X8" i="137"/>
  <c r="W7" i="142"/>
  <c r="G7" i="142" s="1"/>
  <c r="W6" i="141"/>
  <c r="Y37" i="145"/>
  <c r="Y33" i="145"/>
  <c r="U32" i="145"/>
  <c r="Y30" i="145"/>
  <c r="U48" i="139"/>
  <c r="Y11" i="145"/>
  <c r="Y19" i="145"/>
  <c r="Y27" i="145"/>
  <c r="Y15" i="143"/>
  <c r="X11" i="139"/>
  <c r="X19" i="139"/>
  <c r="X27" i="139"/>
  <c r="X35" i="139"/>
  <c r="X43" i="139"/>
  <c r="X15" i="137"/>
  <c r="X23" i="137"/>
  <c r="X31" i="137"/>
  <c r="W11" i="142"/>
  <c r="W19" i="142"/>
  <c r="W27" i="142"/>
  <c r="W35" i="142"/>
  <c r="W10" i="134"/>
  <c r="W42" i="134"/>
  <c r="Y16" i="135"/>
  <c r="Y24" i="135"/>
  <c r="Y32" i="135"/>
  <c r="Y12" i="140"/>
  <c r="Y20" i="140"/>
  <c r="Y8" i="135"/>
  <c r="X50" i="139"/>
  <c r="X71" i="142"/>
  <c r="X67" i="142"/>
  <c r="X63" i="142"/>
  <c r="X59" i="142"/>
  <c r="X41" i="142"/>
  <c r="X37" i="142"/>
  <c r="Y36" i="141"/>
  <c r="Y32" i="141"/>
  <c r="Y28" i="141"/>
  <c r="AA48" i="140"/>
  <c r="AA40" i="140"/>
  <c r="AA53" i="140"/>
  <c r="AA45" i="140"/>
  <c r="AA54" i="140"/>
  <c r="X58" i="142"/>
  <c r="Y35" i="141"/>
  <c r="AA51" i="135"/>
  <c r="AA47" i="140"/>
  <c r="Y54" i="134"/>
  <c r="AA60" i="135"/>
  <c r="AA56" i="135"/>
  <c r="AA52" i="135"/>
  <c r="AA48" i="135"/>
  <c r="AA44" i="135"/>
  <c r="AA40" i="135"/>
  <c r="AA60" i="140"/>
  <c r="AA56" i="140"/>
  <c r="AA52" i="140"/>
  <c r="AA44" i="140"/>
  <c r="AA49" i="140"/>
  <c r="AA38" i="135"/>
  <c r="AA46" i="140"/>
  <c r="AA42" i="140"/>
  <c r="X66" i="142"/>
  <c r="Y31" i="141"/>
  <c r="G31" i="141" s="1"/>
  <c r="AA55" i="135"/>
  <c r="AA55" i="140"/>
  <c r="X72" i="142"/>
  <c r="X68" i="142"/>
  <c r="X64" i="142"/>
  <c r="X60" i="142"/>
  <c r="X56" i="142"/>
  <c r="X38" i="142"/>
  <c r="Y37" i="141"/>
  <c r="G37" i="141" s="1"/>
  <c r="Y33" i="141"/>
  <c r="Y29" i="141"/>
  <c r="AA57" i="140"/>
  <c r="AA50" i="140"/>
  <c r="X40" i="142"/>
  <c r="AA59" i="135"/>
  <c r="AA61" i="135"/>
  <c r="AA57" i="135"/>
  <c r="AA53" i="135"/>
  <c r="AA49" i="135"/>
  <c r="AA45" i="135"/>
  <c r="AA41" i="135"/>
  <c r="AA37" i="135"/>
  <c r="AA61" i="140"/>
  <c r="AA41" i="140"/>
  <c r="X36" i="142"/>
  <c r="AA39" i="135"/>
  <c r="AA59" i="140"/>
  <c r="X73" i="142"/>
  <c r="X69" i="142"/>
  <c r="X65" i="142"/>
  <c r="X61" i="142"/>
  <c r="X57" i="142"/>
  <c r="X39" i="142"/>
  <c r="Y38" i="141"/>
  <c r="Y34" i="141"/>
  <c r="Y30" i="141"/>
  <c r="AA58" i="135"/>
  <c r="AA54" i="135"/>
  <c r="AA50" i="135"/>
  <c r="AA46" i="135"/>
  <c r="AA42" i="135"/>
  <c r="AA58" i="140"/>
  <c r="Y39" i="141"/>
  <c r="G39" i="141" s="1"/>
  <c r="AA43" i="135"/>
  <c r="AA43" i="140"/>
  <c r="X74" i="142"/>
  <c r="X70" i="142"/>
  <c r="X62" i="142"/>
  <c r="Y27" i="141"/>
  <c r="AA47" i="135"/>
  <c r="AA51" i="140"/>
  <c r="AQ38" i="37"/>
  <c r="AQ7" i="37"/>
  <c r="AQ15" i="37"/>
  <c r="AQ28" i="37"/>
  <c r="AQ40" i="37"/>
  <c r="AQ47" i="37"/>
  <c r="AQ55" i="37"/>
  <c r="AQ63" i="37"/>
  <c r="AQ25" i="37"/>
  <c r="AQ20" i="37"/>
  <c r="AQ61" i="37"/>
  <c r="AQ21" i="37"/>
  <c r="AQ54" i="37"/>
  <c r="AQ8" i="37"/>
  <c r="AQ16" i="37"/>
  <c r="AQ22" i="37"/>
  <c r="AQ33" i="37"/>
  <c r="AQ41" i="37"/>
  <c r="AQ48" i="37"/>
  <c r="AQ56" i="37"/>
  <c r="AQ6" i="37"/>
  <c r="AQ19" i="37"/>
  <c r="AQ52" i="37"/>
  <c r="AQ37" i="37"/>
  <c r="AQ39" i="37"/>
  <c r="AQ9" i="37"/>
  <c r="AQ17" i="37"/>
  <c r="AQ49" i="37"/>
  <c r="AQ57" i="37"/>
  <c r="AQ31" i="37"/>
  <c r="AQ27" i="37"/>
  <c r="AQ62" i="37"/>
  <c r="AQ10" i="37"/>
  <c r="AQ23" i="37"/>
  <c r="AQ29" i="37"/>
  <c r="AQ34" i="37"/>
  <c r="AQ42" i="37"/>
  <c r="AQ50" i="37"/>
  <c r="AQ58" i="37"/>
  <c r="AQ12" i="37"/>
  <c r="AQ44" i="37"/>
  <c r="AQ60" i="37"/>
  <c r="AQ26" i="37"/>
  <c r="AQ53" i="37"/>
  <c r="AQ14" i="37"/>
  <c r="AQ46" i="37"/>
  <c r="AQ11" i="37"/>
  <c r="AQ18" i="37"/>
  <c r="AQ24" i="37"/>
  <c r="AQ30" i="37"/>
  <c r="AQ35" i="37"/>
  <c r="AQ43" i="37"/>
  <c r="AQ51" i="37"/>
  <c r="AQ59" i="37"/>
  <c r="AQ36" i="37"/>
  <c r="AQ13" i="37"/>
  <c r="AQ45" i="37"/>
  <c r="AQ32" i="37"/>
  <c r="AW33" i="139"/>
  <c r="AW41" i="139"/>
  <c r="AW49" i="139"/>
  <c r="AW48" i="139"/>
  <c r="AW45" i="139"/>
  <c r="AW38" i="139"/>
  <c r="AW46" i="139"/>
  <c r="AW37" i="139"/>
  <c r="AW35" i="139"/>
  <c r="AW43" i="139"/>
  <c r="AW40" i="139"/>
  <c r="AW34" i="139"/>
  <c r="AW42" i="139"/>
  <c r="AW50" i="139"/>
  <c r="AW39" i="139"/>
  <c r="AW47" i="139"/>
  <c r="AW36" i="139"/>
  <c r="AW44" i="139"/>
  <c r="AL36" i="139"/>
  <c r="AL40" i="139"/>
  <c r="AL44" i="139"/>
  <c r="AL48" i="139"/>
  <c r="AL37" i="139"/>
  <c r="AL41" i="139"/>
  <c r="AL49" i="139"/>
  <c r="AL34" i="139"/>
  <c r="AL38" i="139"/>
  <c r="AL42" i="139"/>
  <c r="AL46" i="139"/>
  <c r="AL50" i="139"/>
  <c r="AL35" i="139"/>
  <c r="AL39" i="139"/>
  <c r="AL43" i="139"/>
  <c r="AL47" i="139"/>
  <c r="AL33" i="139"/>
  <c r="AL45" i="139"/>
  <c r="AL8" i="139"/>
  <c r="AL16" i="139"/>
  <c r="AL24" i="139"/>
  <c r="AL31" i="139"/>
  <c r="AL19" i="139"/>
  <c r="AR52" i="143"/>
  <c r="AL20" i="139"/>
  <c r="AL9" i="139"/>
  <c r="AL17" i="139"/>
  <c r="AL25" i="139"/>
  <c r="AR51" i="143"/>
  <c r="AL10" i="139"/>
  <c r="AL18" i="139"/>
  <c r="AL26" i="139"/>
  <c r="AL32" i="139"/>
  <c r="AL11" i="139"/>
  <c r="AL27" i="139"/>
  <c r="AL12" i="139"/>
  <c r="AL14" i="139"/>
  <c r="AL23" i="139"/>
  <c r="AL29" i="139"/>
  <c r="AL13" i="139"/>
  <c r="AL15" i="139"/>
  <c r="AL21" i="139"/>
  <c r="AL22" i="139"/>
  <c r="AL28" i="139"/>
  <c r="AL7" i="139"/>
  <c r="AL30" i="139"/>
  <c r="AC53" i="37"/>
  <c r="AC65" i="37"/>
  <c r="AC52" i="37"/>
  <c r="AC66" i="37"/>
  <c r="AC57" i="37"/>
  <c r="AC64" i="37"/>
  <c r="AC59" i="37"/>
  <c r="AC56" i="37"/>
  <c r="AC51" i="37"/>
  <c r="AC63" i="37"/>
  <c r="AC62" i="37"/>
  <c r="AC61" i="37"/>
  <c r="AC60" i="37"/>
  <c r="AC55" i="37"/>
  <c r="AC58" i="37"/>
  <c r="AC54" i="37"/>
  <c r="L104" i="116"/>
  <c r="L101" i="116"/>
  <c r="L105" i="116"/>
  <c r="L102" i="116"/>
  <c r="M7" i="116"/>
  <c r="M14" i="116"/>
  <c r="M21" i="116"/>
  <c r="M28" i="116"/>
  <c r="M50" i="116"/>
  <c r="M57" i="116"/>
  <c r="M61" i="116"/>
  <c r="M65" i="116"/>
  <c r="M69" i="116"/>
  <c r="M73" i="116"/>
  <c r="M77" i="116"/>
  <c r="M81" i="116"/>
  <c r="M85" i="116"/>
  <c r="M89" i="116"/>
  <c r="M93" i="116"/>
  <c r="M97" i="116"/>
  <c r="M11" i="116"/>
  <c r="M18" i="116"/>
  <c r="M25" i="116"/>
  <c r="M32" i="116"/>
  <c r="M54" i="116"/>
  <c r="M15" i="116"/>
  <c r="M22" i="116"/>
  <c r="M29" i="116"/>
  <c r="M36" i="116"/>
  <c r="M58" i="116"/>
  <c r="M62" i="116"/>
  <c r="M66" i="116"/>
  <c r="M70" i="116"/>
  <c r="M74" i="116"/>
  <c r="M78" i="116"/>
  <c r="M82" i="116"/>
  <c r="M86" i="116"/>
  <c r="M90" i="116"/>
  <c r="M94" i="116"/>
  <c r="M98" i="116"/>
  <c r="M19" i="116"/>
  <c r="M26" i="116"/>
  <c r="M33" i="116"/>
  <c r="M51" i="116"/>
  <c r="M12" i="116"/>
  <c r="M23" i="116"/>
  <c r="M30" i="116"/>
  <c r="M37" i="116"/>
  <c r="M55" i="116"/>
  <c r="M63" i="116"/>
  <c r="M67" i="116"/>
  <c r="M71" i="116"/>
  <c r="M75" i="116"/>
  <c r="M79" i="116"/>
  <c r="M83" i="116"/>
  <c r="M87" i="116"/>
  <c r="M91" i="116"/>
  <c r="M95" i="116"/>
  <c r="M99" i="116"/>
  <c r="M9" i="116"/>
  <c r="M16" i="116"/>
  <c r="M27" i="116"/>
  <c r="M34" i="116"/>
  <c r="M52" i="116"/>
  <c r="M59" i="116"/>
  <c r="M6" i="116"/>
  <c r="M13" i="116"/>
  <c r="M20" i="116"/>
  <c r="M31" i="116"/>
  <c r="M38" i="116"/>
  <c r="M56" i="116"/>
  <c r="M64" i="116"/>
  <c r="M68" i="116"/>
  <c r="M72" i="116"/>
  <c r="M76" i="116"/>
  <c r="M80" i="116"/>
  <c r="M84" i="116"/>
  <c r="M88" i="116"/>
  <c r="M92" i="116"/>
  <c r="M96" i="116"/>
  <c r="M100" i="116"/>
  <c r="M10" i="116"/>
  <c r="M17" i="116"/>
  <c r="M24" i="116"/>
  <c r="M35" i="116"/>
  <c r="M53" i="116"/>
  <c r="M60" i="116"/>
  <c r="AJ6" i="144"/>
  <c r="AJ43" i="144"/>
  <c r="AJ35" i="144"/>
  <c r="AJ27" i="144"/>
  <c r="AJ19" i="144"/>
  <c r="AJ11" i="144"/>
  <c r="AV75" i="37"/>
  <c r="AV67" i="37"/>
  <c r="AV59" i="37"/>
  <c r="AJ50" i="144"/>
  <c r="AJ42" i="144"/>
  <c r="AJ34" i="144"/>
  <c r="AJ26" i="144"/>
  <c r="AJ18" i="144"/>
  <c r="AJ10" i="144"/>
  <c r="AV74" i="37"/>
  <c r="AV66" i="37"/>
  <c r="AV58" i="37"/>
  <c r="AJ13" i="144"/>
  <c r="AV61" i="37"/>
  <c r="AJ36" i="144"/>
  <c r="AJ12" i="144"/>
  <c r="AV60" i="37"/>
  <c r="AJ49" i="144"/>
  <c r="AJ41" i="144"/>
  <c r="AJ33" i="144"/>
  <c r="AJ25" i="144"/>
  <c r="AJ17" i="144"/>
  <c r="AJ9" i="144"/>
  <c r="AV73" i="37"/>
  <c r="AV65" i="37"/>
  <c r="AV57" i="37"/>
  <c r="AJ46" i="144"/>
  <c r="AJ30" i="144"/>
  <c r="AV78" i="37"/>
  <c r="AV62" i="37"/>
  <c r="AJ45" i="144"/>
  <c r="AJ21" i="144"/>
  <c r="AV69" i="37"/>
  <c r="AJ44" i="144"/>
  <c r="AJ20" i="144"/>
  <c r="AV68" i="37"/>
  <c r="AJ48" i="144"/>
  <c r="AJ40" i="144"/>
  <c r="AJ32" i="144"/>
  <c r="AJ24" i="144"/>
  <c r="AJ16" i="144"/>
  <c r="AJ8" i="144"/>
  <c r="AV72" i="37"/>
  <c r="AV64" i="37"/>
  <c r="AV56" i="37"/>
  <c r="AJ14" i="144"/>
  <c r="AJ29" i="144"/>
  <c r="AJ28" i="144"/>
  <c r="AV76" i="37"/>
  <c r="AJ47" i="144"/>
  <c r="AJ39" i="144"/>
  <c r="AJ31" i="144"/>
  <c r="AJ23" i="144"/>
  <c r="AJ15" i="144"/>
  <c r="AJ7" i="144"/>
  <c r="AV71" i="37"/>
  <c r="AV63" i="37"/>
  <c r="AV55" i="37"/>
  <c r="AJ38" i="144"/>
  <c r="AJ22" i="144"/>
  <c r="AV70" i="37"/>
  <c r="AV54" i="37"/>
  <c r="AJ37" i="144"/>
  <c r="AV77" i="37"/>
  <c r="AP33" i="139"/>
  <c r="AP41" i="139"/>
  <c r="AP49" i="139"/>
  <c r="AP42" i="139"/>
  <c r="AP40" i="139"/>
  <c r="AP48" i="139"/>
  <c r="AP34" i="139"/>
  <c r="AP39" i="139"/>
  <c r="AP47" i="139"/>
  <c r="AP38" i="139"/>
  <c r="AP46" i="139"/>
  <c r="AO33" i="139"/>
  <c r="AP37" i="139"/>
  <c r="AP45" i="139"/>
  <c r="AP36" i="139"/>
  <c r="AP44" i="139"/>
  <c r="AP50" i="139"/>
  <c r="AO34" i="139"/>
  <c r="AP35" i="139"/>
  <c r="AP43" i="139"/>
  <c r="AO50" i="139"/>
  <c r="AS46" i="137"/>
  <c r="AS45" i="137"/>
  <c r="AS44" i="137"/>
  <c r="AS43" i="137"/>
  <c r="AQ51" i="143"/>
  <c r="AS49" i="137"/>
  <c r="AS48" i="137"/>
  <c r="AS47" i="137"/>
  <c r="AB53" i="37"/>
  <c r="AB51" i="37"/>
  <c r="AB52" i="37"/>
  <c r="AI43" i="137"/>
  <c r="AH46" i="137"/>
  <c r="AI46" i="137"/>
  <c r="AH49" i="137"/>
  <c r="AH44" i="137"/>
  <c r="AI49" i="137"/>
  <c r="AI44" i="137"/>
  <c r="AH47" i="137"/>
  <c r="AI47" i="137"/>
  <c r="AH45" i="137"/>
  <c r="AI45" i="137"/>
  <c r="AH48" i="137"/>
  <c r="AI48" i="137"/>
  <c r="AH43" i="137"/>
  <c r="Y51" i="37"/>
  <c r="Y52" i="37"/>
  <c r="Y53" i="37"/>
  <c r="AB44" i="137"/>
  <c r="AB45" i="137"/>
  <c r="AB47" i="137"/>
  <c r="AB49" i="137"/>
  <c r="AB46" i="137"/>
  <c r="AG51" i="143"/>
  <c r="AB48" i="137"/>
  <c r="AP51" i="143"/>
  <c r="AK43" i="137"/>
  <c r="AJ44" i="137"/>
  <c r="AJ48" i="137"/>
  <c r="AK44" i="137"/>
  <c r="AK48" i="137"/>
  <c r="AJ45" i="137"/>
  <c r="AJ49" i="137"/>
  <c r="AK45" i="137"/>
  <c r="AK49" i="137"/>
  <c r="AJ46" i="137"/>
  <c r="AJ50" i="137"/>
  <c r="AK50" i="137"/>
  <c r="AO51" i="143"/>
  <c r="AJ43" i="137"/>
  <c r="AJ47" i="137"/>
  <c r="AA51" i="37"/>
  <c r="AA52" i="37"/>
  <c r="AA53" i="37"/>
  <c r="M77" i="113"/>
  <c r="M145" i="113"/>
  <c r="M14" i="113"/>
  <c r="M22" i="113"/>
  <c r="M30" i="113"/>
  <c r="M38" i="113"/>
  <c r="M110" i="113"/>
  <c r="M141" i="113"/>
  <c r="M10" i="113"/>
  <c r="Y28" i="140" s="1"/>
  <c r="M18" i="113"/>
  <c r="M26" i="113"/>
  <c r="M34" i="113"/>
  <c r="M42" i="113"/>
  <c r="M67" i="113"/>
  <c r="M83" i="113"/>
  <c r="M87" i="113"/>
  <c r="M91" i="113"/>
  <c r="M95" i="113"/>
  <c r="M99" i="113"/>
  <c r="M103" i="113"/>
  <c r="M123" i="113"/>
  <c r="M80" i="113"/>
  <c r="M7" i="113"/>
  <c r="M88" i="113"/>
  <c r="M134" i="113"/>
  <c r="M138" i="113"/>
  <c r="M142" i="113"/>
  <c r="M85" i="113"/>
  <c r="M92" i="113"/>
  <c r="M104" i="113"/>
  <c r="M115" i="113"/>
  <c r="M119" i="113"/>
  <c r="M127" i="113"/>
  <c r="M131" i="113"/>
  <c r="M135" i="113"/>
  <c r="M139" i="113"/>
  <c r="M75" i="113"/>
  <c r="M97" i="113"/>
  <c r="M116" i="113"/>
  <c r="M120" i="113"/>
  <c r="M86" i="113"/>
  <c r="M9" i="113"/>
  <c r="M13" i="113"/>
  <c r="M17" i="113"/>
  <c r="M21" i="113"/>
  <c r="M25" i="113"/>
  <c r="M29" i="113"/>
  <c r="M33" i="113"/>
  <c r="M37" i="113"/>
  <c r="M41" i="113"/>
  <c r="M45" i="113"/>
  <c r="Y6" i="145" s="1"/>
  <c r="M49" i="113"/>
  <c r="M53" i="113"/>
  <c r="M57" i="113"/>
  <c r="M61" i="113"/>
  <c r="M65" i="113"/>
  <c r="M79" i="113"/>
  <c r="M90" i="113"/>
  <c r="M109" i="113"/>
  <c r="M124" i="113"/>
  <c r="M69" i="113"/>
  <c r="M72" i="113"/>
  <c r="M102" i="113"/>
  <c r="M106" i="113"/>
  <c r="M113" i="113"/>
  <c r="M117" i="113"/>
  <c r="M73" i="113"/>
  <c r="M76" i="113"/>
  <c r="M89" i="113"/>
  <c r="M96" i="113"/>
  <c r="M114" i="113"/>
  <c r="M121" i="113"/>
  <c r="M128" i="113"/>
  <c r="M146" i="113"/>
  <c r="M11" i="113"/>
  <c r="M15" i="113"/>
  <c r="M19" i="113"/>
  <c r="M23" i="113"/>
  <c r="W13" i="134" s="1"/>
  <c r="M27" i="113"/>
  <c r="M31" i="113"/>
  <c r="M35" i="113"/>
  <c r="M39" i="113"/>
  <c r="M43" i="113"/>
  <c r="M47" i="113"/>
  <c r="Y17" i="145" s="1"/>
  <c r="M51" i="113"/>
  <c r="M55" i="113"/>
  <c r="M59" i="113"/>
  <c r="M63" i="113"/>
  <c r="M93" i="113"/>
  <c r="M100" i="113"/>
  <c r="M107" i="113"/>
  <c r="M118" i="113"/>
  <c r="M125" i="113"/>
  <c r="M132" i="113"/>
  <c r="M8" i="113"/>
  <c r="Y13" i="37" s="1"/>
  <c r="M12" i="113"/>
  <c r="M16" i="113"/>
  <c r="M20" i="113"/>
  <c r="M24" i="113"/>
  <c r="W9" i="134" s="1"/>
  <c r="M28" i="113"/>
  <c r="M32" i="113"/>
  <c r="M36" i="113"/>
  <c r="M40" i="113"/>
  <c r="M44" i="113"/>
  <c r="M48" i="113"/>
  <c r="M52" i="113"/>
  <c r="M56" i="113"/>
  <c r="M60" i="113"/>
  <c r="M64" i="113"/>
  <c r="M94" i="113"/>
  <c r="M101" i="113"/>
  <c r="M108" i="113"/>
  <c r="M126" i="113"/>
  <c r="M133" i="113"/>
  <c r="M140" i="113"/>
  <c r="M111" i="113"/>
  <c r="M122" i="113"/>
  <c r="M129" i="113"/>
  <c r="M136" i="113"/>
  <c r="M143" i="113"/>
  <c r="M68" i="113"/>
  <c r="M71" i="113"/>
  <c r="M81" i="113"/>
  <c r="M84" i="113"/>
  <c r="M98" i="113"/>
  <c r="M105" i="113"/>
  <c r="M112" i="113"/>
  <c r="M130" i="113"/>
  <c r="M137" i="113"/>
  <c r="M144" i="113"/>
  <c r="AH45" i="144"/>
  <c r="AH41" i="144"/>
  <c r="AH37" i="144"/>
  <c r="AH33" i="144"/>
  <c r="AH29" i="144"/>
  <c r="AH25" i="144"/>
  <c r="AH21" i="144"/>
  <c r="AH17" i="144"/>
  <c r="AH13" i="144"/>
  <c r="AH9" i="144"/>
  <c r="AH26" i="144"/>
  <c r="AH49" i="144"/>
  <c r="AH20" i="144"/>
  <c r="AH43" i="144"/>
  <c r="AH27" i="144"/>
  <c r="AH15" i="144"/>
  <c r="AH50" i="144"/>
  <c r="AH34" i="144"/>
  <c r="AH14" i="144"/>
  <c r="AH48" i="144"/>
  <c r="AH44" i="144"/>
  <c r="AH40" i="144"/>
  <c r="AH36" i="144"/>
  <c r="AH32" i="144"/>
  <c r="AH28" i="144"/>
  <c r="AH24" i="144"/>
  <c r="AH16" i="144"/>
  <c r="AH12" i="144"/>
  <c r="AH8" i="144"/>
  <c r="AH39" i="144"/>
  <c r="AH31" i="144"/>
  <c r="AH23" i="144"/>
  <c r="AH11" i="144"/>
  <c r="AH42" i="144"/>
  <c r="AH22" i="144"/>
  <c r="AH10" i="144"/>
  <c r="AH6" i="144"/>
  <c r="AH35" i="144"/>
  <c r="AH19" i="144"/>
  <c r="AH7" i="144"/>
  <c r="AH46" i="144"/>
  <c r="AH30" i="144"/>
  <c r="AH18" i="144"/>
  <c r="AH47" i="144"/>
  <c r="AH38" i="144"/>
  <c r="AO7" i="139"/>
  <c r="AO15" i="139"/>
  <c r="AO23" i="139"/>
  <c r="AO30" i="139"/>
  <c r="AO10" i="139"/>
  <c r="AO19" i="139"/>
  <c r="AO8" i="139"/>
  <c r="AO16" i="139"/>
  <c r="AO24" i="139"/>
  <c r="AO31" i="139"/>
  <c r="AO9" i="139"/>
  <c r="AO26" i="139"/>
  <c r="AO27" i="139"/>
  <c r="AO12" i="139"/>
  <c r="AO20" i="139"/>
  <c r="AO25" i="139"/>
  <c r="AO32" i="139"/>
  <c r="AO13" i="139"/>
  <c r="AO21" i="139"/>
  <c r="AO28" i="139"/>
  <c r="AO14" i="139"/>
  <c r="AO22" i="139"/>
  <c r="AO29" i="139"/>
  <c r="AO17" i="139"/>
  <c r="AO18" i="139"/>
  <c r="AO11" i="139"/>
  <c r="AP9" i="139"/>
  <c r="AP18" i="139"/>
  <c r="AP25" i="139"/>
  <c r="AP32" i="139"/>
  <c r="AU51" i="143"/>
  <c r="AP11" i="139"/>
  <c r="AP20" i="139"/>
  <c r="AP27" i="139"/>
  <c r="AP8" i="139"/>
  <c r="AP15" i="139"/>
  <c r="AP24" i="139"/>
  <c r="AP30" i="139"/>
  <c r="AP10" i="139"/>
  <c r="AP17" i="139"/>
  <c r="AP26" i="139"/>
  <c r="AP12" i="139"/>
  <c r="AP19" i="139"/>
  <c r="AP14" i="139"/>
  <c r="AP21" i="139"/>
  <c r="AP29" i="139"/>
  <c r="AP23" i="139"/>
  <c r="AP13" i="139"/>
  <c r="AP28" i="139"/>
  <c r="AP16" i="139"/>
  <c r="AP31" i="139"/>
  <c r="AP22" i="139"/>
  <c r="AO6" i="139"/>
  <c r="AE52" i="37"/>
  <c r="AE51" i="37"/>
  <c r="AE53" i="37"/>
  <c r="AW11" i="139"/>
  <c r="AW19" i="139"/>
  <c r="AW27" i="139"/>
  <c r="AW14" i="139"/>
  <c r="AW29" i="139"/>
  <c r="AW10" i="139"/>
  <c r="AW18" i="139"/>
  <c r="AW26" i="139"/>
  <c r="AW32" i="139"/>
  <c r="AW7" i="139"/>
  <c r="AW9" i="139"/>
  <c r="AW17" i="139"/>
  <c r="AW25" i="139"/>
  <c r="AW6" i="139"/>
  <c r="BB51" i="143"/>
  <c r="AW8" i="139"/>
  <c r="AW16" i="139"/>
  <c r="AW24" i="139"/>
  <c r="AW31" i="139"/>
  <c r="AW22" i="139"/>
  <c r="BA51" i="143"/>
  <c r="AW15" i="139"/>
  <c r="AW23" i="139"/>
  <c r="AW30" i="139"/>
  <c r="AW13" i="139"/>
  <c r="AW20" i="139"/>
  <c r="AW12" i="139"/>
  <c r="AW28" i="139"/>
  <c r="AW21" i="139"/>
  <c r="AJ53" i="37"/>
  <c r="AJ52" i="37"/>
  <c r="AJ51" i="37"/>
  <c r="AS60" i="37"/>
  <c r="AS76" i="37"/>
  <c r="AS54" i="37"/>
  <c r="AS67" i="37"/>
  <c r="AS75" i="37"/>
  <c r="AS68" i="37"/>
  <c r="AS64" i="37"/>
  <c r="AS69" i="37"/>
  <c r="AS72" i="37"/>
  <c r="AS66" i="37"/>
  <c r="AS58" i="37"/>
  <c r="AS71" i="37"/>
  <c r="AS73" i="37"/>
  <c r="AS65" i="37"/>
  <c r="AS74" i="37"/>
  <c r="AS63" i="37"/>
  <c r="AS70" i="37"/>
  <c r="AS62" i="37"/>
  <c r="AS56" i="37"/>
  <c r="AS61" i="37"/>
  <c r="AS59" i="37"/>
  <c r="AS57" i="37"/>
  <c r="M51" i="139"/>
  <c r="J77" i="37"/>
  <c r="J73" i="37"/>
  <c r="J69" i="37"/>
  <c r="J65" i="37"/>
  <c r="J61" i="37"/>
  <c r="J59" i="37"/>
  <c r="J55" i="37"/>
  <c r="J51" i="139"/>
  <c r="J76" i="37"/>
  <c r="J72" i="37"/>
  <c r="J68" i="37"/>
  <c r="J64" i="37"/>
  <c r="J58" i="37"/>
  <c r="J54" i="37"/>
  <c r="J75" i="37"/>
  <c r="J71" i="37"/>
  <c r="J67" i="37"/>
  <c r="J63" i="37"/>
  <c r="J60" i="37"/>
  <c r="J57" i="37"/>
  <c r="J70" i="37"/>
  <c r="J47" i="144"/>
  <c r="J39" i="144"/>
  <c r="J31" i="144"/>
  <c r="J23" i="144"/>
  <c r="J15" i="144"/>
  <c r="J6" i="144"/>
  <c r="J38" i="144"/>
  <c r="J30" i="144"/>
  <c r="J14" i="144"/>
  <c r="J26" i="144"/>
  <c r="J49" i="144"/>
  <c r="J9" i="144"/>
  <c r="J74" i="37"/>
  <c r="J16" i="144"/>
  <c r="J66" i="37"/>
  <c r="J46" i="144"/>
  <c r="J22" i="144"/>
  <c r="J50" i="144"/>
  <c r="J18" i="144"/>
  <c r="J33" i="144"/>
  <c r="J48" i="144"/>
  <c r="J62" i="37"/>
  <c r="J45" i="144"/>
  <c r="J37" i="144"/>
  <c r="J29" i="144"/>
  <c r="J21" i="144"/>
  <c r="J13" i="144"/>
  <c r="J44" i="144"/>
  <c r="J28" i="144"/>
  <c r="J12" i="144"/>
  <c r="J10" i="144"/>
  <c r="J17" i="144"/>
  <c r="J32" i="144"/>
  <c r="J36" i="144"/>
  <c r="J20" i="144"/>
  <c r="J34" i="144"/>
  <c r="J41" i="144"/>
  <c r="J40" i="144"/>
  <c r="J7" i="144"/>
  <c r="J56" i="37"/>
  <c r="J43" i="144"/>
  <c r="J35" i="144"/>
  <c r="J27" i="144"/>
  <c r="J19" i="144"/>
  <c r="J11" i="144"/>
  <c r="J42" i="144"/>
  <c r="J78" i="37"/>
  <c r="J25" i="144"/>
  <c r="J24" i="144"/>
  <c r="M103" i="114"/>
  <c r="AL48" i="144"/>
  <c r="AL44" i="144"/>
  <c r="AL40" i="144"/>
  <c r="AL36" i="144"/>
  <c r="AL32" i="144"/>
  <c r="AL28" i="144"/>
  <c r="AL24" i="144"/>
  <c r="AL20" i="144"/>
  <c r="AL16" i="144"/>
  <c r="AL12" i="144"/>
  <c r="AL8" i="144"/>
  <c r="AL45" i="144"/>
  <c r="AL33" i="144"/>
  <c r="AL25" i="144"/>
  <c r="AL17" i="144"/>
  <c r="AL9" i="144"/>
  <c r="AL6" i="144"/>
  <c r="AL47" i="144"/>
  <c r="AL43" i="144"/>
  <c r="AL39" i="144"/>
  <c r="AL35" i="144"/>
  <c r="AL31" i="144"/>
  <c r="AL27" i="144"/>
  <c r="AL23" i="144"/>
  <c r="AL19" i="144"/>
  <c r="AL15" i="144"/>
  <c r="AL11" i="144"/>
  <c r="AL7" i="144"/>
  <c r="AL50" i="144"/>
  <c r="AL46" i="144"/>
  <c r="AL42" i="144"/>
  <c r="AL38" i="144"/>
  <c r="AL34" i="144"/>
  <c r="AL30" i="144"/>
  <c r="AL26" i="144"/>
  <c r="AL22" i="144"/>
  <c r="AL18" i="144"/>
  <c r="AL14" i="144"/>
  <c r="AL10" i="144"/>
  <c r="AL49" i="144"/>
  <c r="AL41" i="144"/>
  <c r="AL37" i="144"/>
  <c r="AL29" i="144"/>
  <c r="AL21" i="144"/>
  <c r="AL13" i="144"/>
  <c r="M10" i="117"/>
  <c r="M13" i="117"/>
  <c r="M18" i="117"/>
  <c r="M21" i="117"/>
  <c r="M26" i="117"/>
  <c r="M29" i="117"/>
  <c r="M34" i="117"/>
  <c r="M37" i="117"/>
  <c r="M42" i="117"/>
  <c r="M45" i="117"/>
  <c r="M50" i="117"/>
  <c r="M53" i="117"/>
  <c r="M58" i="117"/>
  <c r="M61" i="117"/>
  <c r="M66" i="117"/>
  <c r="M69" i="117"/>
  <c r="M74" i="117"/>
  <c r="M77" i="117"/>
  <c r="M82" i="117"/>
  <c r="M85" i="117"/>
  <c r="M90" i="117"/>
  <c r="M93" i="117"/>
  <c r="M98" i="117"/>
  <c r="M101" i="117"/>
  <c r="M106" i="117"/>
  <c r="M109" i="117"/>
  <c r="M114" i="117"/>
  <c r="M117" i="117"/>
  <c r="M122" i="117"/>
  <c r="M125" i="117"/>
  <c r="M130" i="117"/>
  <c r="M133" i="117"/>
  <c r="M138" i="117"/>
  <c r="M141" i="117"/>
  <c r="M146" i="117"/>
  <c r="M7" i="117"/>
  <c r="M12" i="117"/>
  <c r="M15" i="117"/>
  <c r="M20" i="117"/>
  <c r="AS55" i="37" s="1"/>
  <c r="M23" i="117"/>
  <c r="M28" i="117"/>
  <c r="M31" i="117"/>
  <c r="M36" i="117"/>
  <c r="M39" i="117"/>
  <c r="M44" i="117"/>
  <c r="M47" i="117"/>
  <c r="M52" i="117"/>
  <c r="M55" i="117"/>
  <c r="M60" i="117"/>
  <c r="M63" i="117"/>
  <c r="M68" i="117"/>
  <c r="M71" i="117"/>
  <c r="M76" i="117"/>
  <c r="M79" i="117"/>
  <c r="M84" i="117"/>
  <c r="M87" i="117"/>
  <c r="M92" i="117"/>
  <c r="M95" i="117"/>
  <c r="M100" i="117"/>
  <c r="M103" i="117"/>
  <c r="M108" i="117"/>
  <c r="M111" i="117"/>
  <c r="M116" i="117"/>
  <c r="M119" i="117"/>
  <c r="M124" i="117"/>
  <c r="M127" i="117"/>
  <c r="M132" i="117"/>
  <c r="M135" i="117"/>
  <c r="M140" i="117"/>
  <c r="M143" i="117"/>
  <c r="M6" i="117"/>
  <c r="M9" i="117"/>
  <c r="M14" i="117"/>
  <c r="M17" i="117"/>
  <c r="M22" i="117"/>
  <c r="M25" i="117"/>
  <c r="M30" i="117"/>
  <c r="M33" i="117"/>
  <c r="M38" i="117"/>
  <c r="M41" i="117"/>
  <c r="M46" i="117"/>
  <c r="M49" i="117"/>
  <c r="M54" i="117"/>
  <c r="M57" i="117"/>
  <c r="M62" i="117"/>
  <c r="M65" i="117"/>
  <c r="M70" i="117"/>
  <c r="M73" i="117"/>
  <c r="M78" i="117"/>
  <c r="M81" i="117"/>
  <c r="M86" i="117"/>
  <c r="M89" i="117"/>
  <c r="M94" i="117"/>
  <c r="M97" i="117"/>
  <c r="M102" i="117"/>
  <c r="M105" i="117"/>
  <c r="M110" i="117"/>
  <c r="M113" i="117"/>
  <c r="M118" i="117"/>
  <c r="M121" i="117"/>
  <c r="M126" i="117"/>
  <c r="M129" i="117"/>
  <c r="M134" i="117"/>
  <c r="M137" i="117"/>
  <c r="M142" i="117"/>
  <c r="M145" i="117"/>
  <c r="M8" i="117"/>
  <c r="M11" i="117"/>
  <c r="M16" i="117"/>
  <c r="M19" i="117"/>
  <c r="M24" i="117"/>
  <c r="M27" i="117"/>
  <c r="M32" i="117"/>
  <c r="M35" i="117"/>
  <c r="M40" i="117"/>
  <c r="M43" i="117"/>
  <c r="M48" i="117"/>
  <c r="M51" i="117"/>
  <c r="M56" i="117"/>
  <c r="M59" i="117"/>
  <c r="M64" i="117"/>
  <c r="M67" i="117"/>
  <c r="M72" i="117"/>
  <c r="M75" i="117"/>
  <c r="M80" i="117"/>
  <c r="M83" i="117"/>
  <c r="M88" i="117"/>
  <c r="M91" i="117"/>
  <c r="M96" i="117"/>
  <c r="M99" i="117"/>
  <c r="M104" i="117"/>
  <c r="M107" i="117"/>
  <c r="M112" i="117"/>
  <c r="M115" i="117"/>
  <c r="M120" i="117"/>
  <c r="M123" i="117"/>
  <c r="M128" i="117"/>
  <c r="M131" i="117"/>
  <c r="M136" i="117"/>
  <c r="M139" i="117"/>
  <c r="M144" i="117"/>
  <c r="AK48" i="144"/>
  <c r="AK44" i="144"/>
  <c r="AK40" i="144"/>
  <c r="AK36" i="144"/>
  <c r="AK32" i="144"/>
  <c r="AK28" i="144"/>
  <c r="AK24" i="144"/>
  <c r="AK20" i="144"/>
  <c r="AK16" i="144"/>
  <c r="AK12" i="144"/>
  <c r="AK8" i="144"/>
  <c r="AK6" i="144"/>
  <c r="AK46" i="144"/>
  <c r="AK38" i="144"/>
  <c r="AK30" i="144"/>
  <c r="AK22" i="144"/>
  <c r="AK14" i="144"/>
  <c r="AK49" i="144"/>
  <c r="AK45" i="144"/>
  <c r="AK41" i="144"/>
  <c r="AK37" i="144"/>
  <c r="AK33" i="144"/>
  <c r="AK29" i="144"/>
  <c r="AK25" i="144"/>
  <c r="AK21" i="144"/>
  <c r="AK17" i="144"/>
  <c r="AK13" i="144"/>
  <c r="AK9" i="144"/>
  <c r="AK50" i="144"/>
  <c r="AK42" i="144"/>
  <c r="AK34" i="144"/>
  <c r="AK26" i="144"/>
  <c r="AK18" i="144"/>
  <c r="AK10" i="144"/>
  <c r="AK39" i="144"/>
  <c r="AK23" i="144"/>
  <c r="AK7" i="144"/>
  <c r="AK27" i="144"/>
  <c r="AK35" i="144"/>
  <c r="AK19" i="144"/>
  <c r="AK47" i="144"/>
  <c r="AK31" i="144"/>
  <c r="AK15" i="144"/>
  <c r="AK43" i="144"/>
  <c r="AK11" i="144"/>
  <c r="AR55" i="37"/>
  <c r="AR59" i="37"/>
  <c r="AR61" i="37"/>
  <c r="AR65" i="37"/>
  <c r="AR69" i="37"/>
  <c r="AR73" i="37"/>
  <c r="AR77" i="37"/>
  <c r="AR56" i="37"/>
  <c r="AR62" i="37"/>
  <c r="AR66" i="37"/>
  <c r="AR70" i="37"/>
  <c r="AR74" i="37"/>
  <c r="AR57" i="37"/>
  <c r="AR60" i="37"/>
  <c r="AR63" i="37"/>
  <c r="AR67" i="37"/>
  <c r="AR71" i="37"/>
  <c r="AR75" i="37"/>
  <c r="AR64" i="37"/>
  <c r="AR54" i="37"/>
  <c r="AR68" i="37"/>
  <c r="AR76" i="37"/>
  <c r="AR58" i="37"/>
  <c r="AR72" i="37"/>
  <c r="M112" i="114"/>
  <c r="M15" i="114"/>
  <c r="M64" i="114"/>
  <c r="M67" i="114"/>
  <c r="M104" i="114"/>
  <c r="M32" i="114"/>
  <c r="M79" i="114"/>
  <c r="M29" i="114"/>
  <c r="M114" i="114"/>
  <c r="M70" i="114"/>
  <c r="M47" i="114"/>
  <c r="M105" i="114"/>
  <c r="M45" i="114"/>
  <c r="M19" i="114"/>
  <c r="M59" i="114"/>
  <c r="M71" i="114"/>
  <c r="M48" i="114"/>
  <c r="M89" i="114"/>
  <c r="M34" i="114"/>
  <c r="M31" i="114"/>
  <c r="M13" i="114"/>
  <c r="M39" i="114"/>
  <c r="M20" i="114"/>
  <c r="M93" i="114"/>
  <c r="M35" i="114"/>
  <c r="M50" i="114"/>
  <c r="M25" i="114"/>
  <c r="M96" i="114"/>
  <c r="M54" i="114"/>
  <c r="M86" i="114"/>
  <c r="M21" i="114"/>
  <c r="M94" i="114"/>
  <c r="M77" i="114"/>
  <c r="M7" i="114"/>
  <c r="M36" i="114"/>
  <c r="M14" i="114"/>
  <c r="M26" i="114"/>
  <c r="M23" i="114"/>
  <c r="M41" i="114"/>
  <c r="M73" i="114"/>
  <c r="M87" i="114"/>
  <c r="M108" i="114"/>
  <c r="M78" i="114"/>
  <c r="M8" i="114"/>
  <c r="M74" i="114"/>
  <c r="M83" i="114"/>
  <c r="M56" i="114"/>
  <c r="M62" i="114"/>
  <c r="M100" i="114"/>
  <c r="M109" i="114"/>
  <c r="M9" i="114"/>
  <c r="M10" i="114"/>
  <c r="M69" i="114"/>
  <c r="M44" i="114"/>
  <c r="M53" i="114"/>
  <c r="M18" i="114"/>
  <c r="M11" i="114"/>
  <c r="M58" i="114"/>
  <c r="M75" i="114"/>
  <c r="M91" i="114"/>
  <c r="M16" i="114"/>
  <c r="M68" i="114"/>
  <c r="M80" i="114"/>
  <c r="M30" i="114"/>
  <c r="M12" i="114"/>
  <c r="M115" i="114"/>
  <c r="M92" i="114"/>
  <c r="M38" i="114"/>
  <c r="M17" i="114"/>
  <c r="M46" i="114"/>
  <c r="M81" i="114"/>
  <c r="M49" i="114"/>
  <c r="M90" i="114"/>
  <c r="M42" i="114"/>
  <c r="M106" i="114"/>
  <c r="M76" i="114"/>
  <c r="M6" i="114"/>
  <c r="M27" i="114"/>
  <c r="M66" i="114"/>
  <c r="M22" i="114"/>
  <c r="M40" i="114"/>
  <c r="M43" i="114"/>
  <c r="M57" i="114"/>
  <c r="M60" i="114"/>
  <c r="M107" i="114"/>
  <c r="M72" i="114"/>
  <c r="M63" i="114"/>
  <c r="M28" i="114"/>
  <c r="M51" i="114"/>
  <c r="M111" i="114"/>
  <c r="M97" i="114"/>
  <c r="M102" i="114"/>
  <c r="M84" i="114"/>
  <c r="M55" i="114"/>
  <c r="M61" i="114"/>
  <c r="M95" i="114"/>
  <c r="M82" i="114"/>
  <c r="M37" i="114"/>
  <c r="M52" i="114"/>
  <c r="M24" i="114"/>
  <c r="M85" i="114"/>
  <c r="M65" i="114"/>
  <c r="M88" i="114"/>
  <c r="M113" i="114"/>
  <c r="M101" i="114"/>
  <c r="M98" i="114"/>
  <c r="M110" i="114"/>
  <c r="M99" i="114"/>
  <c r="M33" i="114"/>
  <c r="AI6" i="144"/>
  <c r="AI50" i="144"/>
  <c r="AI49" i="144"/>
  <c r="AI48" i="144"/>
  <c r="AI47" i="144"/>
  <c r="AI46" i="144"/>
  <c r="AI45" i="144"/>
  <c r="AI44" i="144"/>
  <c r="AI43" i="144"/>
  <c r="AI42" i="144"/>
  <c r="AI41" i="144"/>
  <c r="AI40" i="144"/>
  <c r="AI39" i="144"/>
  <c r="AI38" i="144"/>
  <c r="AI37" i="144"/>
  <c r="AI36" i="144"/>
  <c r="AI35" i="144"/>
  <c r="AI34" i="144"/>
  <c r="AI33" i="144"/>
  <c r="AI32" i="144"/>
  <c r="AI31" i="144"/>
  <c r="AI30" i="144"/>
  <c r="AI29" i="144"/>
  <c r="AI28" i="144"/>
  <c r="AI27" i="144"/>
  <c r="AI26" i="144"/>
  <c r="AI25" i="144"/>
  <c r="AI24" i="144"/>
  <c r="AI23" i="144"/>
  <c r="AI22" i="144"/>
  <c r="AI21" i="144"/>
  <c r="AI20" i="144"/>
  <c r="AI19" i="144"/>
  <c r="AI18" i="144"/>
  <c r="AI17" i="144"/>
  <c r="AI16" i="144"/>
  <c r="AI15" i="144"/>
  <c r="AI14" i="144"/>
  <c r="AI13" i="144"/>
  <c r="AI12" i="144"/>
  <c r="AI11" i="144"/>
  <c r="AI10" i="144"/>
  <c r="AI9" i="144"/>
  <c r="AI8" i="144"/>
  <c r="AI7" i="144"/>
  <c r="M69" i="128"/>
  <c r="M72" i="128"/>
  <c r="M75" i="128"/>
  <c r="M78" i="128"/>
  <c r="M85" i="128"/>
  <c r="M88" i="128"/>
  <c r="M91" i="128"/>
  <c r="M94" i="128"/>
  <c r="M101" i="128"/>
  <c r="M104" i="128"/>
  <c r="M107" i="128"/>
  <c r="M110" i="128"/>
  <c r="M117" i="128"/>
  <c r="M120" i="128"/>
  <c r="M123" i="128"/>
  <c r="M126" i="128"/>
  <c r="M133" i="128"/>
  <c r="M136" i="128"/>
  <c r="M139" i="128"/>
  <c r="M142" i="128"/>
  <c r="M7" i="128"/>
  <c r="M9" i="128"/>
  <c r="M11" i="128"/>
  <c r="M13" i="128"/>
  <c r="M15" i="128"/>
  <c r="M17" i="128"/>
  <c r="M19" i="128"/>
  <c r="M21" i="128"/>
  <c r="M23" i="128"/>
  <c r="M25" i="128"/>
  <c r="M27" i="128"/>
  <c r="M29" i="128"/>
  <c r="M31" i="128"/>
  <c r="M33" i="128"/>
  <c r="M35" i="128"/>
  <c r="M37" i="128"/>
  <c r="M39" i="128"/>
  <c r="M41" i="128"/>
  <c r="M43" i="128"/>
  <c r="M45" i="128"/>
  <c r="M47" i="128"/>
  <c r="M6" i="128"/>
  <c r="M8" i="128"/>
  <c r="M10" i="128"/>
  <c r="M12" i="128"/>
  <c r="M14" i="128"/>
  <c r="M16" i="128"/>
  <c r="M18" i="128"/>
  <c r="M20" i="128"/>
  <c r="M22" i="128"/>
  <c r="M24" i="128"/>
  <c r="M26" i="128"/>
  <c r="M28" i="128"/>
  <c r="M30" i="128"/>
  <c r="M32" i="128"/>
  <c r="M34" i="128"/>
  <c r="M36" i="128"/>
  <c r="M38" i="128"/>
  <c r="M40" i="128"/>
  <c r="M42" i="128"/>
  <c r="M44" i="128"/>
  <c r="M46" i="128"/>
  <c r="M48" i="128"/>
  <c r="M50" i="128"/>
  <c r="M52" i="128"/>
  <c r="M54" i="128"/>
  <c r="M56" i="128"/>
  <c r="M58" i="128"/>
  <c r="M60" i="128"/>
  <c r="M62" i="128"/>
  <c r="M65" i="128"/>
  <c r="M68" i="128"/>
  <c r="M71" i="128"/>
  <c r="M74" i="128"/>
  <c r="M81" i="128"/>
  <c r="M84" i="128"/>
  <c r="M87" i="128"/>
  <c r="M90" i="128"/>
  <c r="M97" i="128"/>
  <c r="M100" i="128"/>
  <c r="M103" i="128"/>
  <c r="M106" i="128"/>
  <c r="M113" i="128"/>
  <c r="M116" i="128"/>
  <c r="M119" i="128"/>
  <c r="M122" i="128"/>
  <c r="M129" i="128"/>
  <c r="M132" i="128"/>
  <c r="M135" i="128"/>
  <c r="M138" i="128"/>
  <c r="M64" i="128"/>
  <c r="M67" i="128"/>
  <c r="M70" i="128"/>
  <c r="M77" i="128"/>
  <c r="M80" i="128"/>
  <c r="M83" i="128"/>
  <c r="M86" i="128"/>
  <c r="M93" i="128"/>
  <c r="M96" i="128"/>
  <c r="M99" i="128"/>
  <c r="M102" i="128"/>
  <c r="M109" i="128"/>
  <c r="M112" i="128"/>
  <c r="M115" i="128"/>
  <c r="M118" i="128"/>
  <c r="M125" i="128"/>
  <c r="M128" i="128"/>
  <c r="M131" i="128"/>
  <c r="M134" i="128"/>
  <c r="M141" i="128"/>
  <c r="M144" i="128"/>
  <c r="M49" i="128"/>
  <c r="M51" i="128"/>
  <c r="M53" i="128"/>
  <c r="M55" i="128"/>
  <c r="M57" i="128"/>
  <c r="M59" i="128"/>
  <c r="M61" i="128"/>
  <c r="M63" i="128"/>
  <c r="M66" i="128"/>
  <c r="M73" i="128"/>
  <c r="M76" i="128"/>
  <c r="M79" i="128"/>
  <c r="M82" i="128"/>
  <c r="M89" i="128"/>
  <c r="M92" i="128"/>
  <c r="M95" i="128"/>
  <c r="M98" i="128"/>
  <c r="M105" i="128"/>
  <c r="M108" i="128"/>
  <c r="M111" i="128"/>
  <c r="M114" i="128"/>
  <c r="M121" i="128"/>
  <c r="M124" i="128"/>
  <c r="M127" i="128"/>
  <c r="M130" i="128"/>
  <c r="M137" i="128"/>
  <c r="M140" i="128"/>
  <c r="M143" i="128"/>
  <c r="M67" i="112"/>
  <c r="M24" i="112"/>
  <c r="M26" i="112"/>
  <c r="M61" i="112"/>
  <c r="M19" i="112"/>
  <c r="M29" i="112"/>
  <c r="M25" i="112"/>
  <c r="M64" i="112"/>
  <c r="M41" i="112"/>
  <c r="M8" i="112"/>
  <c r="M10" i="112"/>
  <c r="M49" i="112"/>
  <c r="M15" i="112"/>
  <c r="M9" i="112"/>
  <c r="M55" i="112"/>
  <c r="M68" i="112"/>
  <c r="M6" i="112"/>
  <c r="M42" i="112"/>
  <c r="M140" i="112"/>
  <c r="M20" i="112"/>
  <c r="M45" i="112"/>
  <c r="M17" i="112"/>
  <c r="M72" i="112"/>
  <c r="M52" i="112"/>
  <c r="M56" i="112"/>
  <c r="M11" i="112"/>
  <c r="M34" i="112"/>
  <c r="M57" i="112"/>
  <c r="M23" i="112"/>
  <c r="M65" i="112"/>
  <c r="M30" i="112"/>
  <c r="M22" i="112"/>
  <c r="M59" i="112"/>
  <c r="M33" i="112"/>
  <c r="M13" i="112"/>
  <c r="M47" i="112"/>
  <c r="M63" i="112"/>
  <c r="M51" i="112"/>
  <c r="M44" i="112"/>
  <c r="M27" i="112"/>
  <c r="M14" i="112"/>
  <c r="M21" i="112"/>
  <c r="M70" i="112"/>
  <c r="M18" i="112"/>
  <c r="M54" i="112"/>
  <c r="M38" i="112"/>
  <c r="M76" i="112"/>
  <c r="M32" i="112"/>
  <c r="M60" i="112"/>
  <c r="M69" i="112"/>
  <c r="M66" i="112"/>
  <c r="M36" i="112"/>
  <c r="M83" i="112"/>
  <c r="M84" i="112"/>
  <c r="M90" i="112"/>
  <c r="M93" i="112"/>
  <c r="M99" i="112"/>
  <c r="M100" i="112"/>
  <c r="M106" i="112"/>
  <c r="M109" i="112"/>
  <c r="M115" i="112"/>
  <c r="M116" i="112"/>
  <c r="M122" i="112"/>
  <c r="M125" i="112"/>
  <c r="M133" i="112"/>
  <c r="M141" i="112"/>
  <c r="M35" i="112"/>
  <c r="M7" i="112"/>
  <c r="M79" i="112"/>
  <c r="M80" i="112"/>
  <c r="M86" i="112"/>
  <c r="M89" i="112"/>
  <c r="M95" i="112"/>
  <c r="M96" i="112"/>
  <c r="M102" i="112"/>
  <c r="M105" i="112"/>
  <c r="M111" i="112"/>
  <c r="M112" i="112"/>
  <c r="M118" i="112"/>
  <c r="M121" i="112"/>
  <c r="M127" i="112"/>
  <c r="M130" i="112"/>
  <c r="M135" i="112"/>
  <c r="M138" i="112"/>
  <c r="M143" i="112"/>
  <c r="M16" i="112"/>
  <c r="M37" i="112"/>
  <c r="M77" i="112"/>
  <c r="M71" i="112"/>
  <c r="M31" i="112"/>
  <c r="M46" i="112"/>
  <c r="M48" i="112"/>
  <c r="M62" i="112"/>
  <c r="M50" i="112"/>
  <c r="M43" i="112"/>
  <c r="M28" i="112"/>
  <c r="M73" i="112"/>
  <c r="M75" i="112"/>
  <c r="M12" i="112"/>
  <c r="M40" i="112"/>
  <c r="M74" i="112"/>
  <c r="M82" i="112"/>
  <c r="M85" i="112"/>
  <c r="M91" i="112"/>
  <c r="M92" i="112"/>
  <c r="M98" i="112"/>
  <c r="M101" i="112"/>
  <c r="M107" i="112"/>
  <c r="M108" i="112"/>
  <c r="M114" i="112"/>
  <c r="M117" i="112"/>
  <c r="M123" i="112"/>
  <c r="M124" i="112"/>
  <c r="M129" i="112"/>
  <c r="M137" i="112"/>
  <c r="M39" i="112"/>
  <c r="M58" i="112"/>
  <c r="M78" i="112"/>
  <c r="M81" i="112"/>
  <c r="M87" i="112"/>
  <c r="M88" i="112"/>
  <c r="M94" i="112"/>
  <c r="M97" i="112"/>
  <c r="M103" i="112"/>
  <c r="M104" i="112"/>
  <c r="M110" i="112"/>
  <c r="M113" i="112"/>
  <c r="M119" i="112"/>
  <c r="M120" i="112"/>
  <c r="M126" i="112"/>
  <c r="M131" i="112"/>
  <c r="M134" i="112"/>
  <c r="M139" i="112"/>
  <c r="M142" i="112"/>
  <c r="M144" i="112"/>
  <c r="AY51" i="139"/>
  <c r="AO76" i="37"/>
  <c r="AO72" i="37"/>
  <c r="AO68" i="37"/>
  <c r="AO64" i="37"/>
  <c r="AO58" i="37"/>
  <c r="AO54" i="37"/>
  <c r="AG6" i="144"/>
  <c r="AO75" i="37"/>
  <c r="AO71" i="37"/>
  <c r="AO67" i="37"/>
  <c r="AO63" i="37"/>
  <c r="AO60" i="37"/>
  <c r="AO57" i="37"/>
  <c r="AG50" i="144"/>
  <c r="AG49" i="144"/>
  <c r="AG48" i="144"/>
  <c r="AG47" i="144"/>
  <c r="AG46" i="144"/>
  <c r="AG45" i="144"/>
  <c r="AG44" i="144"/>
  <c r="AG43" i="144"/>
  <c r="AG42" i="144"/>
  <c r="AG41" i="144"/>
  <c r="AG40" i="144"/>
  <c r="AG39" i="144"/>
  <c r="AG38" i="144"/>
  <c r="AG37" i="144"/>
  <c r="AG36" i="144"/>
  <c r="AG35" i="144"/>
  <c r="AG34" i="144"/>
  <c r="AG33" i="144"/>
  <c r="AG32" i="144"/>
  <c r="AG31" i="144"/>
  <c r="AG30" i="144"/>
  <c r="AG29" i="144"/>
  <c r="AG28" i="144"/>
  <c r="AG27" i="144"/>
  <c r="AG26" i="144"/>
  <c r="AG25" i="144"/>
  <c r="AG24" i="144"/>
  <c r="AG23" i="144"/>
  <c r="AG22" i="144"/>
  <c r="AG21" i="144"/>
  <c r="AG20" i="144"/>
  <c r="AG19" i="144"/>
  <c r="AG18" i="144"/>
  <c r="AG17" i="144"/>
  <c r="AG16" i="144"/>
  <c r="AG15" i="144"/>
  <c r="AG14" i="144"/>
  <c r="AG13" i="144"/>
  <c r="AG12" i="144"/>
  <c r="AG11" i="144"/>
  <c r="AG10" i="144"/>
  <c r="AG9" i="144"/>
  <c r="AG8" i="144"/>
  <c r="AG7" i="144"/>
  <c r="AO78" i="37"/>
  <c r="AO74" i="37"/>
  <c r="AO70" i="37"/>
  <c r="AO66" i="37"/>
  <c r="AO62" i="37"/>
  <c r="AO56" i="37"/>
  <c r="AO73" i="37"/>
  <c r="AO59" i="37"/>
  <c r="AO69" i="37"/>
  <c r="AO55" i="37"/>
  <c r="AO65" i="37"/>
  <c r="AO77" i="37"/>
  <c r="AO61" i="37"/>
  <c r="AR51" i="139"/>
  <c r="AP51" i="139"/>
  <c r="AP7" i="139"/>
  <c r="AP6" i="139"/>
  <c r="AJ77" i="37"/>
  <c r="AJ75" i="37"/>
  <c r="AJ73" i="37"/>
  <c r="AJ71" i="37"/>
  <c r="AJ69" i="37"/>
  <c r="AJ67" i="37"/>
  <c r="AJ65" i="37"/>
  <c r="AJ63" i="37"/>
  <c r="AJ61" i="37"/>
  <c r="AJ60" i="37"/>
  <c r="AJ59" i="37"/>
  <c r="AJ57" i="37"/>
  <c r="AJ55" i="37"/>
  <c r="AJ78" i="37"/>
  <c r="AJ76" i="37"/>
  <c r="AJ74" i="37"/>
  <c r="AJ72" i="37"/>
  <c r="AJ70" i="37"/>
  <c r="AJ68" i="37"/>
  <c r="AJ66" i="37"/>
  <c r="AJ64" i="37"/>
  <c r="AJ62" i="37"/>
  <c r="AJ58" i="37"/>
  <c r="AJ56" i="37"/>
  <c r="AJ54" i="37"/>
  <c r="AC47" i="144"/>
  <c r="AC43" i="144"/>
  <c r="AC39" i="144"/>
  <c r="AC35" i="144"/>
  <c r="AC31" i="144"/>
  <c r="AC27" i="144"/>
  <c r="AC23" i="144"/>
  <c r="AC19" i="144"/>
  <c r="AC15" i="144"/>
  <c r="AC11" i="144"/>
  <c r="AC7" i="144"/>
  <c r="AC50" i="144"/>
  <c r="AC46" i="144"/>
  <c r="AC42" i="144"/>
  <c r="AC38" i="144"/>
  <c r="AC34" i="144"/>
  <c r="AC30" i="144"/>
  <c r="AC26" i="144"/>
  <c r="AC22" i="144"/>
  <c r="AC18" i="144"/>
  <c r="AC14" i="144"/>
  <c r="AC10" i="144"/>
  <c r="AC6" i="144"/>
  <c r="AC49" i="144"/>
  <c r="AC45" i="144"/>
  <c r="AC41" i="144"/>
  <c r="AC37" i="144"/>
  <c r="AC33" i="144"/>
  <c r="AC29" i="144"/>
  <c r="AC25" i="144"/>
  <c r="AC21" i="144"/>
  <c r="AC17" i="144"/>
  <c r="AC13" i="144"/>
  <c r="AC9" i="144"/>
  <c r="AC48" i="144"/>
  <c r="AC44" i="144"/>
  <c r="AC40" i="144"/>
  <c r="AC36" i="144"/>
  <c r="AC32" i="144"/>
  <c r="AC28" i="144"/>
  <c r="AC24" i="144"/>
  <c r="AC20" i="144"/>
  <c r="AC16" i="144"/>
  <c r="AC12" i="144"/>
  <c r="AC8" i="144"/>
  <c r="M34" i="118"/>
  <c r="M29" i="118"/>
  <c r="M47" i="118"/>
  <c r="M27" i="118"/>
  <c r="M32" i="118"/>
  <c r="M45" i="118"/>
  <c r="M18" i="118"/>
  <c r="M16" i="118"/>
  <c r="M11" i="118"/>
  <c r="M17" i="118"/>
  <c r="M19" i="118"/>
  <c r="M20" i="118"/>
  <c r="M15" i="118"/>
  <c r="M21" i="118"/>
  <c r="M8" i="118"/>
  <c r="M14" i="118"/>
  <c r="M9" i="118"/>
  <c r="M10" i="118"/>
  <c r="M12" i="118"/>
  <c r="M22" i="118"/>
  <c r="M13" i="118"/>
  <c r="M25" i="118"/>
  <c r="M41" i="118"/>
  <c r="M43" i="118"/>
  <c r="M48" i="118"/>
  <c r="M50" i="118"/>
  <c r="M31" i="118"/>
  <c r="M36" i="118"/>
  <c r="AW51" i="139"/>
  <c r="AE49" i="144"/>
  <c r="AE45" i="144"/>
  <c r="AE41" i="144"/>
  <c r="AE37" i="144"/>
  <c r="AE33" i="144"/>
  <c r="AE29" i="144"/>
  <c r="AE25" i="144"/>
  <c r="AE21" i="144"/>
  <c r="AE17" i="144"/>
  <c r="AE13" i="144"/>
  <c r="AE9" i="144"/>
  <c r="AE42" i="144"/>
  <c r="AE26" i="144"/>
  <c r="AE14" i="144"/>
  <c r="AE6" i="144"/>
  <c r="AE48" i="144"/>
  <c r="AE44" i="144"/>
  <c r="AE40" i="144"/>
  <c r="AE36" i="144"/>
  <c r="AE32" i="144"/>
  <c r="AE28" i="144"/>
  <c r="AE24" i="144"/>
  <c r="AE20" i="144"/>
  <c r="AE16" i="144"/>
  <c r="AE12" i="144"/>
  <c r="AE8" i="144"/>
  <c r="AE46" i="144"/>
  <c r="AE38" i="144"/>
  <c r="AE30" i="144"/>
  <c r="AE22" i="144"/>
  <c r="AE47" i="144"/>
  <c r="AE43" i="144"/>
  <c r="AE39" i="144"/>
  <c r="AE35" i="144"/>
  <c r="AE31" i="144"/>
  <c r="AE27" i="144"/>
  <c r="AE23" i="144"/>
  <c r="AE19" i="144"/>
  <c r="AE15" i="144"/>
  <c r="AE11" i="144"/>
  <c r="AE7" i="144"/>
  <c r="AE50" i="144"/>
  <c r="AE34" i="144"/>
  <c r="AE18" i="144"/>
  <c r="AE10" i="144"/>
  <c r="M24" i="118"/>
  <c r="M26" i="118"/>
  <c r="M33" i="118"/>
  <c r="M35" i="118"/>
  <c r="M40" i="118"/>
  <c r="M42" i="118"/>
  <c r="M49" i="118"/>
  <c r="M51" i="118"/>
  <c r="M23" i="118"/>
  <c r="M28" i="118"/>
  <c r="M30" i="118"/>
  <c r="M39" i="118"/>
  <c r="M44" i="118"/>
  <c r="M46" i="118"/>
  <c r="AX51" i="139"/>
  <c r="AF50" i="144"/>
  <c r="AF42" i="144"/>
  <c r="AF34" i="144"/>
  <c r="AF26" i="144"/>
  <c r="AF18" i="144"/>
  <c r="AF10" i="144"/>
  <c r="AF6" i="144"/>
  <c r="AF43" i="144"/>
  <c r="AF35" i="144"/>
  <c r="AF27" i="144"/>
  <c r="AF19" i="144"/>
  <c r="AF11" i="144"/>
  <c r="AF44" i="144"/>
  <c r="AF36" i="144"/>
  <c r="AF28" i="144"/>
  <c r="AF20" i="144"/>
  <c r="AF12" i="144"/>
  <c r="AF45" i="144"/>
  <c r="AF37" i="144"/>
  <c r="AF29" i="144"/>
  <c r="AF21" i="144"/>
  <c r="AF13" i="144"/>
  <c r="AF46" i="144"/>
  <c r="AF38" i="144"/>
  <c r="AF30" i="144"/>
  <c r="AF22" i="144"/>
  <c r="AF14" i="144"/>
  <c r="AF47" i="144"/>
  <c r="AF39" i="144"/>
  <c r="AF31" i="144"/>
  <c r="AF23" i="144"/>
  <c r="AF15" i="144"/>
  <c r="AF7" i="144"/>
  <c r="AF48" i="144"/>
  <c r="AF40" i="144"/>
  <c r="AF32" i="144"/>
  <c r="AF24" i="144"/>
  <c r="AF16" i="144"/>
  <c r="AF8" i="144"/>
  <c r="AF49" i="144"/>
  <c r="AF41" i="144"/>
  <c r="AF33" i="144"/>
  <c r="AF25" i="144"/>
  <c r="AF17" i="144"/>
  <c r="AF9" i="144"/>
  <c r="AF63" i="37"/>
  <c r="AF64" i="37"/>
  <c r="AF78" i="37"/>
  <c r="AF62" i="37"/>
  <c r="AF65" i="37"/>
  <c r="AF77" i="37"/>
  <c r="AF61" i="37"/>
  <c r="AF76" i="37"/>
  <c r="AF75" i="37"/>
  <c r="AF60" i="37"/>
  <c r="AF74" i="37"/>
  <c r="AF73" i="37"/>
  <c r="AF59" i="37"/>
  <c r="AF72" i="37"/>
  <c r="AF58" i="37"/>
  <c r="AF71" i="37"/>
  <c r="AF57" i="37"/>
  <c r="AF70" i="37"/>
  <c r="AF56" i="37"/>
  <c r="AF69" i="37"/>
  <c r="AF55" i="37"/>
  <c r="AF68" i="37"/>
  <c r="AF54" i="37"/>
  <c r="AF67" i="37"/>
  <c r="AF66" i="37"/>
  <c r="M24" i="120"/>
  <c r="M15" i="120"/>
  <c r="M23" i="120"/>
  <c r="AD9" i="134" s="1"/>
  <c r="M42" i="120"/>
  <c r="M9" i="120"/>
  <c r="M6" i="120"/>
  <c r="M31" i="120"/>
  <c r="M27" i="120"/>
  <c r="M36" i="120"/>
  <c r="M47" i="120"/>
  <c r="M40" i="120"/>
  <c r="M46" i="120"/>
  <c r="M12" i="120"/>
  <c r="M41" i="120"/>
  <c r="M38" i="120"/>
  <c r="M25" i="120"/>
  <c r="M49" i="120"/>
  <c r="M50" i="120"/>
  <c r="M30" i="120"/>
  <c r="M52" i="120"/>
  <c r="M7" i="120"/>
  <c r="M19" i="120"/>
  <c r="AD13" i="134" s="1"/>
  <c r="M39" i="120"/>
  <c r="M20" i="120"/>
  <c r="M51" i="120"/>
  <c r="M45" i="120"/>
  <c r="M32" i="120"/>
  <c r="M13" i="120"/>
  <c r="M22" i="120"/>
  <c r="M14" i="120"/>
  <c r="M28" i="120"/>
  <c r="M26" i="120"/>
  <c r="M17" i="120"/>
  <c r="M33" i="120"/>
  <c r="M10" i="120"/>
  <c r="M53" i="120"/>
  <c r="M35" i="120"/>
  <c r="M44" i="120"/>
  <c r="M21" i="120"/>
  <c r="AD23" i="134" s="1"/>
  <c r="M48" i="120"/>
  <c r="M18" i="120"/>
  <c r="M34" i="120"/>
  <c r="M43" i="120"/>
  <c r="M16" i="120"/>
  <c r="M11" i="120"/>
  <c r="AO31" i="37" s="1"/>
  <c r="M37" i="120"/>
  <c r="M8" i="120"/>
  <c r="AF28" i="140" s="1"/>
  <c r="M29" i="120"/>
  <c r="AB49" i="144"/>
  <c r="AB45" i="144"/>
  <c r="AB41" i="144"/>
  <c r="AB37" i="144"/>
  <c r="AB33" i="144"/>
  <c r="AB29" i="144"/>
  <c r="AB25" i="144"/>
  <c r="AB21" i="144"/>
  <c r="AB17" i="144"/>
  <c r="AB13" i="144"/>
  <c r="AB9" i="144"/>
  <c r="AB44" i="144"/>
  <c r="AB24" i="144"/>
  <c r="AB16" i="144"/>
  <c r="AB6" i="144"/>
  <c r="AB50" i="144"/>
  <c r="AB46" i="144"/>
  <c r="AB42" i="144"/>
  <c r="AB38" i="144"/>
  <c r="AB34" i="144"/>
  <c r="AB30" i="144"/>
  <c r="AB26" i="144"/>
  <c r="AB22" i="144"/>
  <c r="AB18" i="144"/>
  <c r="AB14" i="144"/>
  <c r="AB10" i="144"/>
  <c r="AB40" i="144"/>
  <c r="AB28" i="144"/>
  <c r="AB12" i="144"/>
  <c r="AB47" i="144"/>
  <c r="AB43" i="144"/>
  <c r="AB39" i="144"/>
  <c r="AB35" i="144"/>
  <c r="AB31" i="144"/>
  <c r="AB27" i="144"/>
  <c r="AB23" i="144"/>
  <c r="AB19" i="144"/>
  <c r="AB15" i="144"/>
  <c r="AB11" i="144"/>
  <c r="AB7" i="144"/>
  <c r="AB48" i="144"/>
  <c r="AB36" i="144"/>
  <c r="AB32" i="144"/>
  <c r="AB20" i="144"/>
  <c r="AB8" i="144"/>
  <c r="U38" i="144"/>
  <c r="M110" i="123"/>
  <c r="M122" i="123"/>
  <c r="M58" i="123"/>
  <c r="M19" i="123"/>
  <c r="M165" i="123"/>
  <c r="M158" i="123"/>
  <c r="M93" i="123"/>
  <c r="M103" i="123"/>
  <c r="M151" i="123"/>
  <c r="M38" i="123"/>
  <c r="M76" i="123"/>
  <c r="M77" i="123"/>
  <c r="M109" i="123"/>
  <c r="M46" i="123"/>
  <c r="M86" i="123"/>
  <c r="M88" i="123"/>
  <c r="M126" i="123"/>
  <c r="M90" i="123"/>
  <c r="M82" i="123"/>
  <c r="M8" i="123"/>
  <c r="M50" i="123"/>
  <c r="M85" i="123"/>
  <c r="M73" i="123"/>
  <c r="M128" i="123"/>
  <c r="M150" i="123"/>
  <c r="M145" i="123"/>
  <c r="M61" i="123"/>
  <c r="M162" i="123"/>
  <c r="M163" i="123"/>
  <c r="M63" i="123"/>
  <c r="M75" i="123"/>
  <c r="M154" i="123"/>
  <c r="M132" i="123"/>
  <c r="M54" i="123"/>
  <c r="M160" i="123"/>
  <c r="M133" i="123"/>
  <c r="M115" i="123"/>
  <c r="M92" i="123"/>
  <c r="M152" i="123"/>
  <c r="M147" i="123"/>
  <c r="M40" i="123"/>
  <c r="M143" i="123"/>
  <c r="M146" i="123"/>
  <c r="M7" i="123"/>
  <c r="M49" i="123"/>
  <c r="M31" i="123"/>
  <c r="M83" i="123"/>
  <c r="M51" i="123"/>
  <c r="M138" i="123"/>
  <c r="M26" i="123"/>
  <c r="M106" i="123"/>
  <c r="M148" i="123"/>
  <c r="M161" i="123"/>
  <c r="M43" i="123"/>
  <c r="M81" i="123"/>
  <c r="M124" i="123"/>
  <c r="M16" i="123"/>
  <c r="M127" i="123"/>
  <c r="M71" i="123"/>
  <c r="M169" i="123"/>
  <c r="M69" i="123"/>
  <c r="M159" i="123"/>
  <c r="M101" i="123"/>
  <c r="M70" i="123"/>
  <c r="M23" i="123"/>
  <c r="M119" i="123"/>
  <c r="M66" i="123"/>
  <c r="M36" i="123"/>
  <c r="M95" i="123"/>
  <c r="M84" i="123"/>
  <c r="M139" i="123"/>
  <c r="M140" i="123"/>
  <c r="M55" i="123"/>
  <c r="M64" i="123"/>
  <c r="M131" i="123"/>
  <c r="M125" i="123"/>
  <c r="M10" i="123"/>
  <c r="M18" i="123"/>
  <c r="M79" i="123"/>
  <c r="M157" i="123"/>
  <c r="M136" i="123"/>
  <c r="M134" i="123"/>
  <c r="M91" i="123"/>
  <c r="M141" i="123"/>
  <c r="M105" i="123"/>
  <c r="M27" i="123"/>
  <c r="M28" i="123"/>
  <c r="M137" i="123"/>
  <c r="M99" i="123"/>
  <c r="M123" i="123"/>
  <c r="M53" i="123"/>
  <c r="M156" i="123"/>
  <c r="M149" i="123"/>
  <c r="M111" i="123"/>
  <c r="M144" i="123"/>
  <c r="M47" i="123"/>
  <c r="M37" i="123"/>
  <c r="M6" i="123"/>
  <c r="M21" i="123"/>
  <c r="M30" i="123"/>
  <c r="M168" i="123"/>
  <c r="M32" i="123"/>
  <c r="M153" i="123"/>
  <c r="M89" i="123"/>
  <c r="M120" i="123"/>
  <c r="M116" i="123"/>
  <c r="M13" i="123"/>
  <c r="M45" i="123"/>
  <c r="M98" i="123"/>
  <c r="M94" i="123"/>
  <c r="M142" i="123"/>
  <c r="M118" i="123"/>
  <c r="M29" i="123"/>
  <c r="M22" i="123"/>
  <c r="M107" i="123"/>
  <c r="M12" i="123"/>
  <c r="M121" i="123"/>
  <c r="M20" i="123"/>
  <c r="M57" i="123"/>
  <c r="M60" i="123"/>
  <c r="M17" i="123"/>
  <c r="M113" i="123"/>
  <c r="M108" i="123"/>
  <c r="M74" i="123"/>
  <c r="M100" i="123"/>
  <c r="M164" i="123"/>
  <c r="M9" i="123"/>
  <c r="M129" i="123"/>
  <c r="M117" i="123"/>
  <c r="M24" i="123"/>
  <c r="M59" i="123"/>
  <c r="M39" i="123"/>
  <c r="M15" i="123"/>
  <c r="M42" i="123"/>
  <c r="M97" i="123"/>
  <c r="M112" i="123"/>
  <c r="M48" i="123"/>
  <c r="M34" i="123"/>
  <c r="M35" i="123"/>
  <c r="M114" i="123"/>
  <c r="M25" i="123"/>
  <c r="M67" i="123"/>
  <c r="M87" i="123"/>
  <c r="M130" i="123"/>
  <c r="M72" i="123"/>
  <c r="M65" i="123"/>
  <c r="M104" i="123"/>
  <c r="M62" i="123"/>
  <c r="M78" i="123"/>
  <c r="M96" i="123"/>
  <c r="M135" i="123"/>
  <c r="M52" i="123"/>
  <c r="M166" i="123"/>
  <c r="M33" i="123"/>
  <c r="M68" i="123"/>
  <c r="M11" i="123"/>
  <c r="M41" i="123"/>
  <c r="M14" i="123"/>
  <c r="M80" i="123"/>
  <c r="M56" i="123"/>
  <c r="M155" i="123"/>
  <c r="M44" i="123"/>
  <c r="M167" i="123"/>
  <c r="M102" i="123"/>
  <c r="M12" i="82"/>
  <c r="M25" i="82"/>
  <c r="M22" i="82"/>
  <c r="M19" i="82"/>
  <c r="M41" i="82"/>
  <c r="M36" i="82"/>
  <c r="M27" i="82"/>
  <c r="M39" i="82"/>
  <c r="M13" i="82"/>
  <c r="M32" i="82"/>
  <c r="M9" i="82"/>
  <c r="M17" i="82"/>
  <c r="M33" i="82"/>
  <c r="M30" i="82"/>
  <c r="M35" i="82"/>
  <c r="M28" i="82"/>
  <c r="M14" i="82"/>
  <c r="M21" i="82"/>
  <c r="M6" i="82"/>
  <c r="J43" i="37" s="1"/>
  <c r="M40" i="82"/>
  <c r="M37" i="82"/>
  <c r="M10" i="82"/>
  <c r="M29" i="82"/>
  <c r="M31" i="82"/>
  <c r="M20" i="82"/>
  <c r="M24" i="82"/>
  <c r="M11" i="82"/>
  <c r="M38" i="82"/>
  <c r="M18" i="82"/>
  <c r="M16" i="82"/>
  <c r="M34" i="82"/>
  <c r="M15" i="82"/>
  <c r="M26" i="82"/>
  <c r="M8" i="82"/>
  <c r="M6" i="113"/>
  <c r="M46" i="113"/>
  <c r="M50" i="113"/>
  <c r="M54" i="113"/>
  <c r="M58" i="113"/>
  <c r="M62" i="113"/>
  <c r="M66" i="113"/>
  <c r="M70" i="113"/>
  <c r="M74" i="113"/>
  <c r="M78" i="113"/>
  <c r="M82" i="113"/>
  <c r="M128" i="112"/>
  <c r="M132" i="112"/>
  <c r="M136" i="112"/>
  <c r="H25" i="134" l="1"/>
  <c r="H35" i="134"/>
  <c r="H34" i="134"/>
  <c r="G21" i="140"/>
  <c r="G19" i="140"/>
  <c r="G22" i="140"/>
  <c r="G20" i="140"/>
  <c r="G16" i="140"/>
  <c r="G14" i="140"/>
  <c r="G46" i="37"/>
  <c r="G14" i="142"/>
  <c r="G31" i="134"/>
  <c r="G11" i="142"/>
  <c r="G26" i="134"/>
  <c r="H33" i="134"/>
  <c r="G10" i="37"/>
  <c r="G8" i="142"/>
  <c r="G19" i="37"/>
  <c r="G41" i="37"/>
  <c r="G33" i="37"/>
  <c r="G15" i="142"/>
  <c r="G44" i="37"/>
  <c r="G6" i="142"/>
  <c r="G18" i="37"/>
  <c r="G8" i="37"/>
  <c r="G10" i="140"/>
  <c r="G27" i="37"/>
  <c r="G30" i="140"/>
  <c r="H26" i="134"/>
  <c r="G19" i="141"/>
  <c r="G32" i="134"/>
  <c r="G28" i="134"/>
  <c r="G24" i="134"/>
  <c r="G25" i="134"/>
  <c r="G30" i="134"/>
  <c r="G33" i="134"/>
  <c r="G18" i="141"/>
  <c r="G32" i="141"/>
  <c r="G10" i="141"/>
  <c r="G9" i="141"/>
  <c r="G16" i="141"/>
  <c r="G25" i="141"/>
  <c r="G14" i="141"/>
  <c r="G8" i="141"/>
  <c r="G23" i="141"/>
  <c r="G22" i="141"/>
  <c r="G12" i="141"/>
  <c r="G11" i="141"/>
  <c r="G13" i="141"/>
  <c r="G17" i="141"/>
  <c r="G32" i="37"/>
  <c r="G42" i="134"/>
  <c r="G29" i="141"/>
  <c r="G50" i="37"/>
  <c r="G17" i="140"/>
  <c r="G9" i="37"/>
  <c r="G38" i="134"/>
  <c r="G30" i="141"/>
  <c r="G36" i="141"/>
  <c r="G34" i="141"/>
  <c r="G23" i="140"/>
  <c r="G43" i="37"/>
  <c r="G21" i="141"/>
  <c r="G29" i="37"/>
  <c r="G16" i="142"/>
  <c r="G26" i="140"/>
  <c r="H24" i="134"/>
  <c r="G20" i="37"/>
  <c r="G28" i="141"/>
  <c r="G13" i="140"/>
  <c r="G37" i="37"/>
  <c r="G38" i="37"/>
  <c r="G24" i="37"/>
  <c r="G31" i="37"/>
  <c r="G23" i="134"/>
  <c r="G30" i="37"/>
  <c r="G48" i="37"/>
  <c r="G34" i="37"/>
  <c r="G17" i="142"/>
  <c r="G22" i="142"/>
  <c r="G9" i="142"/>
  <c r="G6" i="141"/>
  <c r="G12" i="142"/>
  <c r="G14" i="37"/>
  <c r="G15" i="37"/>
  <c r="G6" i="37"/>
  <c r="G24" i="140"/>
  <c r="G33" i="141"/>
  <c r="G21" i="37"/>
  <c r="G7" i="140"/>
  <c r="G18" i="140"/>
  <c r="G23" i="37"/>
  <c r="G17" i="37"/>
  <c r="G28" i="37"/>
  <c r="G39" i="37"/>
  <c r="G54" i="134"/>
  <c r="G32" i="140"/>
  <c r="G8" i="140"/>
  <c r="G25" i="140"/>
  <c r="G12" i="37"/>
  <c r="G41" i="134"/>
  <c r="G38" i="141"/>
  <c r="H32" i="134"/>
  <c r="G42" i="37"/>
  <c r="G9" i="140"/>
  <c r="H30" i="134"/>
  <c r="G35" i="141"/>
  <c r="G27" i="134"/>
  <c r="G27" i="141"/>
  <c r="H31" i="134"/>
  <c r="G29" i="140"/>
  <c r="G15" i="140"/>
  <c r="G12" i="140"/>
  <c r="BC47" i="139"/>
  <c r="BC40" i="139"/>
  <c r="BC36" i="139"/>
  <c r="BC41" i="139"/>
  <c r="BC45" i="139"/>
  <c r="BC44" i="139"/>
  <c r="BC35" i="139"/>
  <c r="BC50" i="139"/>
  <c r="BC46" i="139"/>
  <c r="BC48" i="139"/>
  <c r="BC43" i="139"/>
  <c r="BC39" i="139"/>
  <c r="BC42" i="139"/>
  <c r="BC37" i="139"/>
  <c r="AO51" i="139"/>
  <c r="BC49" i="139"/>
  <c r="BC38" i="139"/>
  <c r="AF13" i="37"/>
  <c r="G13" i="37" s="1"/>
  <c r="AO13" i="37"/>
  <c r="H23" i="134"/>
  <c r="G28" i="140"/>
  <c r="H28" i="134"/>
  <c r="G11" i="140"/>
  <c r="H29" i="134"/>
  <c r="H27" i="134"/>
  <c r="G13" i="134"/>
  <c r="H13" i="134"/>
  <c r="G10" i="134"/>
  <c r="H10" i="134"/>
  <c r="G11" i="134"/>
  <c r="H11" i="134"/>
  <c r="G8" i="134"/>
  <c r="H8" i="134"/>
  <c r="G14" i="134"/>
  <c r="H14" i="134"/>
  <c r="G6" i="134"/>
  <c r="H6" i="134"/>
  <c r="G15" i="134"/>
  <c r="H15" i="134"/>
  <c r="G20" i="134"/>
  <c r="H20" i="134"/>
  <c r="G9" i="134"/>
  <c r="H9" i="134"/>
  <c r="G12" i="134"/>
  <c r="H12" i="134"/>
  <c r="G18" i="134"/>
  <c r="H18" i="134"/>
  <c r="G7" i="134"/>
  <c r="H7" i="134"/>
  <c r="G16" i="134"/>
  <c r="H16" i="134"/>
  <c r="G17" i="134"/>
  <c r="H17" i="134"/>
  <c r="G19" i="134"/>
  <c r="H19" i="134"/>
  <c r="G21" i="134"/>
  <c r="H21" i="134"/>
  <c r="G22" i="134"/>
  <c r="H22" i="134"/>
  <c r="H22" i="142"/>
  <c r="H32" i="142"/>
  <c r="G32" i="142"/>
  <c r="H26" i="142"/>
  <c r="G26" i="142"/>
  <c r="H35" i="142"/>
  <c r="G35" i="142"/>
  <c r="G24" i="142"/>
  <c r="H24" i="142"/>
  <c r="H21" i="142"/>
  <c r="G21" i="142"/>
  <c r="G18" i="142"/>
  <c r="H18" i="142"/>
  <c r="H37" i="142"/>
  <c r="G37" i="142"/>
  <c r="G25" i="142"/>
  <c r="H25" i="142"/>
  <c r="G33" i="142"/>
  <c r="H33" i="142"/>
  <c r="G19" i="142"/>
  <c r="H19" i="142"/>
  <c r="G39" i="142"/>
  <c r="H39" i="142"/>
  <c r="G36" i="142"/>
  <c r="H36" i="142"/>
  <c r="G31" i="142"/>
  <c r="H31" i="142"/>
  <c r="H29" i="142"/>
  <c r="G29" i="142"/>
  <c r="H38" i="142"/>
  <c r="G38" i="142"/>
  <c r="G28" i="142"/>
  <c r="H28" i="142"/>
  <c r="H23" i="142"/>
  <c r="G23" i="142"/>
  <c r="H20" i="142"/>
  <c r="G20" i="142"/>
  <c r="G30" i="142"/>
  <c r="H30" i="142"/>
  <c r="H27" i="142"/>
  <c r="G27" i="142"/>
  <c r="H40" i="142"/>
  <c r="G40" i="142"/>
  <c r="H34" i="142"/>
  <c r="G34" i="142"/>
  <c r="AS51" i="143"/>
  <c r="AS52" i="143"/>
  <c r="AK46" i="137"/>
  <c r="AI51" i="139"/>
  <c r="AK47" i="137"/>
  <c r="AN51" i="143"/>
  <c r="AM51" i="143"/>
  <c r="AT78" i="37"/>
  <c r="AT77" i="37"/>
  <c r="AT76" i="37"/>
  <c r="AT75" i="37"/>
  <c r="AT74" i="37"/>
  <c r="AT73" i="37"/>
  <c r="AT72" i="37"/>
  <c r="AT71" i="37"/>
  <c r="AT70" i="37"/>
  <c r="AT69" i="37"/>
  <c r="AT68" i="37"/>
  <c r="AT67" i="37"/>
  <c r="AT66" i="37"/>
  <c r="AT65" i="37"/>
  <c r="AT64" i="37"/>
  <c r="AT63" i="37"/>
  <c r="AT62" i="37"/>
  <c r="AT61" i="37"/>
  <c r="AT60" i="37"/>
  <c r="AT59" i="37"/>
  <c r="AT58" i="37"/>
  <c r="AT57" i="37"/>
  <c r="AT56" i="37"/>
  <c r="AT55" i="37"/>
  <c r="AT54" i="37"/>
  <c r="H6" i="144"/>
  <c r="H7" i="144"/>
  <c r="U39" i="144"/>
  <c r="U40" i="144" l="1"/>
  <c r="U41" i="144" l="1"/>
  <c r="U42" i="144" l="1"/>
  <c r="U43" i="144" l="1"/>
  <c r="U44" i="144" l="1"/>
  <c r="U45" i="144" l="1"/>
  <c r="U46" i="144" l="1"/>
  <c r="U47" i="144" l="1"/>
  <c r="U48" i="144" l="1"/>
  <c r="U49" i="144" l="1"/>
  <c r="U50" i="144" l="1"/>
  <c r="A2" i="121" l="1"/>
  <c r="A1" i="121" s="1"/>
  <c r="A26" i="123" l="1"/>
  <c r="A102" i="123"/>
  <c r="A32" i="123"/>
  <c r="A105" i="123"/>
  <c r="A35" i="123"/>
  <c r="A89" i="123"/>
  <c r="A42" i="123"/>
  <c r="A78" i="123"/>
  <c r="A59" i="123"/>
  <c r="A41" i="123"/>
  <c r="A28" i="123"/>
  <c r="A99" i="123"/>
  <c r="A68" i="123"/>
  <c r="A15" i="123"/>
  <c r="A115" i="123"/>
  <c r="A76" i="123"/>
  <c r="A36" i="123"/>
  <c r="A43" i="123"/>
  <c r="A13" i="123"/>
  <c r="A110" i="123"/>
  <c r="A20" i="123"/>
  <c r="A33" i="123"/>
  <c r="A81" i="123"/>
  <c r="A100" i="123"/>
  <c r="A77" i="123"/>
  <c r="A34" i="123"/>
  <c r="A74" i="123"/>
  <c r="A118" i="123"/>
  <c r="A25" i="123"/>
  <c r="A85" i="123"/>
  <c r="A63" i="123"/>
  <c r="A67" i="123"/>
  <c r="A117" i="123"/>
  <c r="A52" i="123"/>
  <c r="A38" i="123"/>
  <c r="A56" i="123"/>
  <c r="A48" i="123"/>
  <c r="A64" i="123"/>
  <c r="A98" i="123"/>
  <c r="A27" i="123"/>
  <c r="A37" i="123"/>
  <c r="A116" i="123"/>
  <c r="A107" i="123"/>
  <c r="A60" i="123"/>
  <c r="A108" i="123"/>
  <c r="A65" i="123"/>
  <c r="A53" i="123"/>
  <c r="A79" i="123"/>
  <c r="A86" i="123"/>
  <c r="A88" i="123"/>
  <c r="A75" i="123"/>
  <c r="A73" i="123"/>
  <c r="A40" i="123"/>
  <c r="A23" i="123"/>
  <c r="A83" i="123"/>
  <c r="A119" i="123"/>
  <c r="A91" i="123"/>
  <c r="A93" i="123"/>
  <c r="A82" i="123"/>
  <c r="A54" i="123"/>
  <c r="A14" i="123"/>
  <c r="A71" i="123"/>
  <c r="A114" i="123"/>
  <c r="A39" i="123"/>
  <c r="A50" i="123"/>
  <c r="A12" i="123"/>
  <c r="A49" i="123"/>
  <c r="A30" i="123"/>
  <c r="A94" i="123"/>
  <c r="A58" i="123"/>
  <c r="A66" i="123"/>
  <c r="A101" i="123"/>
  <c r="A70" i="123"/>
  <c r="A10" i="123"/>
  <c r="A24" i="123"/>
  <c r="A31" i="123"/>
  <c r="A95" i="123"/>
  <c r="A87" i="123"/>
  <c r="A46" i="123"/>
  <c r="A44" i="123"/>
  <c r="A111" i="123"/>
  <c r="A57" i="123"/>
  <c r="A84" i="123"/>
  <c r="A106" i="123"/>
  <c r="A104" i="123"/>
  <c r="A109" i="123"/>
  <c r="A47" i="123"/>
  <c r="A51" i="123"/>
  <c r="A17" i="123"/>
  <c r="A19" i="123"/>
  <c r="A45" i="123"/>
  <c r="A112" i="123"/>
  <c r="A22" i="123"/>
  <c r="A18" i="123"/>
  <c r="A92" i="123"/>
  <c r="A16" i="123"/>
  <c r="A72" i="123"/>
  <c r="A90" i="123"/>
  <c r="A62" i="123"/>
  <c r="A69" i="123"/>
  <c r="A55" i="123"/>
  <c r="A97" i="123"/>
  <c r="A103" i="123"/>
  <c r="A80" i="123"/>
  <c r="A29" i="123"/>
  <c r="A113" i="123"/>
  <c r="A61" i="123"/>
  <c r="A96" i="123"/>
  <c r="A11" i="123"/>
  <c r="A9" i="123"/>
  <c r="A21" i="123"/>
  <c r="A8" i="123"/>
  <c r="A7" i="123"/>
  <c r="H23" i="141" l="1"/>
  <c r="AA47" i="137"/>
  <c r="S44" i="144"/>
  <c r="S18" i="144"/>
  <c r="Z47" i="137"/>
  <c r="U53" i="37"/>
  <c r="G53" i="37" s="1"/>
  <c r="U67" i="37"/>
  <c r="U65" i="37"/>
  <c r="G65" i="37" s="1"/>
  <c r="U63" i="37"/>
  <c r="G63" i="37" s="1"/>
  <c r="U62" i="37"/>
  <c r="G62" i="37" s="1"/>
  <c r="H18" i="145"/>
  <c r="U54" i="37"/>
  <c r="G54" i="37" s="1"/>
  <c r="U56" i="37"/>
  <c r="G56" i="37" s="1"/>
  <c r="H20" i="145"/>
  <c r="U55" i="37"/>
  <c r="G55" i="37" s="1"/>
  <c r="H24" i="145"/>
  <c r="U61" i="37"/>
  <c r="G61" i="37" s="1"/>
  <c r="S6" i="144"/>
  <c r="G6" i="144" s="1"/>
  <c r="S7" i="144"/>
  <c r="G7" i="144" s="1"/>
  <c r="S17" i="144"/>
  <c r="U60" i="37"/>
  <c r="G60" i="37" s="1"/>
  <c r="U73" i="37"/>
  <c r="S23" i="144"/>
  <c r="U74" i="37"/>
  <c r="U52" i="37"/>
  <c r="G52" i="37" s="1"/>
  <c r="S32" i="144"/>
  <c r="S40" i="144"/>
  <c r="S21" i="144"/>
  <c r="S15" i="144"/>
  <c r="U72" i="37"/>
  <c r="Z45" i="137"/>
  <c r="S13" i="144"/>
  <c r="S35" i="144"/>
  <c r="U71" i="37"/>
  <c r="S30" i="144"/>
  <c r="S16" i="144"/>
  <c r="S33" i="144"/>
  <c r="AC51" i="143"/>
  <c r="S41" i="144"/>
  <c r="S48" i="144"/>
  <c r="AA43" i="137"/>
  <c r="S9" i="144"/>
  <c r="S19" i="144"/>
  <c r="U77" i="37"/>
  <c r="U58" i="37"/>
  <c r="G58" i="37" s="1"/>
  <c r="U75" i="37"/>
  <c r="U68" i="37"/>
  <c r="AA44" i="137"/>
  <c r="S49" i="144"/>
  <c r="X50" i="137"/>
  <c r="S43" i="144"/>
  <c r="S25" i="144"/>
  <c r="U69" i="37"/>
  <c r="S46" i="144"/>
  <c r="S8" i="144"/>
  <c r="U64" i="37"/>
  <c r="G64" i="37" s="1"/>
  <c r="Z43" i="137"/>
  <c r="S14" i="144"/>
  <c r="S11" i="144"/>
  <c r="S31" i="144"/>
  <c r="S24" i="144"/>
  <c r="U66" i="37"/>
  <c r="G66" i="37" s="1"/>
  <c r="U78" i="37"/>
  <c r="U59" i="37"/>
  <c r="G59" i="37" s="1"/>
  <c r="U76" i="37"/>
  <c r="S10" i="144"/>
  <c r="S27" i="144"/>
  <c r="S29" i="144"/>
  <c r="S22" i="144"/>
  <c r="AA48" i="137"/>
  <c r="S42" i="144"/>
  <c r="W51" i="139"/>
  <c r="S45" i="144"/>
  <c r="S50" i="144"/>
  <c r="U57" i="37"/>
  <c r="G57" i="37" s="1"/>
  <c r="Z44" i="137"/>
  <c r="Z49" i="137"/>
  <c r="U51" i="37"/>
  <c r="G51" i="37" s="1"/>
  <c r="AA45" i="137"/>
  <c r="S12" i="144"/>
  <c r="S26" i="144"/>
  <c r="S36" i="144"/>
  <c r="AA49" i="137"/>
  <c r="S39" i="144"/>
  <c r="S28" i="144"/>
  <c r="Z48" i="137"/>
  <c r="S47" i="144"/>
  <c r="AA46" i="137"/>
  <c r="S38" i="144"/>
  <c r="Z46" i="137"/>
  <c r="S20" i="144"/>
  <c r="U70" i="37"/>
  <c r="S37" i="144"/>
  <c r="AD51" i="143"/>
  <c r="S34" i="144"/>
  <c r="H23" i="145" l="1"/>
  <c r="H22" i="145"/>
  <c r="H17" i="145"/>
  <c r="H14" i="145"/>
  <c r="H19" i="145"/>
  <c r="H16" i="145"/>
  <c r="H25" i="145"/>
  <c r="H15" i="145"/>
  <c r="H21" i="145"/>
  <c r="H22" i="137"/>
  <c r="H21" i="137"/>
  <c r="H20" i="137"/>
  <c r="G58" i="140"/>
  <c r="H58" i="140"/>
  <c r="H19" i="137"/>
  <c r="H38" i="37"/>
  <c r="G40" i="140"/>
  <c r="H40" i="140"/>
  <c r="H8" i="137"/>
  <c r="G19" i="145"/>
  <c r="G18" i="145"/>
  <c r="G17" i="145"/>
  <c r="G16" i="145"/>
  <c r="G20" i="137"/>
  <c r="G14" i="145"/>
  <c r="G15" i="145"/>
  <c r="G21" i="137"/>
  <c r="H9" i="37"/>
  <c r="H49" i="141"/>
  <c r="H46" i="141"/>
  <c r="H53" i="141"/>
  <c r="H56" i="141"/>
  <c r="H9" i="141"/>
  <c r="H47" i="141"/>
  <c r="H51" i="141"/>
  <c r="H45" i="141"/>
  <c r="H48" i="141"/>
  <c r="H55" i="141"/>
  <c r="H54" i="141"/>
  <c r="H50" i="141"/>
  <c r="H52" i="141"/>
  <c r="H9" i="140"/>
  <c r="H44" i="141"/>
  <c r="G9" i="143"/>
  <c r="H9" i="143"/>
  <c r="G9" i="139"/>
  <c r="H9" i="139"/>
  <c r="H9" i="142"/>
  <c r="G9" i="135"/>
  <c r="H9" i="135"/>
  <c r="H22" i="135"/>
  <c r="G22" i="135"/>
  <c r="H15" i="139"/>
  <c r="G15" i="139"/>
  <c r="H13" i="140"/>
  <c r="H19" i="135"/>
  <c r="G19" i="135"/>
  <c r="H20" i="139"/>
  <c r="G20" i="139"/>
  <c r="H12" i="143"/>
  <c r="G12" i="143"/>
  <c r="H6" i="37"/>
  <c r="H12" i="137"/>
  <c r="G12" i="137"/>
  <c r="H41" i="142"/>
  <c r="G41" i="142"/>
  <c r="H44" i="142"/>
  <c r="G44" i="142"/>
  <c r="H12" i="139"/>
  <c r="G12" i="139"/>
  <c r="H43" i="140"/>
  <c r="G43" i="140"/>
  <c r="H40" i="139"/>
  <c r="G40" i="139"/>
  <c r="H64" i="37"/>
  <c r="H24" i="37"/>
  <c r="H42" i="139"/>
  <c r="G42" i="139"/>
  <c r="G25" i="145"/>
  <c r="H61" i="37"/>
  <c r="H18" i="139"/>
  <c r="G18" i="139"/>
  <c r="G6" i="143"/>
  <c r="H6" i="143"/>
  <c r="H31" i="135"/>
  <c r="G31" i="135"/>
  <c r="H60" i="135"/>
  <c r="G60" i="135"/>
  <c r="H11" i="137"/>
  <c r="G11" i="137"/>
  <c r="H23" i="140"/>
  <c r="H14" i="135"/>
  <c r="G14" i="135"/>
  <c r="H41" i="139"/>
  <c r="G41" i="139"/>
  <c r="H46" i="135"/>
  <c r="G46" i="135"/>
  <c r="H40" i="135"/>
  <c r="G40" i="135"/>
  <c r="H32" i="135"/>
  <c r="G32" i="135"/>
  <c r="H17" i="140"/>
  <c r="H26" i="135"/>
  <c r="G26" i="135"/>
  <c r="H55" i="140"/>
  <c r="G55" i="140"/>
  <c r="H71" i="140"/>
  <c r="G71" i="140"/>
  <c r="H12" i="135"/>
  <c r="G12" i="135"/>
  <c r="G34" i="135"/>
  <c r="H34" i="135"/>
  <c r="H29" i="37"/>
  <c r="H6" i="141"/>
  <c r="H36" i="141"/>
  <c r="H45" i="142"/>
  <c r="G45" i="142"/>
  <c r="H6" i="142"/>
  <c r="H57" i="135"/>
  <c r="G57" i="135"/>
  <c r="H33" i="140"/>
  <c r="H17" i="37"/>
  <c r="H36" i="139"/>
  <c r="G36" i="139"/>
  <c r="H18" i="141"/>
  <c r="H18" i="137"/>
  <c r="G18" i="137"/>
  <c r="H42" i="140"/>
  <c r="G42" i="140"/>
  <c r="H11" i="141"/>
  <c r="H25" i="135"/>
  <c r="G25" i="135"/>
  <c r="H31" i="140"/>
  <c r="H59" i="37"/>
  <c r="H56" i="135"/>
  <c r="G56" i="135"/>
  <c r="H20" i="140"/>
  <c r="H56" i="140"/>
  <c r="G56" i="140"/>
  <c r="H6" i="139"/>
  <c r="G6" i="139"/>
  <c r="H39" i="139"/>
  <c r="G39" i="139"/>
  <c r="G19" i="137"/>
  <c r="G8" i="137"/>
  <c r="H14" i="139"/>
  <c r="G14" i="139"/>
  <c r="H55" i="37"/>
  <c r="H21" i="37"/>
  <c r="H23" i="37"/>
  <c r="H47" i="140"/>
  <c r="G47" i="140"/>
  <c r="H20" i="135"/>
  <c r="G20" i="135"/>
  <c r="H10" i="143"/>
  <c r="G10" i="143"/>
  <c r="H11" i="139"/>
  <c r="G11" i="139"/>
  <c r="H13" i="37"/>
  <c r="H10" i="140"/>
  <c r="G24" i="139"/>
  <c r="H24" i="139"/>
  <c r="H54" i="135"/>
  <c r="G54" i="135"/>
  <c r="H30" i="37"/>
  <c r="G23" i="139"/>
  <c r="H23" i="139"/>
  <c r="H14" i="140"/>
  <c r="H45" i="135"/>
  <c r="G45" i="135"/>
  <c r="H6" i="135"/>
  <c r="G6" i="135"/>
  <c r="H44" i="37"/>
  <c r="H18" i="37"/>
  <c r="H34" i="141"/>
  <c r="H26" i="141"/>
  <c r="H14" i="141"/>
  <c r="H12" i="142"/>
  <c r="H10" i="142"/>
  <c r="H60" i="140"/>
  <c r="G60" i="140"/>
  <c r="H57" i="37"/>
  <c r="H8" i="37"/>
  <c r="H63" i="140"/>
  <c r="G63" i="140"/>
  <c r="H58" i="37"/>
  <c r="H25" i="139"/>
  <c r="G25" i="139"/>
  <c r="H41" i="37"/>
  <c r="H14" i="137"/>
  <c r="G14" i="137"/>
  <c r="H65" i="140"/>
  <c r="G65" i="140"/>
  <c r="H60" i="37"/>
  <c r="G51" i="135"/>
  <c r="H51" i="135"/>
  <c r="H53" i="140"/>
  <c r="G53" i="140"/>
  <c r="H30" i="140"/>
  <c r="H27" i="139"/>
  <c r="G27" i="139"/>
  <c r="H28" i="140"/>
  <c r="H69" i="140"/>
  <c r="G69" i="140"/>
  <c r="H47" i="135"/>
  <c r="G47" i="135"/>
  <c r="G11" i="143"/>
  <c r="H11" i="143"/>
  <c r="G23" i="145"/>
  <c r="H23" i="135"/>
  <c r="G23" i="135"/>
  <c r="H19" i="37"/>
  <c r="H45" i="37"/>
  <c r="H28" i="37"/>
  <c r="H63" i="37"/>
  <c r="H44" i="139"/>
  <c r="G44" i="139"/>
  <c r="H22" i="37"/>
  <c r="H16" i="135"/>
  <c r="G16" i="135"/>
  <c r="H37" i="37"/>
  <c r="G37" i="135"/>
  <c r="H37" i="135"/>
  <c r="H36" i="134"/>
  <c r="H54" i="134"/>
  <c r="H16" i="141"/>
  <c r="H40" i="141"/>
  <c r="H33" i="141"/>
  <c r="H27" i="141"/>
  <c r="H7" i="141"/>
  <c r="H30" i="141"/>
  <c r="H32" i="141"/>
  <c r="H43" i="142"/>
  <c r="G43" i="142"/>
  <c r="H12" i="141"/>
  <c r="H41" i="141"/>
  <c r="H7" i="37"/>
  <c r="H37" i="140"/>
  <c r="G37" i="140"/>
  <c r="G24" i="145"/>
  <c r="H58" i="135"/>
  <c r="G58" i="135"/>
  <c r="H26" i="139"/>
  <c r="G26" i="139"/>
  <c r="H27" i="140"/>
  <c r="H25" i="37"/>
  <c r="H45" i="140"/>
  <c r="G45" i="140"/>
  <c r="H50" i="140"/>
  <c r="G50" i="140"/>
  <c r="H64" i="140"/>
  <c r="G64" i="140"/>
  <c r="H8" i="135"/>
  <c r="G8" i="135"/>
  <c r="H48" i="37"/>
  <c r="H44" i="135"/>
  <c r="G44" i="135"/>
  <c r="H33" i="139"/>
  <c r="G33" i="139"/>
  <c r="H8" i="139"/>
  <c r="G8" i="139"/>
  <c r="H29" i="139"/>
  <c r="G29" i="139"/>
  <c r="H47" i="37"/>
  <c r="H32" i="139"/>
  <c r="G32" i="139"/>
  <c r="H22" i="140"/>
  <c r="H33" i="135"/>
  <c r="G33" i="135"/>
  <c r="H34" i="139"/>
  <c r="G34" i="139"/>
  <c r="H50" i="37"/>
  <c r="H15" i="37"/>
  <c r="H42" i="135"/>
  <c r="G42" i="135"/>
  <c r="H59" i="135"/>
  <c r="G59" i="135"/>
  <c r="G31" i="139"/>
  <c r="H31" i="139"/>
  <c r="H28" i="139"/>
  <c r="G28" i="139"/>
  <c r="H17" i="137"/>
  <c r="G17" i="137"/>
  <c r="H39" i="135"/>
  <c r="G39" i="135"/>
  <c r="H14" i="37"/>
  <c r="H21" i="140"/>
  <c r="H11" i="142"/>
  <c r="H7" i="142"/>
  <c r="H19" i="141"/>
  <c r="H25" i="141"/>
  <c r="H22" i="141"/>
  <c r="H8" i="142"/>
  <c r="H35" i="141"/>
  <c r="H13" i="142"/>
  <c r="H29" i="141"/>
  <c r="H13" i="141"/>
  <c r="H15" i="141"/>
  <c r="H61" i="140"/>
  <c r="G61" i="140"/>
  <c r="H48" i="140"/>
  <c r="G48" i="140"/>
  <c r="G28" i="135"/>
  <c r="H28" i="135"/>
  <c r="H35" i="37"/>
  <c r="H17" i="135"/>
  <c r="G17" i="135"/>
  <c r="H35" i="135"/>
  <c r="G35" i="135"/>
  <c r="H18" i="135"/>
  <c r="G18" i="135"/>
  <c r="H16" i="139"/>
  <c r="G16" i="139"/>
  <c r="H27" i="37"/>
  <c r="H34" i="140"/>
  <c r="G34" i="140"/>
  <c r="H7" i="137"/>
  <c r="G7" i="137"/>
  <c r="H31" i="37"/>
  <c r="H24" i="135"/>
  <c r="G24" i="135"/>
  <c r="H29" i="140"/>
  <c r="H30" i="139"/>
  <c r="G30" i="139"/>
  <c r="H36" i="135"/>
  <c r="G36" i="135"/>
  <c r="H33" i="37"/>
  <c r="H16" i="140"/>
  <c r="H15" i="137"/>
  <c r="G15" i="137"/>
  <c r="G20" i="145"/>
  <c r="H11" i="37"/>
  <c r="H55" i="135"/>
  <c r="G55" i="135"/>
  <c r="H6" i="137"/>
  <c r="G6" i="137"/>
  <c r="H48" i="135"/>
  <c r="G48" i="135"/>
  <c r="H19" i="139"/>
  <c r="G19" i="139"/>
  <c r="H9" i="137"/>
  <c r="G9" i="137"/>
  <c r="H10" i="37"/>
  <c r="H18" i="140"/>
  <c r="G49" i="135"/>
  <c r="H49" i="135"/>
  <c r="H7" i="135"/>
  <c r="G7" i="135"/>
  <c r="H21" i="141"/>
  <c r="H43" i="141"/>
  <c r="H8" i="141"/>
  <c r="H42" i="141"/>
  <c r="H47" i="142"/>
  <c r="G47" i="142"/>
  <c r="H39" i="141"/>
  <c r="H24" i="141"/>
  <c r="H62" i="140"/>
  <c r="G62" i="140"/>
  <c r="G22" i="145"/>
  <c r="H8" i="140"/>
  <c r="H54" i="37"/>
  <c r="H65" i="37"/>
  <c r="H43" i="139"/>
  <c r="G43" i="139"/>
  <c r="H22" i="139"/>
  <c r="G22" i="139"/>
  <c r="H10" i="137"/>
  <c r="G10" i="137"/>
  <c r="H38" i="135"/>
  <c r="G38" i="135"/>
  <c r="H36" i="140"/>
  <c r="G36" i="140"/>
  <c r="H29" i="135"/>
  <c r="G29" i="135"/>
  <c r="H11" i="135"/>
  <c r="G11" i="135"/>
  <c r="H13" i="139"/>
  <c r="G13" i="139"/>
  <c r="H40" i="37"/>
  <c r="H52" i="37"/>
  <c r="H7" i="143"/>
  <c r="G7" i="143"/>
  <c r="H26" i="37"/>
  <c r="H39" i="140"/>
  <c r="G39" i="140"/>
  <c r="H43" i="37"/>
  <c r="H66" i="140"/>
  <c r="G66" i="140"/>
  <c r="H24" i="140"/>
  <c r="H12" i="140"/>
  <c r="H68" i="140"/>
  <c r="G68" i="140"/>
  <c r="H21" i="139"/>
  <c r="G21" i="139"/>
  <c r="H13" i="137"/>
  <c r="G13" i="137"/>
  <c r="H32" i="140"/>
  <c r="H21" i="135"/>
  <c r="G21" i="135"/>
  <c r="H67" i="140"/>
  <c r="G67" i="140"/>
  <c r="H56" i="37"/>
  <c r="H42" i="37"/>
  <c r="H46" i="37"/>
  <c r="H50" i="135"/>
  <c r="G50" i="135"/>
  <c r="H59" i="140"/>
  <c r="G59" i="140"/>
  <c r="G52" i="135"/>
  <c r="H52" i="135"/>
  <c r="H10" i="139"/>
  <c r="G10" i="139"/>
  <c r="H8" i="143"/>
  <c r="G8" i="143"/>
  <c r="H57" i="140"/>
  <c r="G57" i="140"/>
  <c r="H51" i="140"/>
  <c r="G51" i="140"/>
  <c r="H67" i="37"/>
  <c r="G67" i="37"/>
  <c r="H34" i="37"/>
  <c r="H30" i="135"/>
  <c r="G30" i="135"/>
  <c r="H10" i="135"/>
  <c r="G10" i="135"/>
  <c r="H46" i="140"/>
  <c r="G46" i="140"/>
  <c r="H17" i="142"/>
  <c r="H17" i="141"/>
  <c r="H28" i="141"/>
  <c r="H42" i="142"/>
  <c r="G42" i="142"/>
  <c r="H38" i="141"/>
  <c r="H39" i="134"/>
  <c r="H52" i="140"/>
  <c r="G52" i="140"/>
  <c r="H16" i="37"/>
  <c r="H35" i="140"/>
  <c r="G35" i="140"/>
  <c r="H7" i="139"/>
  <c r="G7" i="139"/>
  <c r="H15" i="140"/>
  <c r="H37" i="139"/>
  <c r="G37" i="139"/>
  <c r="H26" i="140"/>
  <c r="H43" i="135"/>
  <c r="G43" i="135"/>
  <c r="G15" i="135"/>
  <c r="H15" i="135"/>
  <c r="H14" i="142"/>
  <c r="H20" i="141"/>
  <c r="H15" i="142"/>
  <c r="H51" i="37"/>
  <c r="H16" i="137"/>
  <c r="G16" i="137"/>
  <c r="H19" i="140"/>
  <c r="H66" i="37"/>
  <c r="H38" i="139"/>
  <c r="G38" i="139"/>
  <c r="H32" i="37"/>
  <c r="H11" i="140"/>
  <c r="G21" i="145"/>
  <c r="H7" i="140"/>
  <c r="H38" i="140"/>
  <c r="G38" i="140"/>
  <c r="H54" i="140"/>
  <c r="G54" i="140"/>
  <c r="H6" i="140"/>
  <c r="H53" i="135"/>
  <c r="G53" i="135"/>
  <c r="H35" i="139"/>
  <c r="G35" i="139"/>
  <c r="H70" i="140"/>
  <c r="G70" i="140"/>
  <c r="H17" i="139"/>
  <c r="G17" i="139"/>
  <c r="H41" i="135"/>
  <c r="G41" i="135"/>
  <c r="H13" i="135"/>
  <c r="G13" i="135"/>
  <c r="H20" i="37"/>
  <c r="H49" i="37"/>
  <c r="H27" i="135"/>
  <c r="G27" i="135"/>
  <c r="H41" i="140"/>
  <c r="G41" i="140"/>
  <c r="H62" i="37"/>
  <c r="H44" i="140"/>
  <c r="G44" i="140"/>
  <c r="H12" i="37"/>
  <c r="H39" i="37"/>
  <c r="H36" i="37"/>
  <c r="H53" i="37"/>
  <c r="G49" i="140"/>
  <c r="H49" i="140"/>
  <c r="H31" i="141"/>
  <c r="H10" i="141"/>
  <c r="H46" i="142"/>
  <c r="G46" i="142"/>
  <c r="H37" i="134"/>
  <c r="H48" i="142"/>
  <c r="G48" i="142"/>
  <c r="H37" i="141"/>
  <c r="H38" i="134"/>
  <c r="H25" i="140"/>
  <c r="H16" i="142"/>
  <c r="I47" i="134" l="1"/>
  <c r="I50" i="134"/>
  <c r="I48" i="134"/>
  <c r="I40" i="134"/>
  <c r="I43" i="134"/>
  <c r="I52" i="134"/>
  <c r="I41" i="134"/>
  <c r="I44" i="134"/>
  <c r="I42" i="134"/>
  <c r="I49" i="134"/>
  <c r="I46" i="134"/>
  <c r="I45" i="134"/>
  <c r="I51" i="134"/>
  <c r="I53" i="134"/>
  <c r="I33" i="142"/>
  <c r="I32" i="142"/>
  <c r="I22" i="142"/>
  <c r="I37" i="142"/>
  <c r="I38" i="142"/>
  <c r="I27" i="142"/>
  <c r="I29" i="142"/>
  <c r="I19" i="142"/>
  <c r="I21" i="142"/>
  <c r="I18" i="142"/>
  <c r="I30" i="142"/>
  <c r="I34" i="142"/>
  <c r="I23" i="142"/>
  <c r="I35" i="142"/>
  <c r="I39" i="142"/>
  <c r="I40" i="142"/>
  <c r="I31" i="142"/>
  <c r="I26" i="142"/>
  <c r="I20" i="142"/>
  <c r="I25" i="142"/>
  <c r="I24" i="142"/>
  <c r="I36" i="142"/>
  <c r="I28" i="142"/>
  <c r="I40" i="140"/>
  <c r="I58" i="140"/>
  <c r="I38" i="37"/>
  <c r="I9" i="140"/>
  <c r="I9" i="37"/>
  <c r="I44" i="141"/>
  <c r="I51" i="141"/>
  <c r="I50" i="141"/>
  <c r="I53" i="141"/>
  <c r="I55" i="141"/>
  <c r="I45" i="141"/>
  <c r="I54" i="141"/>
  <c r="I56" i="141"/>
  <c r="I48" i="141"/>
  <c r="I49" i="141"/>
  <c r="I47" i="141"/>
  <c r="I46" i="141"/>
  <c r="I52" i="141"/>
  <c r="I17" i="134"/>
  <c r="I16" i="134"/>
  <c r="I18" i="134"/>
  <c r="I15" i="134"/>
  <c r="I9" i="141"/>
  <c r="I20" i="137"/>
  <c r="I21" i="137"/>
  <c r="I9" i="142"/>
  <c r="I9" i="143"/>
  <c r="I9" i="135"/>
  <c r="I9" i="139"/>
  <c r="I49" i="140"/>
  <c r="I16" i="137"/>
  <c r="I38" i="139"/>
  <c r="I38" i="134"/>
  <c r="I62" i="37"/>
  <c r="I27" i="135"/>
  <c r="I20" i="141"/>
  <c r="I7" i="139"/>
  <c r="I14" i="142"/>
  <c r="I66" i="37"/>
  <c r="I25" i="140"/>
  <c r="I35" i="134"/>
  <c r="I23" i="134"/>
  <c r="I37" i="134"/>
  <c r="I36" i="37"/>
  <c r="I44" i="140"/>
  <c r="I41" i="140"/>
  <c r="I20" i="37"/>
  <c r="I70" i="140"/>
  <c r="I7" i="140"/>
  <c r="I12" i="134"/>
  <c r="I28" i="141"/>
  <c r="I46" i="140"/>
  <c r="I67" i="37"/>
  <c r="I50" i="135"/>
  <c r="I67" i="140"/>
  <c r="I13" i="137"/>
  <c r="I12" i="140"/>
  <c r="I7" i="143"/>
  <c r="I11" i="135"/>
  <c r="I36" i="140"/>
  <c r="I42" i="141"/>
  <c r="I21" i="141"/>
  <c r="I48" i="135"/>
  <c r="I15" i="137"/>
  <c r="I7" i="137"/>
  <c r="I16" i="139"/>
  <c r="I17" i="135"/>
  <c r="I48" i="140"/>
  <c r="I13" i="141"/>
  <c r="I22" i="141"/>
  <c r="I39" i="135"/>
  <c r="I59" i="135"/>
  <c r="I33" i="135"/>
  <c r="I69" i="140"/>
  <c r="I53" i="140"/>
  <c r="I14" i="137"/>
  <c r="I58" i="37"/>
  <c r="I60" i="140"/>
  <c r="I24" i="139"/>
  <c r="I32" i="37"/>
  <c r="I19" i="140"/>
  <c r="I43" i="135"/>
  <c r="I15" i="140"/>
  <c r="I26" i="134"/>
  <c r="I65" i="37"/>
  <c r="I21" i="140"/>
  <c r="I50" i="140"/>
  <c r="I26" i="139"/>
  <c r="I12" i="141"/>
  <c r="I25" i="134"/>
  <c r="I32" i="141"/>
  <c r="I27" i="141"/>
  <c r="I16" i="141"/>
  <c r="I36" i="134"/>
  <c r="I22" i="37"/>
  <c r="I28" i="37"/>
  <c r="I51" i="135"/>
  <c r="I30" i="134"/>
  <c r="I44" i="37"/>
  <c r="I14" i="140"/>
  <c r="I10" i="143"/>
  <c r="I8" i="137"/>
  <c r="I39" i="139"/>
  <c r="I25" i="135"/>
  <c r="I18" i="141"/>
  <c r="I57" i="135"/>
  <c r="I45" i="142"/>
  <c r="I26" i="135"/>
  <c r="I41" i="139"/>
  <c r="I31" i="135"/>
  <c r="I43" i="140"/>
  <c r="I8" i="134"/>
  <c r="I20" i="139"/>
  <c r="I26" i="140"/>
  <c r="I46" i="142"/>
  <c r="I10" i="141"/>
  <c r="I39" i="37"/>
  <c r="I13" i="135"/>
  <c r="I35" i="139"/>
  <c r="I16" i="37"/>
  <c r="I38" i="141"/>
  <c r="I17" i="141"/>
  <c r="I10" i="135"/>
  <c r="I51" i="140"/>
  <c r="I8" i="143"/>
  <c r="I59" i="140"/>
  <c r="I46" i="37"/>
  <c r="I21" i="135"/>
  <c r="I21" i="139"/>
  <c r="I24" i="140"/>
  <c r="I43" i="37"/>
  <c r="I52" i="37"/>
  <c r="I29" i="135"/>
  <c r="I38" i="135"/>
  <c r="I22" i="139"/>
  <c r="I39" i="141"/>
  <c r="I10" i="134"/>
  <c r="I10" i="37"/>
  <c r="I11" i="37"/>
  <c r="I36" i="135"/>
  <c r="I29" i="140"/>
  <c r="I24" i="135"/>
  <c r="I34" i="140"/>
  <c r="I35" i="37"/>
  <c r="I61" i="140"/>
  <c r="I29" i="141"/>
  <c r="I8" i="142"/>
  <c r="I25" i="141"/>
  <c r="I15" i="37"/>
  <c r="I32" i="139"/>
  <c r="I29" i="139"/>
  <c r="I44" i="135"/>
  <c r="I37" i="135"/>
  <c r="I11" i="143"/>
  <c r="I27" i="139"/>
  <c r="I63" i="140"/>
  <c r="I23" i="139"/>
  <c r="I18" i="140"/>
  <c r="I45" i="140"/>
  <c r="I58" i="135"/>
  <c r="I37" i="140"/>
  <c r="I21" i="134"/>
  <c r="I19" i="134"/>
  <c r="I30" i="141"/>
  <c r="I44" i="139"/>
  <c r="I45" i="37"/>
  <c r="I33" i="134"/>
  <c r="I10" i="142"/>
  <c r="I26" i="141"/>
  <c r="I6" i="135"/>
  <c r="I10" i="140"/>
  <c r="I55" i="37"/>
  <c r="I6" i="139"/>
  <c r="I56" i="135"/>
  <c r="I11" i="141"/>
  <c r="I36" i="139"/>
  <c r="I32" i="134"/>
  <c r="I36" i="141"/>
  <c r="I12" i="135"/>
  <c r="I17" i="140"/>
  <c r="I40" i="135"/>
  <c r="I23" i="140"/>
  <c r="I18" i="139"/>
  <c r="I12" i="139"/>
  <c r="I12" i="137"/>
  <c r="I19" i="135"/>
  <c r="I16" i="142"/>
  <c r="I37" i="141"/>
  <c r="I31" i="141"/>
  <c r="I12" i="37"/>
  <c r="I41" i="135"/>
  <c r="I54" i="140"/>
  <c r="I52" i="140"/>
  <c r="I27" i="134"/>
  <c r="I22" i="134"/>
  <c r="I30" i="135"/>
  <c r="I10" i="139"/>
  <c r="I42" i="37"/>
  <c r="I39" i="140"/>
  <c r="I40" i="37"/>
  <c r="I10" i="137"/>
  <c r="I54" i="37"/>
  <c r="I62" i="140"/>
  <c r="I24" i="134"/>
  <c r="I43" i="141"/>
  <c r="I7" i="135"/>
  <c r="I9" i="137"/>
  <c r="I16" i="140"/>
  <c r="I30" i="139"/>
  <c r="I31" i="37"/>
  <c r="I27" i="37"/>
  <c r="I18" i="135"/>
  <c r="I13" i="142"/>
  <c r="I19" i="141"/>
  <c r="I11" i="142"/>
  <c r="I17" i="137"/>
  <c r="I42" i="135"/>
  <c r="I50" i="37"/>
  <c r="I8" i="139"/>
  <c r="I48" i="37"/>
  <c r="I64" i="140"/>
  <c r="I28" i="140"/>
  <c r="I30" i="140"/>
  <c r="I60" i="37"/>
  <c r="I41" i="37"/>
  <c r="I8" i="37"/>
  <c r="I57" i="37"/>
  <c r="I34" i="135"/>
  <c r="I51" i="37"/>
  <c r="I35" i="140"/>
  <c r="I28" i="135"/>
  <c r="I25" i="37"/>
  <c r="I7" i="37"/>
  <c r="I43" i="142"/>
  <c r="I33" i="141"/>
  <c r="I31" i="134"/>
  <c r="I37" i="37"/>
  <c r="I47" i="135"/>
  <c r="I29" i="134"/>
  <c r="I12" i="142"/>
  <c r="I34" i="141"/>
  <c r="I45" i="135"/>
  <c r="I30" i="37"/>
  <c r="I13" i="37"/>
  <c r="I20" i="135"/>
  <c r="I23" i="37"/>
  <c r="I56" i="140"/>
  <c r="I59" i="37"/>
  <c r="I42" i="140"/>
  <c r="I17" i="37"/>
  <c r="I6" i="142"/>
  <c r="I13" i="134"/>
  <c r="I20" i="134"/>
  <c r="I6" i="141"/>
  <c r="I55" i="140"/>
  <c r="I32" i="135"/>
  <c r="I14" i="135"/>
  <c r="I11" i="137"/>
  <c r="I42" i="139"/>
  <c r="I64" i="37"/>
  <c r="I44" i="142"/>
  <c r="I6" i="37"/>
  <c r="I13" i="140"/>
  <c r="I22" i="135"/>
  <c r="I49" i="37"/>
  <c r="I17" i="139"/>
  <c r="I53" i="135"/>
  <c r="I6" i="140"/>
  <c r="I38" i="140"/>
  <c r="I15" i="135"/>
  <c r="I39" i="134"/>
  <c r="I14" i="134"/>
  <c r="I42" i="142"/>
  <c r="I17" i="142"/>
  <c r="I34" i="37"/>
  <c r="I57" i="140"/>
  <c r="I56" i="37"/>
  <c r="I32" i="140"/>
  <c r="I68" i="140"/>
  <c r="I66" i="140"/>
  <c r="I26" i="37"/>
  <c r="I13" i="139"/>
  <c r="I43" i="139"/>
  <c r="I8" i="140"/>
  <c r="I24" i="141"/>
  <c r="I47" i="142"/>
  <c r="I8" i="141"/>
  <c r="I28" i="134"/>
  <c r="I19" i="139"/>
  <c r="I6" i="137"/>
  <c r="I55" i="135"/>
  <c r="I33" i="37"/>
  <c r="I35" i="135"/>
  <c r="I15" i="141"/>
  <c r="I35" i="141"/>
  <c r="I34" i="134"/>
  <c r="I7" i="142"/>
  <c r="I14" i="37"/>
  <c r="I28" i="139"/>
  <c r="I34" i="139"/>
  <c r="I22" i="140"/>
  <c r="I47" i="37"/>
  <c r="I33" i="139"/>
  <c r="I8" i="135"/>
  <c r="I65" i="140"/>
  <c r="I25" i="139"/>
  <c r="I6" i="143"/>
  <c r="I23" i="141"/>
  <c r="I48" i="142"/>
  <c r="I53" i="37"/>
  <c r="I11" i="140"/>
  <c r="I15" i="142"/>
  <c r="I37" i="139"/>
  <c r="I52" i="135"/>
  <c r="I49" i="135"/>
  <c r="I31" i="139"/>
  <c r="I27" i="140"/>
  <c r="I41" i="141"/>
  <c r="I9" i="134"/>
  <c r="I7" i="141"/>
  <c r="I40" i="141"/>
  <c r="I54" i="134"/>
  <c r="I16" i="135"/>
  <c r="I63" i="37"/>
  <c r="I19" i="37"/>
  <c r="I23" i="135"/>
  <c r="I11" i="134"/>
  <c r="I6" i="134"/>
  <c r="I14" i="141"/>
  <c r="I18" i="37"/>
  <c r="I54" i="135"/>
  <c r="I11" i="139"/>
  <c r="I47" i="140"/>
  <c r="I21" i="37"/>
  <c r="I14" i="139"/>
  <c r="I19" i="137"/>
  <c r="I20" i="140"/>
  <c r="I31" i="140"/>
  <c r="I18" i="137"/>
  <c r="I33" i="140"/>
  <c r="I7" i="134"/>
  <c r="I29" i="37"/>
  <c r="I46" i="135"/>
  <c r="I60" i="135"/>
  <c r="I61" i="37"/>
  <c r="I24" i="37"/>
  <c r="I40" i="139"/>
  <c r="I41" i="142"/>
  <c r="I12" i="143"/>
  <c r="I15" i="139"/>
  <c r="H10" i="145"/>
  <c r="H7" i="145"/>
  <c r="H12" i="145"/>
  <c r="H8" i="145"/>
  <c r="H9" i="145"/>
  <c r="I9" i="145" s="1"/>
  <c r="H13" i="145"/>
  <c r="H6" i="145"/>
  <c r="H11" i="145"/>
  <c r="G7" i="145"/>
  <c r="G12" i="145"/>
  <c r="G13" i="145"/>
  <c r="G11" i="145"/>
  <c r="G10" i="145"/>
  <c r="G9" i="145"/>
  <c r="G6" i="145"/>
  <c r="G8" i="145"/>
  <c r="I17" i="145" l="1"/>
  <c r="I22" i="145"/>
  <c r="I13" i="145"/>
  <c r="I8" i="145"/>
  <c r="I12" i="145"/>
  <c r="I10" i="145"/>
  <c r="I11" i="145"/>
  <c r="I19" i="145"/>
  <c r="I23" i="145"/>
  <c r="I7" i="145"/>
  <c r="I6" i="145"/>
  <c r="I14" i="145"/>
  <c r="I16" i="145"/>
  <c r="I15" i="145"/>
  <c r="I18" i="145"/>
  <c r="I25" i="145"/>
  <c r="I24" i="145"/>
  <c r="I20" i="145"/>
  <c r="I21" i="145"/>
</calcChain>
</file>

<file path=xl/sharedStrings.xml><?xml version="1.0" encoding="utf-8"?>
<sst xmlns="http://schemas.openxmlformats.org/spreadsheetml/2006/main" count="3499" uniqueCount="870">
  <si>
    <t>2021 Showjumping Leaderboard</t>
  </si>
  <si>
    <t>Showjumping LB</t>
  </si>
  <si>
    <t>Affiliates</t>
  </si>
  <si>
    <t xml:space="preserve">Current </t>
  </si>
  <si>
    <t>Nomination</t>
  </si>
  <si>
    <t>Rid.</t>
  </si>
  <si>
    <t>#</t>
  </si>
  <si>
    <t xml:space="preserve">Total </t>
  </si>
  <si>
    <t>Final</t>
  </si>
  <si>
    <t>MR</t>
  </si>
  <si>
    <t>MUR</t>
  </si>
  <si>
    <t>Bald</t>
  </si>
  <si>
    <t>Ser</t>
  </si>
  <si>
    <t>Wal</t>
  </si>
  <si>
    <t>Darl</t>
  </si>
  <si>
    <t>OG</t>
  </si>
  <si>
    <t>SM</t>
  </si>
  <si>
    <t>Walli</t>
  </si>
  <si>
    <t>Walla</t>
  </si>
  <si>
    <t>Champs</t>
  </si>
  <si>
    <t>Bus</t>
  </si>
  <si>
    <t>Bal</t>
  </si>
  <si>
    <t>Fest</t>
  </si>
  <si>
    <t>Dard</t>
  </si>
  <si>
    <t>LF</t>
  </si>
  <si>
    <t>WP</t>
  </si>
  <si>
    <t>Kal</t>
  </si>
  <si>
    <t>Mur</t>
  </si>
  <si>
    <t>Dar</t>
  </si>
  <si>
    <t>Gid</t>
  </si>
  <si>
    <t xml:space="preserve"> Rider</t>
  </si>
  <si>
    <t xml:space="preserve">Horse </t>
  </si>
  <si>
    <t>Pony Club</t>
  </si>
  <si>
    <t>Date</t>
  </si>
  <si>
    <t>Age</t>
  </si>
  <si>
    <t>Events</t>
  </si>
  <si>
    <t>Points</t>
  </si>
  <si>
    <t>Placings</t>
  </si>
  <si>
    <t>#E</t>
  </si>
  <si>
    <t>Placing</t>
  </si>
  <si>
    <t>Aff</t>
  </si>
  <si>
    <t>NA</t>
  </si>
  <si>
    <t/>
  </si>
  <si>
    <t>20MR</t>
  </si>
  <si>
    <t>MUR1</t>
  </si>
  <si>
    <t>BAL1</t>
  </si>
  <si>
    <t>SER1</t>
  </si>
  <si>
    <t>WAL1</t>
  </si>
  <si>
    <t>DARL1</t>
  </si>
  <si>
    <t>OG1</t>
  </si>
  <si>
    <t>SM1</t>
  </si>
  <si>
    <t>OG2</t>
  </si>
  <si>
    <t>SER2</t>
  </si>
  <si>
    <t>WAL2</t>
  </si>
  <si>
    <t>WALLA1</t>
  </si>
  <si>
    <t>SC</t>
  </si>
  <si>
    <t>DARL2</t>
  </si>
  <si>
    <t>BUS1</t>
  </si>
  <si>
    <t>BAL2</t>
  </si>
  <si>
    <t>FEST</t>
  </si>
  <si>
    <t>DARD1</t>
  </si>
  <si>
    <t>OG3</t>
  </si>
  <si>
    <t>LF1</t>
  </si>
  <si>
    <t>DARL3</t>
  </si>
  <si>
    <t>WP1</t>
  </si>
  <si>
    <t>WAL3</t>
  </si>
  <si>
    <t>BAL3</t>
  </si>
  <si>
    <t>KAL1</t>
  </si>
  <si>
    <t>SER3</t>
  </si>
  <si>
    <t>MUR2</t>
  </si>
  <si>
    <t>DARD2</t>
  </si>
  <si>
    <t>GID1</t>
  </si>
  <si>
    <t>105-115 15-24</t>
  </si>
  <si>
    <t>105</t>
  </si>
  <si>
    <t>90</t>
  </si>
  <si>
    <t>Wallangarra</t>
  </si>
  <si>
    <t>Serpentine</t>
  </si>
  <si>
    <t>Tiffani Tong</t>
  </si>
  <si>
    <t>Dardanup</t>
  </si>
  <si>
    <t>Swan Valley</t>
  </si>
  <si>
    <t>105-115 14U</t>
  </si>
  <si>
    <t>90-100 15-24</t>
  </si>
  <si>
    <t>90-100 14U</t>
  </si>
  <si>
    <t>Albany Pony Club</t>
  </si>
  <si>
    <t>Warren Pony Club</t>
  </si>
  <si>
    <t>75-85 17-24</t>
  </si>
  <si>
    <t>75-85 13- 16</t>
  </si>
  <si>
    <t>Kate Banner</t>
  </si>
  <si>
    <t>Mortlock Pony Club</t>
  </si>
  <si>
    <t>75-85 12U</t>
  </si>
  <si>
    <t>South Midlands</t>
  </si>
  <si>
    <t>60-70 17- 24</t>
  </si>
  <si>
    <t>60</t>
  </si>
  <si>
    <t>70</t>
  </si>
  <si>
    <t>65</t>
  </si>
  <si>
    <t>60-70 13-16</t>
  </si>
  <si>
    <t>Riders</t>
  </si>
  <si>
    <t>Horses</t>
  </si>
  <si>
    <t>60-70 12U</t>
  </si>
  <si>
    <t>Rider</t>
  </si>
  <si>
    <t>Sophie Tennant</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</si>
  <si>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</si>
  <si>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REGIONAL BONUS POINTS SCHEME</t>
  </si>
  <si>
    <t>REGION 1</t>
  </si>
  <si>
    <t>REGION 2</t>
  </si>
  <si>
    <t>REGION 3</t>
  </si>
  <si>
    <t>Clubs within 94km of Perth</t>
  </si>
  <si>
    <t>Clubs 95km to 244km from Perth</t>
  </si>
  <si>
    <t>Clubs 245+km from Perth</t>
  </si>
  <si>
    <t>Not Eligible for Bonus Points</t>
  </si>
  <si>
    <t>Eligible for 1 Bonus Point</t>
  </si>
  <si>
    <t>Eligible for 2 Bonus Points</t>
  </si>
  <si>
    <t>Avon Valley Showjumping &amp; Pony Club</t>
  </si>
  <si>
    <t>Darling Range Horse &amp; Pony Club</t>
  </si>
  <si>
    <t>Beverley Horse &amp; Pony Club</t>
  </si>
  <si>
    <t>Blackwood Horse &amp; Pony Club</t>
  </si>
  <si>
    <t>Darlington Pony Club</t>
  </si>
  <si>
    <t>Bunbury Horse &amp; Pony Club</t>
  </si>
  <si>
    <t>Bonnie Rock Horse &amp; Pony Club</t>
  </si>
  <si>
    <t>Eastern Hills Horse &amp; Pony Club</t>
  </si>
  <si>
    <t>Busselton Horse &amp; Pony Club</t>
  </si>
  <si>
    <t>Bruce Rock Pony Club</t>
  </si>
  <si>
    <t>Gidgegannup Horse &amp; Pony Club</t>
  </si>
  <si>
    <t>Capel Horse &amp; Pony Club</t>
  </si>
  <si>
    <t>Carnarvon Horse &amp; Pony Club</t>
  </si>
  <si>
    <t>Gosnells Riding &amp; Pony Club</t>
  </si>
  <si>
    <t>Central Midlands Riding &amp; Pony Club</t>
  </si>
  <si>
    <t>Denmark Pony Club</t>
  </si>
  <si>
    <t>Horsemen’s Pony Club</t>
  </si>
  <si>
    <t>Collie Horse &amp; Pony Club</t>
  </si>
  <si>
    <t>Esperance Pony Club</t>
  </si>
  <si>
    <t>Orange Grove Horse &amp; Pony Club</t>
  </si>
  <si>
    <t>Dardanup Horse &amp; Pony Club</t>
  </si>
  <si>
    <t>Kalgoorlie District Pony Club Inc.</t>
  </si>
  <si>
    <t>Peel Metropolitan Horse &amp; Pony Club</t>
  </si>
  <si>
    <t>Dryandra Pony Club</t>
  </si>
  <si>
    <t>Karratha &amp; King Bay Horse &amp; Pony Club</t>
  </si>
  <si>
    <t>Riverside Park Pony Club</t>
  </si>
  <si>
    <t>Kellerberrin Riding &amp; Pony Club</t>
  </si>
  <si>
    <t>Katanning &amp; Districts Pony Club</t>
  </si>
  <si>
    <t>Serpentine Horse &amp; Pony Club</t>
  </si>
  <si>
    <t>Log Fence Pony Club</t>
  </si>
  <si>
    <t>King River Pony Club</t>
  </si>
  <si>
    <t>South Midlands Pony Club</t>
  </si>
  <si>
    <t>Kojonup Pony Club</t>
  </si>
  <si>
    <t>Swan Valley Horse &amp; Pony Club Inc.</t>
  </si>
  <si>
    <t>Mt Bakewell Horse &amp; Pony Club</t>
  </si>
  <si>
    <t>Margaret River Horse &amp; Pony Club</t>
  </si>
  <si>
    <t>Wallangarra Riding &amp; Pony Club</t>
  </si>
  <si>
    <t>Murry Horse &amp; Pony Club</t>
  </si>
  <si>
    <t>Mayanup Horse &amp; Pony Club</t>
  </si>
  <si>
    <t>Walliston Riding &amp; Pony Club</t>
  </si>
  <si>
    <t>Wellington District Pony Club</t>
  </si>
  <si>
    <t>Mingenew Horse and Pony Club</t>
  </si>
  <si>
    <t>Wanneroo Horse &amp; Pony Club</t>
  </si>
  <si>
    <t>York Pony Club</t>
  </si>
  <si>
    <t>Moonyoonooka Horse &amp; Pony Club</t>
  </si>
  <si>
    <t>Woodridge Horse &amp; Pony Club</t>
  </si>
  <si>
    <t>Spalding Horse &amp; Pony Club</t>
  </si>
  <si>
    <t>Wooroloo Horse &amp; Pony Club</t>
  </si>
  <si>
    <t>Wagin Riding &amp; Pony Club</t>
  </si>
  <si>
    <t>Walkaway Pony Club</t>
  </si>
  <si>
    <t>West Plantagenet Pony Club</t>
  </si>
  <si>
    <t>SJ Pony Club</t>
  </si>
  <si>
    <t>Event Name:</t>
  </si>
  <si>
    <t>Event Date:</t>
  </si>
  <si>
    <t>Regional Bonus Points</t>
  </si>
  <si>
    <t>PLEASE INCLUDE ALL RESULTS (not just top 6 places)</t>
  </si>
  <si>
    <t>Region 1, 2 or 3 Refer to the RBPS Tab</t>
  </si>
  <si>
    <t>Auto CONCAT</t>
  </si>
  <si>
    <t>Level</t>
  </si>
  <si>
    <t>Riders Name</t>
  </si>
  <si>
    <t>Horses Name</t>
  </si>
  <si>
    <t>PC ID</t>
  </si>
  <si>
    <t>Riders Club</t>
  </si>
  <si>
    <t>Final Place</t>
  </si>
  <si>
    <t>Place</t>
  </si>
  <si>
    <t>Auto Points</t>
  </si>
  <si>
    <t>Which Region is your Club?</t>
  </si>
  <si>
    <t>60 - 70</t>
  </si>
  <si>
    <t>75 - 85</t>
  </si>
  <si>
    <t>90 - 100</t>
  </si>
  <si>
    <t>105 - 115</t>
  </si>
  <si>
    <t xml:space="preserve"> If collected</t>
  </si>
  <si>
    <t>Championship Points</t>
  </si>
  <si>
    <t>Example Rider A</t>
  </si>
  <si>
    <t xml:space="preserve">Example Horse </t>
  </si>
  <si>
    <t>Example Club</t>
  </si>
  <si>
    <t>Example Rider</t>
  </si>
  <si>
    <t xml:space="preserve">Event Name: </t>
  </si>
  <si>
    <t>Orange Grove SJ Series 3</t>
  </si>
  <si>
    <t>same LB class so you will need to add a column</t>
  </si>
  <si>
    <t>note the height</t>
  </si>
  <si>
    <t xml:space="preserve">13 Column wide </t>
  </si>
  <si>
    <t>remove any extra cells from the bottom so 1 are not carried across</t>
  </si>
  <si>
    <t>ARRANGE BY HORSES NAME AND LOOK FOR DUPLICATES IN THE 75 AND 85 CLASS</t>
  </si>
  <si>
    <t>If a rider/horse has done two round so one at 75 and one at 85 then you need determine the lowest scoring round and put SR next to the horses name</t>
  </si>
  <si>
    <t>by adding SR it is no longer recognised as the same horse (Second Round)</t>
  </si>
  <si>
    <t xml:space="preserve">that way the sheet will only carry forward the best score </t>
  </si>
  <si>
    <t>in the info pack for LB you will see a section for scoring and that you can only receive 1 set of points</t>
  </si>
  <si>
    <t>Lexi Caldwell</t>
  </si>
  <si>
    <t>RAS</t>
  </si>
  <si>
    <t>RAS (Double points)</t>
  </si>
  <si>
    <t xml:space="preserve">Festival </t>
  </si>
  <si>
    <t xml:space="preserve"> </t>
  </si>
  <si>
    <t>Serpentine Showjumping Series 1</t>
  </si>
  <si>
    <t>Serpentine Showjumping Series 2</t>
  </si>
  <si>
    <t>Orange Grove SJ &amp; Dressage Series 1</t>
  </si>
  <si>
    <t>Dryandra Dr &amp; SJ Series 1</t>
  </si>
  <si>
    <t>Serpentine SJ Series 3</t>
  </si>
  <si>
    <t>DRYANDRA DR &amp; SJ Series 2</t>
  </si>
  <si>
    <t>20-22/05/2022</t>
  </si>
  <si>
    <t xml:space="preserve">Dryandra </t>
  </si>
  <si>
    <t>West Plantagenet Barbara Coppin Memorial Show Jumping</t>
  </si>
  <si>
    <t>Gidgegannup Agricultural Show</t>
  </si>
  <si>
    <t>Dardanup Showjumping Series 2</t>
  </si>
  <si>
    <t>DRY1</t>
  </si>
  <si>
    <t>DRY2</t>
  </si>
  <si>
    <t>DRY3</t>
  </si>
  <si>
    <t>GID</t>
  </si>
  <si>
    <t>2022 Showjumping Leaderboard</t>
  </si>
  <si>
    <t>Charlotte Miller</t>
  </si>
  <si>
    <t xml:space="preserve">Wallangarra </t>
  </si>
  <si>
    <t>Rory O'Neill</t>
  </si>
  <si>
    <t>Imogen Hill</t>
  </si>
  <si>
    <t>Carly Ballantyne</t>
  </si>
  <si>
    <t xml:space="preserve">Beverley </t>
  </si>
  <si>
    <t>Olivia Smith</t>
  </si>
  <si>
    <t>Shannon Meakins</t>
  </si>
  <si>
    <t>Isabelle Cox</t>
  </si>
  <si>
    <t>Dan Wiese</t>
  </si>
  <si>
    <t>Ella McCrum</t>
  </si>
  <si>
    <t>Lahnee Pozzebon</t>
  </si>
  <si>
    <t>Vanessa Davis</t>
  </si>
  <si>
    <t>Orange Grove</t>
  </si>
  <si>
    <t>DRYANDRA DR &amp; SJ Series 3</t>
  </si>
  <si>
    <t>Baldivis Equestrian &amp; Pony Club Inc.</t>
  </si>
  <si>
    <t>Sophie Ikenushi</t>
  </si>
  <si>
    <t>Nicola Lachenicht</t>
  </si>
  <si>
    <t>State Showjumping Championships FRIDAY</t>
  </si>
  <si>
    <t>State Showjumping Championships - SATURDAY</t>
  </si>
  <si>
    <t>Abby Green</t>
  </si>
  <si>
    <t xml:space="preserve">Moonyoonooka </t>
  </si>
  <si>
    <t>State Championships - Sunday</t>
  </si>
  <si>
    <t>Time</t>
  </si>
  <si>
    <t xml:space="preserve">Total Pen </t>
  </si>
  <si>
    <t>Double</t>
  </si>
  <si>
    <t>Murray Showjumping Festival</t>
  </si>
  <si>
    <t>7-8/05/2022</t>
  </si>
  <si>
    <t>ESPERANCE 1</t>
  </si>
  <si>
    <t xml:space="preserve">Showjumping </t>
  </si>
  <si>
    <t xml:space="preserve">Gosnells SJ Series 1 </t>
  </si>
  <si>
    <t>Horsemen's SJ Series 1</t>
  </si>
  <si>
    <t>Gosnells</t>
  </si>
  <si>
    <t>Esperance Showjumping Series 2</t>
  </si>
  <si>
    <t>17-18 June 2023</t>
  </si>
  <si>
    <t>Capel SJ</t>
  </si>
  <si>
    <t>Baldivis 3</t>
  </si>
  <si>
    <t>Esperance 3</t>
  </si>
  <si>
    <t>22-23 July 23</t>
  </si>
  <si>
    <t>Esperance 4</t>
  </si>
  <si>
    <t>19-21 May 23</t>
  </si>
  <si>
    <t>17-18 Jun23</t>
  </si>
  <si>
    <t>ESP1</t>
  </si>
  <si>
    <t>GOS1</t>
  </si>
  <si>
    <t>HOR1</t>
  </si>
  <si>
    <t>DAR1</t>
  </si>
  <si>
    <t>SCSJ</t>
  </si>
  <si>
    <t>GOS2</t>
  </si>
  <si>
    <t>ESP2</t>
  </si>
  <si>
    <t>CAP1</t>
  </si>
  <si>
    <t>ESP3</t>
  </si>
  <si>
    <t>ESP4</t>
  </si>
  <si>
    <t>DAR2</t>
  </si>
  <si>
    <t>2023 Showjumping Leaderboard</t>
  </si>
  <si>
    <t>Madison Kain</t>
  </si>
  <si>
    <t>PC Sonic</t>
  </si>
  <si>
    <t>Orange Grove Pony Club</t>
  </si>
  <si>
    <t>Ruth Elsegood</t>
  </si>
  <si>
    <t>Ghus</t>
  </si>
  <si>
    <t>Beverley</t>
  </si>
  <si>
    <t>Songbird Amy</t>
  </si>
  <si>
    <t>Ruby Douglas</t>
  </si>
  <si>
    <t>Secret Valley Rockstar</t>
  </si>
  <si>
    <t>Seren Esposito</t>
  </si>
  <si>
    <t>Lady Penelope</t>
  </si>
  <si>
    <t>Wanneroo Horse and Pony Club</t>
  </si>
  <si>
    <t>Ava Bowles</t>
  </si>
  <si>
    <t>Kazwood Park Love Always</t>
  </si>
  <si>
    <t>Serpentine Horse and Pony Club</t>
  </si>
  <si>
    <t>Wallangarra Riding and Pony Club</t>
  </si>
  <si>
    <t>Hailey Snyman</t>
  </si>
  <si>
    <t>Gordon Park Smarty Pants</t>
  </si>
  <si>
    <t>OGHPC</t>
  </si>
  <si>
    <t>Thore Park Hightime</t>
  </si>
  <si>
    <t>Beelo Bi Golden Girl</t>
  </si>
  <si>
    <t>Cameron Cutting</t>
  </si>
  <si>
    <t>Wendamar Never Ever</t>
  </si>
  <si>
    <t>Wanneroo Horse &amp;amp;amp; pony Club</t>
  </si>
  <si>
    <t>Olivia Read</t>
  </si>
  <si>
    <t>Sensational Sinny</t>
  </si>
  <si>
    <t xml:space="preserve">Serpentine horse and pony club </t>
  </si>
  <si>
    <t>Ruby McDonald</t>
  </si>
  <si>
    <t>Looks Can Be Deceiving</t>
  </si>
  <si>
    <t>Wandiera Special Addition</t>
  </si>
  <si>
    <t>Holly Greening</t>
  </si>
  <si>
    <t>Lockharts Enterprise</t>
  </si>
  <si>
    <t xml:space="preserve">Busselton Horse and Pony Club </t>
  </si>
  <si>
    <t>Hayley Wassink</t>
  </si>
  <si>
    <t>Peel metropolitan horse and pony club</t>
  </si>
  <si>
    <t>Holly kerr</t>
  </si>
  <si>
    <t xml:space="preserve">Owendale Firefox </t>
  </si>
  <si>
    <t>Margaret river pony club</t>
  </si>
  <si>
    <t>Prince Noble</t>
  </si>
  <si>
    <t>Alexis Wilkinson</t>
  </si>
  <si>
    <t>Bonnie</t>
  </si>
  <si>
    <t>Serpentine Horse &amp;amp;amp; Pony Club</t>
  </si>
  <si>
    <t>Turpin's Tigeress</t>
  </si>
  <si>
    <t>Zoe Day</t>
  </si>
  <si>
    <t>Rainbow</t>
  </si>
  <si>
    <t xml:space="preserve">Baldivis Horse and Pony Club </t>
  </si>
  <si>
    <t>Kings Town Maggie Mai</t>
  </si>
  <si>
    <t>Jenaveve page</t>
  </si>
  <si>
    <t>Wyatchwood Druid</t>
  </si>
  <si>
    <t>Dryandra Pony club</t>
  </si>
  <si>
    <t>Jenaveve Page</t>
  </si>
  <si>
    <t>Lyngarie Philonos Gift</t>
  </si>
  <si>
    <t xml:space="preserve">Willow Bennett </t>
  </si>
  <si>
    <t xml:space="preserve">Beelo-Bi Thorpedo </t>
  </si>
  <si>
    <t xml:space="preserve">Albany Pony Club </t>
  </si>
  <si>
    <t>Makenzie Hrubos</t>
  </si>
  <si>
    <t>Jenni</t>
  </si>
  <si>
    <t>Gidgegannup horse and pony club</t>
  </si>
  <si>
    <t>Lilly Harney</t>
  </si>
  <si>
    <t>Beckworth Rising Casanova</t>
  </si>
  <si>
    <t>Katie Hallyburton</t>
  </si>
  <si>
    <t xml:space="preserve">Simba (Asharley Born Ultimatum) </t>
  </si>
  <si>
    <t xml:space="preserve">Busselton </t>
  </si>
  <si>
    <t>Harrington Park Carousel</t>
  </si>
  <si>
    <t>Matilda March</t>
  </si>
  <si>
    <t xml:space="preserve">Judaroo Espionage </t>
  </si>
  <si>
    <t>Hayley Dagnall</t>
  </si>
  <si>
    <t>Judaroo Hugo Boss</t>
  </si>
  <si>
    <t>Wanneroo horse and pony club</t>
  </si>
  <si>
    <t>Ekolee Crystal Fire</t>
  </si>
  <si>
    <t xml:space="preserve">Serpentine </t>
  </si>
  <si>
    <t>Bailey</t>
  </si>
  <si>
    <t>Macey Green</t>
  </si>
  <si>
    <t>Llamedos</t>
  </si>
  <si>
    <t>Yartarla Park Paparazzi</t>
  </si>
  <si>
    <t>Peel</t>
  </si>
  <si>
    <t>Belfast Whistling Dixie</t>
  </si>
  <si>
    <t>Esperance Equestrian Club</t>
  </si>
  <si>
    <t xml:space="preserve">Makayla Ryan </t>
  </si>
  <si>
    <t>Rowan Catkin</t>
  </si>
  <si>
    <t xml:space="preserve">Murray Pony Club </t>
  </si>
  <si>
    <t>Pc Sonic</t>
  </si>
  <si>
    <t>Brayside Sensation</t>
  </si>
  <si>
    <t>Shangrala Just Sensational</t>
  </si>
  <si>
    <t>Owendale Firefox</t>
  </si>
  <si>
    <t>Turpin'S Tigeress</t>
  </si>
  <si>
    <t>Ace Of Hearts</t>
  </si>
  <si>
    <t>Beelo-Bi Thorpedo</t>
  </si>
  <si>
    <t>Simba (Asharley Born Ultimatum)</t>
  </si>
  <si>
    <t>Judaroo Espionage</t>
  </si>
  <si>
    <t>Salisbury Magic Affair</t>
  </si>
  <si>
    <t>Josephine Anning</t>
  </si>
  <si>
    <t>Mia Mcdonald</t>
  </si>
  <si>
    <t>Ruby Mcdonald</t>
  </si>
  <si>
    <t>Holly Kerr</t>
  </si>
  <si>
    <t>Brianna Sheriff</t>
  </si>
  <si>
    <t>Willow Bennett</t>
  </si>
  <si>
    <t>Sara Scott</t>
  </si>
  <si>
    <t>Makayla Ryan</t>
  </si>
  <si>
    <t>Luminous Star</t>
  </si>
  <si>
    <t>Margaret River Horse and Pony Club</t>
  </si>
  <si>
    <t>baldivis equestrian and pony club</t>
  </si>
  <si>
    <t>Willow Hawkins</t>
  </si>
  <si>
    <t>Murray HPC</t>
  </si>
  <si>
    <t>Alexis Chapman</t>
  </si>
  <si>
    <t>Ba Ba Baruba</t>
  </si>
  <si>
    <t xml:space="preserve">Orange Grove Horse and Pony club </t>
  </si>
  <si>
    <t>Sheridan Clarson</t>
  </si>
  <si>
    <t>Tiaja Park Halo</t>
  </si>
  <si>
    <t>Caitlin Whiteman</t>
  </si>
  <si>
    <t>Pennyroyal Tea</t>
  </si>
  <si>
    <t>Murray Horse and Pony Club</t>
  </si>
  <si>
    <t>Charisma George Washington</t>
  </si>
  <si>
    <t>Alexis Wyllie</t>
  </si>
  <si>
    <t>Winston</t>
  </si>
  <si>
    <t>Ava Skeldon</t>
  </si>
  <si>
    <t>Devareaux Coolmint</t>
  </si>
  <si>
    <t>GHPC</t>
  </si>
  <si>
    <t>Lina Sirr</t>
  </si>
  <si>
    <t>Pembrook Park Elegance</t>
  </si>
  <si>
    <t xml:space="preserve">Swan Valley Horse and Pony Club </t>
  </si>
  <si>
    <t>Olive Beckley</t>
  </si>
  <si>
    <t>Descarado Savannah</t>
  </si>
  <si>
    <t>Serpentine Horse and Pony club</t>
  </si>
  <si>
    <t>Savannah Beveridge</t>
  </si>
  <si>
    <t>The Italian Job</t>
  </si>
  <si>
    <t xml:space="preserve">West Plantagenet Pony Club </t>
  </si>
  <si>
    <t>Tegan Hughes</t>
  </si>
  <si>
    <t xml:space="preserve">Dardanup Horse and Pony Club </t>
  </si>
  <si>
    <t>Emily Carpenter</t>
  </si>
  <si>
    <t>Fab</t>
  </si>
  <si>
    <t xml:space="preserve">Mortlock </t>
  </si>
  <si>
    <t>Katannah Chardonnay</t>
  </si>
  <si>
    <t>Horsemens HPC</t>
  </si>
  <si>
    <t xml:space="preserve">Swan valley </t>
  </si>
  <si>
    <t>Taylah Smith</t>
  </si>
  <si>
    <t>Taju Nerada</t>
  </si>
  <si>
    <t>Aimee Kidd</t>
  </si>
  <si>
    <t>Scoreline</t>
  </si>
  <si>
    <t>Dardanup horse &amp;amp;amp; pony club</t>
  </si>
  <si>
    <t>swan valley</t>
  </si>
  <si>
    <t>Annalyce Page</t>
  </si>
  <si>
    <t>Coronation Flora</t>
  </si>
  <si>
    <t>Lily Spencer</t>
  </si>
  <si>
    <t>Joshua Brook Sweet Inspiration</t>
  </si>
  <si>
    <t>Tatum Hand</t>
  </si>
  <si>
    <t xml:space="preserve">Crystal Clear </t>
  </si>
  <si>
    <t xml:space="preserve">Orange Grove Horse and Pony Club </t>
  </si>
  <si>
    <t>Coldplay</t>
  </si>
  <si>
    <t>Ragnar Lothbrok</t>
  </si>
  <si>
    <t>Four Needed Nz</t>
  </si>
  <si>
    <t>Endwood Four Seasons</t>
  </si>
  <si>
    <t>Saxon</t>
  </si>
  <si>
    <t>Little Miss Sunshine</t>
  </si>
  <si>
    <t>Crystal Clear</t>
  </si>
  <si>
    <t>Abbie Kirkham</t>
  </si>
  <si>
    <t>Eden Vandenberg</t>
  </si>
  <si>
    <t>Ella Macgregor</t>
  </si>
  <si>
    <t>Hannah Kerr</t>
  </si>
  <si>
    <t>Rachel Staniforth-Smith-Smith</t>
  </si>
  <si>
    <t>Charli Brajkovich</t>
  </si>
  <si>
    <t>Lateesha Coppin</t>
  </si>
  <si>
    <t>Light Up The Day</t>
  </si>
  <si>
    <t>Capel Horse and Pony Club</t>
  </si>
  <si>
    <t>Log fence pony club</t>
  </si>
  <si>
    <t>Jessica Ridley</t>
  </si>
  <si>
    <t>Hoffmans Molley</t>
  </si>
  <si>
    <t>Busselton Horse and Pony Club</t>
  </si>
  <si>
    <t>Norseman</t>
  </si>
  <si>
    <t>Lillianna Jones</t>
  </si>
  <si>
    <t>Queenswood Tom Tom</t>
  </si>
  <si>
    <t>Serpentine H&amp;amp;amp;PC</t>
  </si>
  <si>
    <t>Stylish Fortyniner Doc</t>
  </si>
  <si>
    <t>West Plantagenet</t>
  </si>
  <si>
    <t>Blue Suede Denim</t>
  </si>
  <si>
    <t>Ellington Evening</t>
  </si>
  <si>
    <t>Serpentine HPC</t>
  </si>
  <si>
    <t>Tameaka Smith</t>
  </si>
  <si>
    <t>Clare Downs Gandalf</t>
  </si>
  <si>
    <t>Busselton Horse and Pony club</t>
  </si>
  <si>
    <t>Karma Park Esprit</t>
  </si>
  <si>
    <t>Orange Grove HPC</t>
  </si>
  <si>
    <t>Sophie Morrison</t>
  </si>
  <si>
    <t>Powderbark Orlaith</t>
  </si>
  <si>
    <t>Over The Rainbow</t>
  </si>
  <si>
    <t>Peel Metropolitan Horse &amp;amp;amp; Pony Club</t>
  </si>
  <si>
    <t>Melissa Jones</t>
  </si>
  <si>
    <t>Bonnie Rock Horse and Pony Club</t>
  </si>
  <si>
    <t>Okies Little Anya</t>
  </si>
  <si>
    <t>Gidgiegannup Horse and Pony Club</t>
  </si>
  <si>
    <t>Biara Flyer</t>
  </si>
  <si>
    <t>Rebecca Simpson</t>
  </si>
  <si>
    <t>Madelyn Mcdonagh</t>
  </si>
  <si>
    <t>Kasac Park Global Warrior</t>
  </si>
  <si>
    <t>Song Of Vincent</t>
  </si>
  <si>
    <t>Naatitia</t>
  </si>
  <si>
    <t>Who Thru Teddy</t>
  </si>
  <si>
    <t xml:space="preserve">Glen Hardey Omega Cloud </t>
  </si>
  <si>
    <t>Leah Priest</t>
  </si>
  <si>
    <t>Christopher Robin</t>
  </si>
  <si>
    <t>Joshua Brook Chase Me Charlie</t>
  </si>
  <si>
    <t>Sune Snyman</t>
  </si>
  <si>
    <t>Secret Assault</t>
  </si>
  <si>
    <t xml:space="preserve">Eva Anning </t>
  </si>
  <si>
    <t>The Brass Bear</t>
  </si>
  <si>
    <t>Wallangarra Horse and Pony Club</t>
  </si>
  <si>
    <t>Buffalo Soldier</t>
  </si>
  <si>
    <t>Grace Johnson</t>
  </si>
  <si>
    <t>Katie</t>
  </si>
  <si>
    <t>Peel Metropolitan Horse and Pony Club</t>
  </si>
  <si>
    <t xml:space="preserve">Teagan Christie </t>
  </si>
  <si>
    <t xml:space="preserve">BMS Ostinato </t>
  </si>
  <si>
    <t xml:space="preserve">Orange Grove </t>
  </si>
  <si>
    <t>Here's to The Heros</t>
  </si>
  <si>
    <t xml:space="preserve">Darlington Pony Club </t>
  </si>
  <si>
    <t xml:space="preserve">Tegan Hughes </t>
  </si>
  <si>
    <t>Judaroo Love Me Do</t>
  </si>
  <si>
    <t>KP Playback</t>
  </si>
  <si>
    <t>Gidgegannup Horse and Pony Club</t>
  </si>
  <si>
    <t>Jodie Priest</t>
  </si>
  <si>
    <t>Malibu Miss</t>
  </si>
  <si>
    <t>Asha Massee</t>
  </si>
  <si>
    <t>Smarty</t>
  </si>
  <si>
    <t xml:space="preserve">Gidgegannup </t>
  </si>
  <si>
    <t>Isabella Sprigg</t>
  </si>
  <si>
    <t>Rock Bar</t>
  </si>
  <si>
    <t>Sienna Owen</t>
  </si>
  <si>
    <t>Majestic Hunter</t>
  </si>
  <si>
    <t>Ava DeBrito</t>
  </si>
  <si>
    <t>Shame N Scandal</t>
  </si>
  <si>
    <t>Rockhampton Rocket</t>
  </si>
  <si>
    <t>Wallangara riding and pony club</t>
  </si>
  <si>
    <t>Lila Seberry</t>
  </si>
  <si>
    <t>Tamara Flaming Halo</t>
  </si>
  <si>
    <t>Peel Metropolitan HPC</t>
  </si>
  <si>
    <t>Joanne Lange</t>
  </si>
  <si>
    <t>Madison Tong</t>
  </si>
  <si>
    <t>Tika</t>
  </si>
  <si>
    <t>Milly Mathews</t>
  </si>
  <si>
    <t>Talaq Citi</t>
  </si>
  <si>
    <t>Murray</t>
  </si>
  <si>
    <t>William Wiese</t>
  </si>
  <si>
    <t>Olivia Hawkins</t>
  </si>
  <si>
    <t>Nicole Fisher</t>
  </si>
  <si>
    <t>He'S No Angel</t>
  </si>
  <si>
    <t>Bildan Park Coachella</t>
  </si>
  <si>
    <t>Clare Downs Sultans Of Swing</t>
  </si>
  <si>
    <t>Gibraltar</t>
  </si>
  <si>
    <t>Cavaller Of Camelot</t>
  </si>
  <si>
    <t>Three Votes</t>
  </si>
  <si>
    <t>Amy Lethlean</t>
  </si>
  <si>
    <t>Just Wadda The Chances</t>
  </si>
  <si>
    <t>Swan Valley Horse &amp;amp;amp; Pony Club</t>
  </si>
  <si>
    <t>Lillian Shepheard</t>
  </si>
  <si>
    <t xml:space="preserve">Devereaux Snickers </t>
  </si>
  <si>
    <t xml:space="preserve">Darlington </t>
  </si>
  <si>
    <t>Mister Sugar San</t>
  </si>
  <si>
    <t>HP Dream Alliance</t>
  </si>
  <si>
    <t>HP Spider Man</t>
  </si>
  <si>
    <t>Matilda march</t>
  </si>
  <si>
    <t xml:space="preserve">Maximouse </t>
  </si>
  <si>
    <t>Dardanup HPC</t>
  </si>
  <si>
    <t>Missletoe Jack</t>
  </si>
  <si>
    <t>Evie James</t>
  </si>
  <si>
    <t>Joshua Brook Stuart Little</t>
  </si>
  <si>
    <t>Eva Anning</t>
  </si>
  <si>
    <t>Devereaux Snickers</t>
  </si>
  <si>
    <t>Hp Dream Alliance</t>
  </si>
  <si>
    <t>Hp Spider Man</t>
  </si>
  <si>
    <t>Maximouse</t>
  </si>
  <si>
    <t>Glen Hardey Omega Cloud</t>
  </si>
  <si>
    <t>Charli Holmes</t>
  </si>
  <si>
    <t>Hoosier</t>
  </si>
  <si>
    <t>Clare Downs Lil Bita Jazz</t>
  </si>
  <si>
    <t>Just A Fluke</t>
  </si>
  <si>
    <t>Shippyshippybangbang</t>
  </si>
  <si>
    <t>Georgina Clarke</t>
  </si>
  <si>
    <t>Parkiarrup Puzzle</t>
  </si>
  <si>
    <t>Talesha James</t>
  </si>
  <si>
    <t>Cambridge Cat</t>
  </si>
  <si>
    <t>Blackwood Horse and Pony Club</t>
  </si>
  <si>
    <t>Eleventy</t>
  </si>
  <si>
    <t>Counter Offer</t>
  </si>
  <si>
    <t>Esperance Pony club</t>
  </si>
  <si>
    <t>Ava Tinsley</t>
  </si>
  <si>
    <t>Indi</t>
  </si>
  <si>
    <t>Ella Mccrum</t>
  </si>
  <si>
    <t>Anneke Williamson</t>
  </si>
  <si>
    <t>Teagan Christie</t>
  </si>
  <si>
    <t>Tiana Woollams</t>
  </si>
  <si>
    <t>Ava Debrito</t>
  </si>
  <si>
    <t>Heart On A String</t>
  </si>
  <si>
    <t>Image Of Pilatus</t>
  </si>
  <si>
    <t>Bms Ostinato</t>
  </si>
  <si>
    <t>Here'S To The Heros</t>
  </si>
  <si>
    <t>Kp Playback</t>
  </si>
  <si>
    <t>Amani Phantasie</t>
  </si>
  <si>
    <t>Rosie'S Bullet</t>
  </si>
  <si>
    <t>Jasmine Hodkinson</t>
  </si>
  <si>
    <t>Ruby Gilberd</t>
  </si>
  <si>
    <t>Charlotte Finister</t>
  </si>
  <si>
    <t>India Curtin</t>
  </si>
  <si>
    <t>Brayside Blackjack</t>
  </si>
  <si>
    <t>Zara Officer</t>
  </si>
  <si>
    <t>sc</t>
  </si>
  <si>
    <t>Haven Dickinson</t>
  </si>
  <si>
    <t>Sarah Mladenovic</t>
  </si>
  <si>
    <t>Willow Yeates</t>
  </si>
  <si>
    <t>Sophie Mosey</t>
  </si>
  <si>
    <t>E</t>
  </si>
  <si>
    <t>Elaria Atheis</t>
  </si>
  <si>
    <t>Pippa Black</t>
  </si>
  <si>
    <t>Trapalanda Downs Pegasus</t>
  </si>
  <si>
    <t>R</t>
  </si>
  <si>
    <t>Grace Werner</t>
  </si>
  <si>
    <t>Jimblebarricochet</t>
  </si>
  <si>
    <t>Ellie Gilberd</t>
  </si>
  <si>
    <t>Noblewood Casablanca</t>
  </si>
  <si>
    <t>Hannah Duncan</t>
  </si>
  <si>
    <t>Emmi Kneale</t>
  </si>
  <si>
    <t>Carla Lane</t>
  </si>
  <si>
    <t>James Webster</t>
  </si>
  <si>
    <t>Reagan Hill</t>
  </si>
  <si>
    <t>Shay Mcguinness</t>
  </si>
  <si>
    <t>Antic Winchester</t>
  </si>
  <si>
    <t>Olivia Burles</t>
  </si>
  <si>
    <t>Hillswood Hilary</t>
  </si>
  <si>
    <t>God Of Thunder</t>
  </si>
  <si>
    <t>Ellie Steele</t>
  </si>
  <si>
    <t>Jax Reilly</t>
  </si>
  <si>
    <t>Rebecca Suvaljko</t>
  </si>
  <si>
    <t>Indiana Tkachenko-Byng</t>
  </si>
  <si>
    <t>Caitlin Maguire</t>
  </si>
  <si>
    <t>Sienna Newport</t>
  </si>
  <si>
    <t>Serena Smith</t>
  </si>
  <si>
    <t>Cleo Miller</t>
  </si>
  <si>
    <t>Caitlin Worth</t>
  </si>
  <si>
    <t>Kailani Muir</t>
  </si>
  <si>
    <t>Mr Sandman</t>
  </si>
  <si>
    <t>Jasmine Shaw</t>
  </si>
  <si>
    <t>Rex</t>
  </si>
  <si>
    <t>Beau Dixon</t>
  </si>
  <si>
    <t>Isabella Day</t>
  </si>
  <si>
    <t>Claire George</t>
  </si>
  <si>
    <t>Matilda</t>
  </si>
  <si>
    <t>Campbell Black</t>
  </si>
  <si>
    <t>Lexie Uren</t>
  </si>
  <si>
    <t>Jack Frost</t>
  </si>
  <si>
    <t>Fingers Crossed</t>
  </si>
  <si>
    <t>New World Rolls Royce</t>
  </si>
  <si>
    <t>Gabby Wells</t>
  </si>
  <si>
    <t>Nell Howorth</t>
  </si>
  <si>
    <t>Ruby Rae</t>
  </si>
  <si>
    <t>Lockharts Popty Ping</t>
  </si>
  <si>
    <t>Grantulla Bedwyr</t>
  </si>
  <si>
    <t>Kirralea Cabaret</t>
  </si>
  <si>
    <t>Ebl Illuminate</t>
  </si>
  <si>
    <t>Limehill Royal Jester</t>
  </si>
  <si>
    <t>Tiaja Park Gem</t>
  </si>
  <si>
    <t>Laney</t>
  </si>
  <si>
    <t>Karma Park Barilla Bay</t>
  </si>
  <si>
    <t>Owendale Jesicca</t>
  </si>
  <si>
    <t>Bamborough Lady Caroline</t>
  </si>
  <si>
    <t>Charisma Accolade</t>
  </si>
  <si>
    <t>Wesswood I Believe</t>
  </si>
  <si>
    <t>Miss Miracle</t>
  </si>
  <si>
    <t>Bullzeye</t>
  </si>
  <si>
    <t>Swp I’Ma Classy Surprise</t>
  </si>
  <si>
    <t>Penrhys Archdeacon</t>
  </si>
  <si>
    <t>Hunter Brook River Dance</t>
  </si>
  <si>
    <t>Bryceana Wildest Dream</t>
  </si>
  <si>
    <t>Applewood Tia Maria</t>
  </si>
  <si>
    <t>Brynderlee Neptune</t>
  </si>
  <si>
    <t>Mr Teddy Bear</t>
  </si>
  <si>
    <t>Icarus Balty Beauty</t>
  </si>
  <si>
    <t>Storm Trooper</t>
  </si>
  <si>
    <t>Xaardani</t>
  </si>
  <si>
    <t>Diamond Tonique</t>
  </si>
  <si>
    <t>Mrs Nortonknight</t>
  </si>
  <si>
    <t>Jerry Seinfair</t>
  </si>
  <si>
    <t>Melayne Roseanna</t>
  </si>
  <si>
    <t>Millendon Maddi</t>
  </si>
  <si>
    <t>Newhope Sparks Fly</t>
  </si>
  <si>
    <t>Sliced Bread</t>
  </si>
  <si>
    <t>Catmando</t>
  </si>
  <si>
    <t>Civil Rights</t>
  </si>
  <si>
    <t>Missy</t>
  </si>
  <si>
    <t>Viking</t>
  </si>
  <si>
    <t>Maxi Mouse</t>
  </si>
  <si>
    <t>Balmax</t>
  </si>
  <si>
    <t>Flirt With Hal</t>
  </si>
  <si>
    <t>Sp Obsession</t>
  </si>
  <si>
    <t>Hello Hero</t>
  </si>
  <si>
    <t>Bml Blackjack</t>
  </si>
  <si>
    <t>Whf Frequency</t>
  </si>
  <si>
    <t>Glenara Emelyne</t>
  </si>
  <si>
    <t>Caracos</t>
  </si>
  <si>
    <t>Wrenegade Rock</t>
  </si>
  <si>
    <t>Torridon Limited Edition</t>
  </si>
  <si>
    <t>Barz Open</t>
  </si>
  <si>
    <t>Madelyn Harney</t>
  </si>
  <si>
    <t>Tessa Edwards</t>
  </si>
  <si>
    <t>Imogen Murray</t>
  </si>
  <si>
    <t>Georgia Goss</t>
  </si>
  <si>
    <t>Aaron Suvaljko</t>
  </si>
  <si>
    <t>Chloe Gee</t>
  </si>
  <si>
    <t>Horsemens Pony Club</t>
  </si>
  <si>
    <t>Dryandra &amp; EA</t>
  </si>
  <si>
    <t>Linaeve Kelly</t>
  </si>
  <si>
    <t>SCR</t>
  </si>
  <si>
    <t>Orange grove pc</t>
  </si>
  <si>
    <t>Aleska Wearne</t>
  </si>
  <si>
    <t>Orange Grove horse and Pony club</t>
  </si>
  <si>
    <t>Taylah Hurren</t>
  </si>
  <si>
    <t>Orange Grove horse and pony club</t>
  </si>
  <si>
    <t>Abby Rowe</t>
  </si>
  <si>
    <t>King</t>
  </si>
  <si>
    <t>Kady Middleton</t>
  </si>
  <si>
    <t>Baldivis</t>
  </si>
  <si>
    <t>Stella Brown</t>
  </si>
  <si>
    <t>TBA</t>
  </si>
  <si>
    <t>PCWA</t>
  </si>
  <si>
    <t>Orange Grove Horse and Pony club</t>
  </si>
  <si>
    <t>Indiana Willow</t>
  </si>
  <si>
    <t>Horsemens Horse and Pony Club</t>
  </si>
  <si>
    <t>Orange Grove Horse and Pony Club</t>
  </si>
  <si>
    <t>Asha Wiegele</t>
  </si>
  <si>
    <t>Tullows Dark Prince</t>
  </si>
  <si>
    <t>South Midlands Pony club</t>
  </si>
  <si>
    <t>scr</t>
  </si>
  <si>
    <t>eliminated</t>
  </si>
  <si>
    <t>Indigo Smith</t>
  </si>
  <si>
    <t>Gidgegannup PONY CLUB</t>
  </si>
  <si>
    <t>Watchwood Druid</t>
  </si>
  <si>
    <t>Berrymore Delight</t>
  </si>
  <si>
    <t>Bertie De Lux</t>
  </si>
  <si>
    <t>League Of Nations</t>
  </si>
  <si>
    <t>Mallaine Motown</t>
  </si>
  <si>
    <t>Bevanlee Banter</t>
  </si>
  <si>
    <t>Ragnar Lothbrock</t>
  </si>
  <si>
    <t>Where Hugo I Go</t>
  </si>
  <si>
    <t>Indianatkachenko-Byng</t>
  </si>
  <si>
    <t>95</t>
  </si>
  <si>
    <t>100</t>
  </si>
  <si>
    <t>110</t>
  </si>
  <si>
    <t>85</t>
  </si>
  <si>
    <t>75</t>
  </si>
  <si>
    <t>80</t>
  </si>
  <si>
    <t>Tiaja Park Gem SR</t>
  </si>
  <si>
    <t>Gordon Park Smarty Pants SR</t>
  </si>
  <si>
    <t>Bertie De Lux SR</t>
  </si>
  <si>
    <t>Pc Sonic SR</t>
  </si>
  <si>
    <t>Bryceana Wildest Dream SR</t>
  </si>
  <si>
    <t>Judaroo Hugo Boss SR</t>
  </si>
  <si>
    <t>Jerry Seinfair SR</t>
  </si>
  <si>
    <t>Where Hugo I Go SR</t>
  </si>
  <si>
    <t>Crystal Clear SR</t>
  </si>
  <si>
    <t>Talaq Citi SR</t>
  </si>
  <si>
    <t>115</t>
  </si>
  <si>
    <t xml:space="preserve">Orange Grove 2 </t>
  </si>
  <si>
    <t>Madison Fawcett</t>
  </si>
  <si>
    <t>South Midland</t>
  </si>
  <si>
    <t>Elim</t>
  </si>
  <si>
    <t>Scr</t>
  </si>
  <si>
    <t>Mia Fellows</t>
  </si>
  <si>
    <t>Serpentine PC</t>
  </si>
  <si>
    <t>Sophie Dagnall</t>
  </si>
  <si>
    <t>Wenda Park Ducati</t>
  </si>
  <si>
    <t>Sarah Hatch</t>
  </si>
  <si>
    <t>Baldivis Equestrian &amp; Pony Club</t>
  </si>
  <si>
    <t>Wendamar Talkabout</t>
  </si>
  <si>
    <t>Morningside Music Maker</t>
  </si>
  <si>
    <t>Esb Golden Kip</t>
  </si>
  <si>
    <t>Amani Phantasie SR</t>
  </si>
  <si>
    <t>Indi SR</t>
  </si>
  <si>
    <t>Wenda Park Ducati SR</t>
  </si>
  <si>
    <t>Miss Miracle SR</t>
  </si>
  <si>
    <t>Wendamar Talkabout SR</t>
  </si>
  <si>
    <t xml:space="preserve">Tiana Woollams </t>
  </si>
  <si>
    <t>King SR</t>
  </si>
  <si>
    <t>Vesper Atkins</t>
  </si>
  <si>
    <t>Charlie</t>
  </si>
  <si>
    <t>Wallangara</t>
  </si>
  <si>
    <t>Bridget Barwick</t>
  </si>
  <si>
    <t>Clayton Souvenir</t>
  </si>
  <si>
    <t>Darling Range</t>
  </si>
  <si>
    <t>Eliminated</t>
  </si>
  <si>
    <t>Gidgegannup PC</t>
  </si>
  <si>
    <t>Jaye Barnesby-Buie</t>
  </si>
  <si>
    <t>Benson'S Cha Ching</t>
  </si>
  <si>
    <t>Morningside Music Maker SR</t>
  </si>
  <si>
    <t>Four Needed Nz SR</t>
  </si>
  <si>
    <t xml:space="preserve">85 </t>
  </si>
  <si>
    <t>Esperance</t>
  </si>
  <si>
    <t>Llamados</t>
  </si>
  <si>
    <t>Damaspia Park Emilys Gold</t>
  </si>
  <si>
    <t>Kalgoorlie</t>
  </si>
  <si>
    <t>Amber Patupis - Retsas</t>
  </si>
  <si>
    <t>Elena Park Pontiac</t>
  </si>
  <si>
    <t>Benjumen Kloeden</t>
  </si>
  <si>
    <t>Desertdusk</t>
  </si>
  <si>
    <t>Powderbark Matilda Bay</t>
  </si>
  <si>
    <t>Suzanah Sheil</t>
  </si>
  <si>
    <t>Annika Stone</t>
  </si>
  <si>
    <t>Damaspia Park Emilys Gold SR</t>
  </si>
  <si>
    <t>Charlee Crispin</t>
  </si>
  <si>
    <t>Chloe Godfrey</t>
  </si>
  <si>
    <t>Emma Bennett</t>
  </si>
  <si>
    <t>Justin Davies</t>
  </si>
  <si>
    <t>Sassy</t>
  </si>
  <si>
    <t>Zac</t>
  </si>
  <si>
    <t>Caitlin Godfrey</t>
  </si>
  <si>
    <t>Charlee Morton-Sharp</t>
  </si>
  <si>
    <t>Dianti Padayachee</t>
  </si>
  <si>
    <t>Ashtar</t>
  </si>
  <si>
    <t>Hannah Forsyth</t>
  </si>
  <si>
    <t>Rowen Bee Gee</t>
  </si>
  <si>
    <t>Tullynally Ruby Tuesday</t>
  </si>
  <si>
    <t>Amelia Chester</t>
  </si>
  <si>
    <t>Cate Neal</t>
  </si>
  <si>
    <t>Oldfield Drill Rigs</t>
  </si>
  <si>
    <t>Tayla Carpenter</t>
  </si>
  <si>
    <t>Madero</t>
  </si>
  <si>
    <t>Lily Bennett</t>
  </si>
  <si>
    <t>Clayton Station Honeybun</t>
  </si>
  <si>
    <t>Sophie Waymouth</t>
  </si>
  <si>
    <t>Tank</t>
  </si>
  <si>
    <t>Zia Carlson</t>
  </si>
  <si>
    <t>Allira Bond</t>
  </si>
  <si>
    <t>Megan Watson</t>
  </si>
  <si>
    <t>Isla Bolton</t>
  </si>
  <si>
    <t>Siena Stasiw</t>
  </si>
  <si>
    <t>F</t>
  </si>
  <si>
    <t>Rowen Bee Gee Sr</t>
  </si>
  <si>
    <t>Tullynally Ruby Tuesday Sr</t>
  </si>
  <si>
    <t>Kynwynn Foxy Lady</t>
  </si>
  <si>
    <t>Ja-Isstha Park Encore</t>
  </si>
  <si>
    <t>Grantulla Bedwyr Sr</t>
  </si>
  <si>
    <t>Secret Valley Rockstar Sr</t>
  </si>
  <si>
    <t>Gem Park Tinkerbelle</t>
  </si>
  <si>
    <t>Madero Sr</t>
  </si>
  <si>
    <t>Sv Oceans Fifteen Sr</t>
  </si>
  <si>
    <t>Saxon Sr</t>
  </si>
  <si>
    <t>Dancer Sr</t>
  </si>
  <si>
    <t>Wesswood I Believe Sr</t>
  </si>
  <si>
    <t>Benny Stardust Sr</t>
  </si>
  <si>
    <t>Trapalanda Downs Pegasus Sr</t>
  </si>
  <si>
    <t>Ebl Illuminate Sr</t>
  </si>
  <si>
    <t>Ekolee Crystal Fire Sr</t>
  </si>
  <si>
    <t>Mayfield Lollie</t>
  </si>
  <si>
    <t>Brayside Blackjack Sr</t>
  </si>
  <si>
    <t>Ashtar Sr</t>
  </si>
  <si>
    <t>Meadowbrook Park Azaria</t>
  </si>
  <si>
    <t>Queenswood Tom Tom Sr</t>
  </si>
  <si>
    <t>Hillswood Hilary Sr</t>
  </si>
  <si>
    <t>Sv Oceans Fifteen</t>
  </si>
  <si>
    <t>Claylee Lucille</t>
  </si>
  <si>
    <t>Dancer</t>
  </si>
  <si>
    <t>Benny Stardust</t>
  </si>
  <si>
    <t>Rox My Sox</t>
  </si>
  <si>
    <t>Krystelle Park Impressive</t>
  </si>
  <si>
    <t>He’S No Angel</t>
  </si>
  <si>
    <t>Ricadonna Rose</t>
  </si>
  <si>
    <t>Lv Maverick</t>
  </si>
  <si>
    <t>Belcam Charlotte</t>
  </si>
  <si>
    <t>Gko Apreggio</t>
  </si>
  <si>
    <t>Golden Gaytime</t>
  </si>
  <si>
    <t>Bolton Park Benny</t>
  </si>
  <si>
    <t>Glenbaile Half Pint</t>
  </si>
  <si>
    <t>Supermaxi</t>
  </si>
  <si>
    <t>Noblewood Park Conchetta</t>
  </si>
  <si>
    <t>Isfahan Lady Penelope</t>
  </si>
  <si>
    <t>Impazzire</t>
  </si>
  <si>
    <t>Indy Brajkovich</t>
  </si>
  <si>
    <t>Ruby Brajkovich</t>
  </si>
  <si>
    <t>Sienna Chester</t>
  </si>
  <si>
    <t>Emily Forsyth</t>
  </si>
  <si>
    <t>Ithica Harris</t>
  </si>
  <si>
    <t>Jack Bennett</t>
  </si>
  <si>
    <t>Rox My Sox SR</t>
  </si>
  <si>
    <t>Mayfield Lollie SR</t>
  </si>
  <si>
    <t>Krystelle Park Impressive SR</t>
  </si>
  <si>
    <t>Fingers Crossed SR</t>
  </si>
  <si>
    <t>Flirt With Hal SR</t>
  </si>
  <si>
    <t>Image Of Pilatus SR</t>
  </si>
  <si>
    <t>Maxi Mouse SR</t>
  </si>
  <si>
    <t>Golden Gaytime SR</t>
  </si>
  <si>
    <t>Lv Maverick SR</t>
  </si>
  <si>
    <t>Gko Apreggio SR</t>
  </si>
  <si>
    <t>Belcam Charlotte SR</t>
  </si>
  <si>
    <t>Sp Obsession SR</t>
  </si>
  <si>
    <t>Impazzire SR</t>
  </si>
  <si>
    <t>Supermaxi SR</t>
  </si>
  <si>
    <t>Noblewood Park Conchetta SR</t>
  </si>
  <si>
    <t>Isfahan Lady Penelope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</si>
</sst>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C09]dd\-mmm\-yy;@"/>
    <numFmt numFmtId="165" formatCode="[$-409]d\-mmm;@"/>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11"/>
      <name val="Arial"/>
      <family val="2"/>
    </font>
    <font>
      <sz val="8"/>
      <name val="Arial"/>
      <family val="2"/>
    </font>
    <font>
      <u/>
      <sz val="11"/>
      <color theme="10"/>
      <name val="Arial"/>
      <family val="2"/>
    </font>
    <font>
      <i/>
      <sz val="11"/>
      <name val="Arial"/>
      <family val="2"/>
    </font>
    <font>
      <b/>
      <sz val="8"/>
      <name val="Calibri"/>
      <family val="2"/>
      <scheme val="minor"/>
    </font>
    <font>
      <sz val="10"/>
      <name val="Arial"/>
      <family val="2"/>
    </font>
    <font>
      <sz val="12"/>
      <name val="Calibri"/>
      <family val="2"/>
      <scheme val="minor"/>
    </font>
    <font>
      <b/>
      <sz val="9"/>
      <color rgb="FFC00000"/>
      <name val="Arial"/>
      <family val="2"/>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b/>
      <sz val="10"/>
      <color rgb="FF00B0F0"/>
      <name val="Calibri"/>
      <family val="2"/>
      <scheme val="minor"/>
    </font>
    <font>
      <b/>
      <sz val="10"/>
      <color theme="9"/>
      <name val="Calibri"/>
      <family val="2"/>
      <scheme val="minor"/>
    </font>
    <font>
      <b/>
      <sz val="10"/>
      <color theme="6"/>
      <name val="Calibri"/>
      <family val="2"/>
      <scheme val="minor"/>
    </font>
    <font>
      <b/>
      <sz val="10"/>
      <color theme="7"/>
      <name val="Calibri"/>
      <family val="2"/>
      <scheme val="minor"/>
    </font>
    <font>
      <sz val="12"/>
      <color theme="1"/>
      <name val="Calibri"/>
      <family val="2"/>
      <scheme val="minor"/>
    </font>
    <font>
      <sz val="8"/>
      <color rgb="FF000000"/>
      <name val="Arial"/>
      <family val="2"/>
    </font>
    <font>
      <sz val="10"/>
      <color rgb="FFFF0000"/>
      <name val="Arial"/>
      <family val="2"/>
    </font>
    <font>
      <sz val="10"/>
      <color theme="1"/>
      <name val="Arial"/>
      <family val="2"/>
    </font>
    <font>
      <b/>
      <sz val="10"/>
      <name val="Arial"/>
      <family val="2"/>
    </font>
    <font>
      <sz val="11"/>
      <name val="Calibri"/>
      <family val="2"/>
      <scheme val="minor"/>
    </font>
    <font>
      <sz val="8"/>
      <name val="Arial"/>
    </font>
  </fonts>
  <fills count="2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A3E7FF"/>
        <bgColor indexed="64"/>
      </patternFill>
    </fill>
    <fill>
      <patternFill patternType="solid">
        <fgColor theme="9"/>
        <bgColor indexed="64"/>
      </patternFill>
    </fill>
    <fill>
      <patternFill patternType="solid">
        <fgColor theme="9" tint="0.5999938962981048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rgb="FFFF9933"/>
        <bgColor indexed="64"/>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auto="1"/>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6">
    <xf numFmtId="0" fontId="0" fillId="0" borderId="0"/>
    <xf numFmtId="0" fontId="5" fillId="0" borderId="0"/>
    <xf numFmtId="0" fontId="7" fillId="0" borderId="0"/>
    <xf numFmtId="0" fontId="6" fillId="0" borderId="0"/>
    <xf numFmtId="0" fontId="10" fillId="0" borderId="0"/>
    <xf numFmtId="0" fontId="4" fillId="0" borderId="0"/>
    <xf numFmtId="0" fontId="11" fillId="0" borderId="0"/>
    <xf numFmtId="0" fontId="3" fillId="0" borderId="0"/>
    <xf numFmtId="0" fontId="14" fillId="0" borderId="0" applyNumberFormat="0" applyFill="0" applyBorder="0" applyAlignment="0" applyProtection="0"/>
    <xf numFmtId="0" fontId="2" fillId="0" borderId="0"/>
    <xf numFmtId="9" fontId="11" fillId="0" borderId="0" applyFont="0" applyFill="0" applyBorder="0" applyAlignment="0" applyProtection="0"/>
    <xf numFmtId="0" fontId="2" fillId="0" borderId="0"/>
    <xf numFmtId="44" fontId="17" fillId="0" borderId="0" applyFont="0" applyFill="0" applyBorder="0" applyAlignment="0" applyProtection="0"/>
    <xf numFmtId="0" fontId="1" fillId="0" borderId="0"/>
    <xf numFmtId="0" fontId="1" fillId="0" borderId="0"/>
    <xf numFmtId="44" fontId="11" fillId="0" borderId="0" applyFont="0" applyFill="0" applyBorder="0" applyAlignment="0" applyProtection="0"/>
  </cellStyleXfs>
  <cellXfs count="736">
    <xf numFmtId="0" fontId="0" fillId="0" borderId="0" xfId="0"/>
    <xf numFmtId="0" fontId="0" fillId="0" borderId="0" xfId="0"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1" fontId="9" fillId="0" borderId="0" xfId="0" applyNumberFormat="1" applyFont="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0" fillId="0" borderId="0" xfId="0" applyAlignment="1">
      <alignment vertical="center"/>
    </xf>
    <xf numFmtId="0" fontId="13" fillId="0" borderId="35" xfId="0" applyFont="1" applyBorder="1" applyAlignment="1">
      <alignment horizontal="center" vertical="center"/>
    </xf>
    <xf numFmtId="0" fontId="12" fillId="2" borderId="2" xfId="0" applyFont="1" applyFill="1" applyBorder="1" applyAlignment="1">
      <alignment horizontal="center" vertical="center"/>
    </xf>
    <xf numFmtId="0" fontId="15" fillId="3" borderId="20" xfId="0" applyFont="1" applyFill="1" applyBorder="1" applyAlignment="1">
      <alignment vertical="center"/>
    </xf>
    <xf numFmtId="0" fontId="0" fillId="0" borderId="15" xfId="0" applyBorder="1" applyAlignment="1">
      <alignment horizontal="center" vertical="center"/>
    </xf>
    <xf numFmtId="0" fontId="0" fillId="0" borderId="1" xfId="0" applyBorder="1" applyAlignment="1">
      <alignment vertical="center"/>
    </xf>
    <xf numFmtId="49" fontId="0" fillId="0" borderId="11" xfId="0" applyNumberFormat="1" applyBorder="1" applyAlignment="1">
      <alignment vertical="center"/>
    </xf>
    <xf numFmtId="0" fontId="0" fillId="0" borderId="14" xfId="0" applyBorder="1" applyAlignment="1">
      <alignment vertical="center"/>
    </xf>
    <xf numFmtId="0" fontId="0" fillId="0" borderId="5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vertical="center"/>
    </xf>
    <xf numFmtId="49" fontId="0" fillId="0" borderId="32" xfId="0" applyNumberFormat="1" applyBorder="1" applyAlignment="1">
      <alignment vertical="center"/>
    </xf>
    <xf numFmtId="0" fontId="0" fillId="0" borderId="25" xfId="0" applyBorder="1" applyAlignment="1">
      <alignment horizontal="center" vertical="center"/>
    </xf>
    <xf numFmtId="0" fontId="0" fillId="0" borderId="27" xfId="0" applyBorder="1" applyAlignment="1">
      <alignmen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vertical="center"/>
    </xf>
    <xf numFmtId="9" fontId="0" fillId="0" borderId="0" xfId="10" applyFont="1" applyBorder="1" applyAlignment="1">
      <alignment horizontal="center"/>
    </xf>
    <xf numFmtId="0" fontId="0" fillId="0" borderId="1" xfId="0" applyBorder="1" applyAlignment="1">
      <alignment horizontal="center" vertical="center"/>
    </xf>
    <xf numFmtId="0" fontId="15" fillId="3" borderId="34" xfId="0" applyFont="1" applyFill="1" applyBorder="1" applyAlignment="1">
      <alignment vertical="center"/>
    </xf>
    <xf numFmtId="0" fontId="0" fillId="0" borderId="26" xfId="0" applyBorder="1" applyAlignment="1">
      <alignment horizontal="center" vertical="center"/>
    </xf>
    <xf numFmtId="0" fontId="0" fillId="0" borderId="14" xfId="0" applyBorder="1" applyAlignment="1">
      <alignment horizontal="center" vertical="center"/>
    </xf>
    <xf numFmtId="0" fontId="11" fillId="0" borderId="0" xfId="6"/>
    <xf numFmtId="0" fontId="20" fillId="4" borderId="0" xfId="6" applyFont="1" applyFill="1" applyAlignment="1">
      <alignment vertical="center" wrapText="1"/>
    </xf>
    <xf numFmtId="0" fontId="20" fillId="4" borderId="0" xfId="6" applyFont="1" applyFill="1" applyAlignment="1">
      <alignment vertical="center"/>
    </xf>
    <xf numFmtId="0" fontId="21" fillId="0" borderId="0" xfId="6" applyFont="1" applyAlignment="1">
      <alignment horizontal="center" vertical="center" wrapText="1"/>
    </xf>
    <xf numFmtId="0" fontId="21" fillId="0" borderId="0" xfId="6" applyFont="1" applyAlignment="1">
      <alignment horizontal="center" vertical="center"/>
    </xf>
    <xf numFmtId="0" fontId="22" fillId="0" borderId="0" xfId="6" applyFont="1" applyAlignment="1">
      <alignment horizontal="center" vertical="center" wrapText="1"/>
    </xf>
    <xf numFmtId="0" fontId="22" fillId="0" borderId="0" xfId="6" applyFont="1" applyAlignment="1">
      <alignment horizontal="center" vertical="center"/>
    </xf>
    <xf numFmtId="0" fontId="23" fillId="0" borderId="0" xfId="6" applyFont="1" applyAlignment="1">
      <alignment horizontal="center" vertical="center" wrapText="1"/>
    </xf>
    <xf numFmtId="0" fontId="23" fillId="0" borderId="0" xfId="6" applyFont="1" applyAlignment="1">
      <alignment horizontal="center" vertical="center"/>
    </xf>
    <xf numFmtId="0" fontId="24" fillId="0" borderId="0" xfId="6" applyFont="1" applyAlignment="1">
      <alignment horizontal="center"/>
    </xf>
    <xf numFmtId="0" fontId="11" fillId="0" borderId="0" xfId="6" applyAlignment="1">
      <alignment vertical="center" wrapText="1"/>
    </xf>
    <xf numFmtId="1" fontId="9" fillId="5"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9" fillId="5" borderId="26" xfId="0" applyNumberFormat="1" applyFont="1" applyFill="1" applyBorder="1" applyAlignment="1">
      <alignment horizontal="center" vertical="center"/>
    </xf>
    <xf numFmtId="1" fontId="5" fillId="5" borderId="26"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9" fillId="5" borderId="26" xfId="0" applyNumberFormat="1" applyFont="1" applyFill="1" applyBorder="1" applyAlignment="1">
      <alignment horizontal="center" vertical="center"/>
    </xf>
    <xf numFmtId="0" fontId="8" fillId="6" borderId="0" xfId="0" applyFont="1" applyFill="1" applyAlignment="1">
      <alignment horizontal="center" vertical="center"/>
    </xf>
    <xf numFmtId="1" fontId="8" fillId="6" borderId="0" xfId="0" applyNumberFormat="1" applyFont="1" applyFill="1" applyAlignment="1">
      <alignment horizontal="center" vertical="center"/>
    </xf>
    <xf numFmtId="0" fontId="8" fillId="6" borderId="0" xfId="0" applyFont="1" applyFill="1" applyAlignment="1">
      <alignment horizontal="left" vertical="center"/>
    </xf>
    <xf numFmtId="0" fontId="9" fillId="6" borderId="0" xfId="0" applyFont="1" applyFill="1" applyAlignment="1">
      <alignment horizontal="left" vertical="center"/>
    </xf>
    <xf numFmtId="0" fontId="9" fillId="6" borderId="0" xfId="0" applyFont="1" applyFill="1" applyAlignment="1">
      <alignment horizontal="center" vertical="center"/>
    </xf>
    <xf numFmtId="1" fontId="9" fillId="6" borderId="0" xfId="0" applyNumberFormat="1" applyFont="1" applyFill="1" applyAlignment="1">
      <alignment horizontal="center" vertical="center"/>
    </xf>
    <xf numFmtId="14" fontId="18" fillId="6" borderId="0" xfId="12" applyNumberFormat="1" applyFont="1" applyFill="1" applyBorder="1" applyAlignment="1">
      <alignment horizontal="center" vertical="center"/>
    </xf>
    <xf numFmtId="1" fontId="5" fillId="7" borderId="45" xfId="0" applyNumberFormat="1" applyFont="1" applyFill="1" applyBorder="1" applyAlignment="1">
      <alignment horizontal="center" vertical="center"/>
    </xf>
    <xf numFmtId="0" fontId="9" fillId="7" borderId="13" xfId="0" applyFont="1" applyFill="1" applyBorder="1" applyAlignment="1">
      <alignment horizontal="left" vertical="center"/>
    </xf>
    <xf numFmtId="0" fontId="9" fillId="7" borderId="16" xfId="0" applyFont="1" applyFill="1" applyBorder="1" applyAlignment="1">
      <alignment horizontal="left" vertical="center"/>
    </xf>
    <xf numFmtId="164" fontId="9" fillId="7" borderId="16" xfId="0" applyNumberFormat="1" applyFont="1" applyFill="1" applyBorder="1" applyAlignment="1">
      <alignment horizontal="center" vertical="center"/>
    </xf>
    <xf numFmtId="1" fontId="9" fillId="7" borderId="13" xfId="0" applyNumberFormat="1" applyFont="1" applyFill="1" applyBorder="1" applyAlignment="1">
      <alignment horizontal="center" vertical="center"/>
    </xf>
    <xf numFmtId="1" fontId="9" fillId="7"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9" fillId="7" borderId="1" xfId="0" applyFont="1" applyFill="1" applyBorder="1" applyAlignment="1">
      <alignment horizontal="left" vertical="center"/>
    </xf>
    <xf numFmtId="164" fontId="9" fillId="7" borderId="1" xfId="0" applyNumberFormat="1" applyFont="1" applyFill="1" applyBorder="1" applyAlignment="1">
      <alignment horizontal="center" vertical="center"/>
    </xf>
    <xf numFmtId="0" fontId="9" fillId="7" borderId="25" xfId="0" applyFont="1" applyFill="1" applyBorder="1" applyAlignment="1">
      <alignment horizontal="left" vertical="center"/>
    </xf>
    <xf numFmtId="0" fontId="9" fillId="7" borderId="26" xfId="0" applyFont="1" applyFill="1" applyBorder="1" applyAlignment="1">
      <alignment horizontal="left" vertical="center"/>
    </xf>
    <xf numFmtId="164" fontId="9" fillId="7" borderId="26" xfId="0" applyNumberFormat="1" applyFont="1" applyFill="1" applyBorder="1" applyAlignment="1">
      <alignment horizontal="center" vertical="center"/>
    </xf>
    <xf numFmtId="1" fontId="25" fillId="6" borderId="0" xfId="0" applyNumberFormat="1" applyFont="1" applyFill="1" applyAlignment="1">
      <alignment horizontal="center" vertical="center"/>
    </xf>
    <xf numFmtId="1" fontId="5" fillId="7" borderId="44" xfId="0" applyNumberFormat="1" applyFont="1" applyFill="1" applyBorder="1" applyAlignment="1">
      <alignment horizontal="center" vertical="center"/>
    </xf>
    <xf numFmtId="1" fontId="5" fillId="7" borderId="15" xfId="0" applyNumberFormat="1" applyFont="1" applyFill="1" applyBorder="1" applyAlignment="1">
      <alignment horizontal="center" vertical="center"/>
    </xf>
    <xf numFmtId="1" fontId="9" fillId="7" borderId="14" xfId="0" applyNumberFormat="1" applyFont="1" applyFill="1" applyBorder="1" applyAlignment="1">
      <alignment horizontal="center" vertical="center"/>
    </xf>
    <xf numFmtId="1" fontId="9" fillId="7" borderId="27" xfId="0" applyNumberFormat="1" applyFont="1" applyFill="1" applyBorder="1" applyAlignment="1">
      <alignment horizontal="center" vertical="center"/>
    </xf>
    <xf numFmtId="0" fontId="25" fillId="6" borderId="0" xfId="0" applyFont="1" applyFill="1" applyAlignment="1">
      <alignment horizontal="center" vertical="center"/>
    </xf>
    <xf numFmtId="1" fontId="9" fillId="7" borderId="19" xfId="0" applyNumberFormat="1" applyFont="1" applyFill="1" applyBorder="1" applyAlignment="1">
      <alignment horizontal="center" vertical="center"/>
    </xf>
    <xf numFmtId="0" fontId="25" fillId="6" borderId="8" xfId="0" applyFont="1" applyFill="1" applyBorder="1" applyAlignment="1">
      <alignment horizontal="center" vertical="center"/>
    </xf>
    <xf numFmtId="1" fontId="25" fillId="6" borderId="9" xfId="0" applyNumberFormat="1" applyFont="1" applyFill="1" applyBorder="1" applyAlignment="1">
      <alignment horizontal="center" vertical="center"/>
    </xf>
    <xf numFmtId="0" fontId="25" fillId="6" borderId="10" xfId="0" applyFont="1" applyFill="1" applyBorder="1" applyAlignment="1">
      <alignment horizontal="center" vertical="center"/>
    </xf>
    <xf numFmtId="0" fontId="0" fillId="0" borderId="55" xfId="0" applyBorder="1" applyAlignment="1">
      <alignment horizontal="center" vertical="center"/>
    </xf>
    <xf numFmtId="0" fontId="15" fillId="3" borderId="56" xfId="0" applyFont="1" applyFill="1" applyBorder="1" applyAlignment="1">
      <alignment vertical="center"/>
    </xf>
    <xf numFmtId="0" fontId="15" fillId="3" borderId="12" xfId="0" applyFont="1" applyFill="1" applyBorder="1" applyAlignment="1">
      <alignment horizontal="center" vertical="center"/>
    </xf>
    <xf numFmtId="0" fontId="15" fillId="3" borderId="16" xfId="0" applyFont="1" applyFill="1" applyBorder="1" applyAlignment="1">
      <alignment vertical="center"/>
    </xf>
    <xf numFmtId="49" fontId="15" fillId="3" borderId="17" xfId="0" applyNumberFormat="1" applyFont="1" applyFill="1" applyBorder="1" applyAlignment="1">
      <alignment vertical="center"/>
    </xf>
    <xf numFmtId="0" fontId="15" fillId="3" borderId="18" xfId="0" applyFont="1" applyFill="1" applyBorder="1" applyAlignment="1">
      <alignment horizontal="center" vertical="center"/>
    </xf>
    <xf numFmtId="0" fontId="15" fillId="3" borderId="19" xfId="0" applyFont="1" applyFill="1" applyBorder="1" applyAlignment="1">
      <alignment vertical="center"/>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 xfId="0" applyFont="1" applyFill="1" applyBorder="1" applyAlignment="1">
      <alignment vertical="center"/>
    </xf>
    <xf numFmtId="49" fontId="15" fillId="3" borderId="11" xfId="0" applyNumberFormat="1" applyFont="1" applyFill="1" applyBorder="1" applyAlignment="1">
      <alignment vertical="center"/>
    </xf>
    <xf numFmtId="0" fontId="15" fillId="3" borderId="13" xfId="0" applyFont="1" applyFill="1" applyBorder="1" applyAlignment="1">
      <alignment horizontal="center" vertical="center"/>
    </xf>
    <xf numFmtId="0" fontId="15" fillId="3" borderId="14" xfId="0" applyFont="1" applyFill="1" applyBorder="1" applyAlignment="1">
      <alignment vertical="center"/>
    </xf>
    <xf numFmtId="0" fontId="15" fillId="3" borderId="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0" xfId="0" applyFont="1" applyFill="1" applyBorder="1" applyAlignment="1">
      <alignment horizontal="center" vertical="center"/>
    </xf>
    <xf numFmtId="0" fontId="8" fillId="8" borderId="0" xfId="0" applyFont="1" applyFill="1" applyAlignment="1">
      <alignment horizontal="left" vertical="center"/>
    </xf>
    <xf numFmtId="0" fontId="9" fillId="8" borderId="0" xfId="0" applyFont="1" applyFill="1" applyAlignment="1">
      <alignment horizontal="left" vertical="center"/>
    </xf>
    <xf numFmtId="0" fontId="9" fillId="8" borderId="0" xfId="0" applyFont="1" applyFill="1" applyAlignment="1">
      <alignment horizontal="center" vertical="center"/>
    </xf>
    <xf numFmtId="1" fontId="9" fillId="8" borderId="0" xfId="0" applyNumberFormat="1" applyFont="1" applyFill="1" applyAlignment="1">
      <alignment horizontal="center" vertical="center"/>
    </xf>
    <xf numFmtId="1" fontId="5" fillId="9" borderId="44" xfId="0" applyNumberFormat="1" applyFont="1" applyFill="1" applyBorder="1" applyAlignment="1">
      <alignment horizontal="center" vertical="center"/>
    </xf>
    <xf numFmtId="1" fontId="5" fillId="9" borderId="45" xfId="0" applyNumberFormat="1" applyFont="1" applyFill="1" applyBorder="1" applyAlignment="1">
      <alignment horizontal="center" vertical="center"/>
    </xf>
    <xf numFmtId="0" fontId="9" fillId="9" borderId="13" xfId="0" applyFont="1" applyFill="1" applyBorder="1" applyAlignment="1">
      <alignment horizontal="left" vertical="center"/>
    </xf>
    <xf numFmtId="0" fontId="9" fillId="9" borderId="16" xfId="0" applyFont="1" applyFill="1" applyBorder="1" applyAlignment="1">
      <alignment horizontal="left" vertical="center"/>
    </xf>
    <xf numFmtId="1" fontId="9" fillId="9" borderId="13" xfId="0" applyNumberFormat="1" applyFont="1" applyFill="1" applyBorder="1" applyAlignment="1">
      <alignment horizontal="center" vertical="center"/>
    </xf>
    <xf numFmtId="1" fontId="9" fillId="9" borderId="1" xfId="0" applyNumberFormat="1" applyFont="1" applyFill="1" applyBorder="1" applyAlignment="1">
      <alignment horizontal="center" vertical="center"/>
    </xf>
    <xf numFmtId="1" fontId="9" fillId="9" borderId="14" xfId="0" applyNumberFormat="1" applyFont="1" applyFill="1" applyBorder="1" applyAlignment="1">
      <alignment horizontal="center" vertical="center"/>
    </xf>
    <xf numFmtId="1" fontId="5" fillId="9" borderId="15"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0" fontId="9" fillId="9" borderId="1" xfId="0" applyFont="1" applyFill="1" applyBorder="1" applyAlignment="1">
      <alignment horizontal="left" vertical="center"/>
    </xf>
    <xf numFmtId="164" fontId="9" fillId="9" borderId="1" xfId="0" applyNumberFormat="1" applyFont="1" applyFill="1" applyBorder="1" applyAlignment="1">
      <alignment horizontal="center" vertical="center"/>
    </xf>
    <xf numFmtId="0" fontId="9" fillId="9" borderId="25" xfId="0" applyFont="1" applyFill="1" applyBorder="1" applyAlignment="1">
      <alignment horizontal="left" vertical="center"/>
    </xf>
    <xf numFmtId="0" fontId="9" fillId="9" borderId="26" xfId="0" applyFont="1" applyFill="1" applyBorder="1" applyAlignment="1">
      <alignment horizontal="left" vertical="center"/>
    </xf>
    <xf numFmtId="164" fontId="9" fillId="9" borderId="26" xfId="0" applyNumberFormat="1" applyFont="1" applyFill="1" applyBorder="1" applyAlignment="1">
      <alignment horizontal="center" vertical="center"/>
    </xf>
    <xf numFmtId="1" fontId="9" fillId="9" borderId="27" xfId="0" applyNumberFormat="1" applyFont="1" applyFill="1" applyBorder="1" applyAlignment="1">
      <alignment horizontal="center" vertical="center"/>
    </xf>
    <xf numFmtId="1" fontId="9" fillId="9" borderId="25" xfId="0" applyNumberFormat="1" applyFont="1" applyFill="1" applyBorder="1" applyAlignment="1">
      <alignment horizontal="center" vertical="center"/>
    </xf>
    <xf numFmtId="1" fontId="9" fillId="9" borderId="26" xfId="0" applyNumberFormat="1" applyFont="1" applyFill="1" applyBorder="1" applyAlignment="1">
      <alignment horizontal="center" vertical="center"/>
    </xf>
    <xf numFmtId="0" fontId="26" fillId="8" borderId="8" xfId="0" applyFont="1" applyFill="1" applyBorder="1" applyAlignment="1">
      <alignment horizontal="center" vertical="center"/>
    </xf>
    <xf numFmtId="1" fontId="26" fillId="8" borderId="9" xfId="0" applyNumberFormat="1" applyFont="1" applyFill="1" applyBorder="1" applyAlignment="1">
      <alignment horizontal="center" vertical="center"/>
    </xf>
    <xf numFmtId="0" fontId="26" fillId="8" borderId="10" xfId="0" applyFont="1" applyFill="1" applyBorder="1" applyAlignment="1">
      <alignment horizontal="center" vertical="center"/>
    </xf>
    <xf numFmtId="0" fontId="8" fillId="10" borderId="0" xfId="0" applyFont="1" applyFill="1" applyAlignment="1">
      <alignment horizontal="center" vertical="center"/>
    </xf>
    <xf numFmtId="1" fontId="8" fillId="10" borderId="0" xfId="0" applyNumberFormat="1" applyFont="1" applyFill="1" applyAlignment="1">
      <alignment horizontal="center" vertical="center"/>
    </xf>
    <xf numFmtId="0" fontId="8" fillId="10" borderId="0" xfId="0" applyFont="1" applyFill="1" applyAlignment="1">
      <alignment horizontal="left" vertical="center"/>
    </xf>
    <xf numFmtId="0" fontId="9" fillId="10" borderId="0" xfId="0" applyFont="1" applyFill="1" applyAlignment="1">
      <alignment horizontal="left" vertical="center"/>
    </xf>
    <xf numFmtId="0" fontId="9" fillId="10" borderId="0" xfId="0" applyFont="1" applyFill="1" applyAlignment="1">
      <alignment horizontal="center" vertical="center"/>
    </xf>
    <xf numFmtId="1" fontId="9" fillId="10" borderId="0" xfId="0" applyNumberFormat="1" applyFont="1" applyFill="1" applyAlignment="1">
      <alignment horizontal="center" vertical="center"/>
    </xf>
    <xf numFmtId="0" fontId="9" fillId="5" borderId="13" xfId="0" applyFont="1" applyFill="1" applyBorder="1" applyAlignment="1">
      <alignment horizontal="left" vertical="center"/>
    </xf>
    <xf numFmtId="0" fontId="9" fillId="5" borderId="16" xfId="0" applyFont="1" applyFill="1" applyBorder="1" applyAlignment="1">
      <alignment horizontal="left" vertical="center"/>
    </xf>
    <xf numFmtId="1" fontId="9" fillId="5" borderId="13" xfId="0" applyNumberFormat="1" applyFont="1" applyFill="1" applyBorder="1" applyAlignment="1">
      <alignment horizontal="center" vertical="center"/>
    </xf>
    <xf numFmtId="1" fontId="9" fillId="5" borderId="14"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1" fontId="9" fillId="5" borderId="27" xfId="0" applyNumberFormat="1" applyFont="1" applyFill="1" applyBorder="1" applyAlignment="1">
      <alignment horizontal="center" vertical="center"/>
    </xf>
    <xf numFmtId="1" fontId="9" fillId="5" borderId="25" xfId="0" applyNumberFormat="1" applyFont="1" applyFill="1" applyBorder="1" applyAlignment="1">
      <alignment horizontal="center" vertical="center"/>
    </xf>
    <xf numFmtId="1" fontId="5" fillId="5" borderId="33" xfId="0" applyNumberFormat="1" applyFont="1" applyFill="1" applyBorder="1" applyAlignment="1">
      <alignment horizontal="center" vertical="center"/>
    </xf>
    <xf numFmtId="0" fontId="27" fillId="10" borderId="8" xfId="0" applyFont="1" applyFill="1" applyBorder="1" applyAlignment="1">
      <alignment horizontal="center" vertical="center"/>
    </xf>
    <xf numFmtId="1" fontId="27" fillId="10" borderId="9" xfId="0" applyNumberFormat="1" applyFont="1" applyFill="1" applyBorder="1" applyAlignment="1">
      <alignment horizontal="center" vertical="center"/>
    </xf>
    <xf numFmtId="0" fontId="27" fillId="10" borderId="10" xfId="0" applyFont="1" applyFill="1" applyBorder="1" applyAlignment="1">
      <alignment horizontal="center" vertical="center"/>
    </xf>
    <xf numFmtId="0" fontId="8" fillId="11" borderId="0" xfId="0" applyFont="1" applyFill="1" applyAlignment="1">
      <alignment horizontal="center" vertical="center"/>
    </xf>
    <xf numFmtId="1" fontId="8" fillId="11" borderId="0" xfId="0" applyNumberFormat="1" applyFont="1" applyFill="1" applyAlignment="1">
      <alignment horizontal="center" vertical="center"/>
    </xf>
    <xf numFmtId="0" fontId="8" fillId="11" borderId="0" xfId="0" applyFont="1" applyFill="1" applyAlignment="1">
      <alignment horizontal="left" vertical="center"/>
    </xf>
    <xf numFmtId="0" fontId="9" fillId="11" borderId="0" xfId="0" applyFont="1" applyFill="1" applyAlignment="1">
      <alignment horizontal="left" vertical="center"/>
    </xf>
    <xf numFmtId="0" fontId="9" fillId="11" borderId="0" xfId="0" applyFont="1" applyFill="1" applyAlignment="1">
      <alignment horizontal="center" vertical="center"/>
    </xf>
    <xf numFmtId="1" fontId="9" fillId="11" borderId="0" xfId="0" applyNumberFormat="1" applyFont="1" applyFill="1" applyAlignment="1">
      <alignment horizontal="center" vertical="center"/>
    </xf>
    <xf numFmtId="14" fontId="18" fillId="11" borderId="0" xfId="12" applyNumberFormat="1" applyFont="1" applyFill="1" applyBorder="1" applyAlignment="1">
      <alignment horizontal="center" vertical="center"/>
    </xf>
    <xf numFmtId="0" fontId="9" fillId="12" borderId="46" xfId="0" applyFont="1" applyFill="1" applyBorder="1" applyAlignment="1">
      <alignment horizontal="left" vertical="center"/>
    </xf>
    <xf numFmtId="0" fontId="9" fillId="12" borderId="45" xfId="0" applyFont="1" applyFill="1" applyBorder="1" applyAlignment="1">
      <alignment horizontal="left" vertical="center"/>
    </xf>
    <xf numFmtId="0" fontId="9" fillId="12" borderId="13" xfId="0" applyFont="1" applyFill="1" applyBorder="1" applyAlignment="1">
      <alignment horizontal="left" vertical="center"/>
    </xf>
    <xf numFmtId="0" fontId="9" fillId="12" borderId="16" xfId="0" applyFont="1" applyFill="1" applyBorder="1" applyAlignment="1">
      <alignment horizontal="left" vertical="center"/>
    </xf>
    <xf numFmtId="1" fontId="9" fillId="12" borderId="13" xfId="0" applyNumberFormat="1" applyFont="1" applyFill="1" applyBorder="1" applyAlignment="1">
      <alignment horizontal="center" vertical="center"/>
    </xf>
    <xf numFmtId="1" fontId="9" fillId="12" borderId="1" xfId="0" applyNumberFormat="1" applyFont="1" applyFill="1" applyBorder="1" applyAlignment="1">
      <alignment horizontal="center" vertical="center"/>
    </xf>
    <xf numFmtId="1" fontId="9" fillId="12" borderId="14" xfId="0" applyNumberFormat="1" applyFont="1" applyFill="1" applyBorder="1" applyAlignment="1">
      <alignment horizontal="center" vertical="center"/>
    </xf>
    <xf numFmtId="1" fontId="5" fillId="12" borderId="15" xfId="0" applyNumberFormat="1" applyFont="1" applyFill="1" applyBorder="1" applyAlignment="1">
      <alignment horizontal="center" vertical="center"/>
    </xf>
    <xf numFmtId="1" fontId="5" fillId="12" borderId="1" xfId="0" applyNumberFormat="1" applyFont="1" applyFill="1" applyBorder="1" applyAlignment="1">
      <alignment horizontal="center" vertical="center"/>
    </xf>
    <xf numFmtId="0" fontId="9" fillId="12" borderId="1" xfId="0" applyFont="1" applyFill="1" applyBorder="1" applyAlignment="1">
      <alignment horizontal="left" vertical="center"/>
    </xf>
    <xf numFmtId="164" fontId="9" fillId="12" borderId="1" xfId="0" applyNumberFormat="1" applyFont="1" applyFill="1" applyBorder="1" applyAlignment="1">
      <alignment horizontal="center" vertical="center"/>
    </xf>
    <xf numFmtId="0" fontId="9" fillId="12" borderId="25" xfId="0" applyFont="1" applyFill="1" applyBorder="1" applyAlignment="1">
      <alignment horizontal="left" vertical="center"/>
    </xf>
    <xf numFmtId="0" fontId="9" fillId="12" borderId="26" xfId="0" applyFont="1" applyFill="1" applyBorder="1" applyAlignment="1">
      <alignment horizontal="left" vertical="center"/>
    </xf>
    <xf numFmtId="164" fontId="9" fillId="12" borderId="26" xfId="0" applyNumberFormat="1" applyFont="1" applyFill="1" applyBorder="1" applyAlignment="1">
      <alignment horizontal="center" vertical="center"/>
    </xf>
    <xf numFmtId="1" fontId="9" fillId="12" borderId="27" xfId="0" applyNumberFormat="1" applyFont="1" applyFill="1" applyBorder="1" applyAlignment="1">
      <alignment horizontal="center" vertical="center"/>
    </xf>
    <xf numFmtId="1" fontId="9" fillId="12" borderId="25" xfId="0" applyNumberFormat="1" applyFont="1" applyFill="1" applyBorder="1" applyAlignment="1">
      <alignment horizontal="center" vertical="center"/>
    </xf>
    <xf numFmtId="1" fontId="9" fillId="12" borderId="26" xfId="0" applyNumberFormat="1" applyFont="1" applyFill="1" applyBorder="1" applyAlignment="1">
      <alignment horizontal="center" vertical="center"/>
    </xf>
    <xf numFmtId="0" fontId="8" fillId="13" borderId="0" xfId="0" applyFont="1" applyFill="1" applyAlignment="1">
      <alignment horizontal="center" vertical="center"/>
    </xf>
    <xf numFmtId="1" fontId="8" fillId="13" borderId="0" xfId="0" applyNumberFormat="1" applyFont="1" applyFill="1" applyAlignment="1">
      <alignment horizontal="center" vertical="center"/>
    </xf>
    <xf numFmtId="0" fontId="8" fillId="13" borderId="0" xfId="0" applyFont="1" applyFill="1" applyAlignment="1">
      <alignment horizontal="left" vertical="center"/>
    </xf>
    <xf numFmtId="0" fontId="9" fillId="13" borderId="0" xfId="0" applyFont="1" applyFill="1" applyAlignment="1">
      <alignment horizontal="left" vertical="center"/>
    </xf>
    <xf numFmtId="0" fontId="9" fillId="13" borderId="0" xfId="0" applyFont="1" applyFill="1" applyAlignment="1">
      <alignment horizontal="center" vertical="center"/>
    </xf>
    <xf numFmtId="1" fontId="9" fillId="13" borderId="0" xfId="0" applyNumberFormat="1" applyFont="1" applyFill="1" applyAlignment="1">
      <alignment horizontal="center" vertical="center"/>
    </xf>
    <xf numFmtId="0" fontId="9" fillId="14" borderId="46" xfId="0" applyFont="1" applyFill="1" applyBorder="1" applyAlignment="1">
      <alignment horizontal="left" vertical="center"/>
    </xf>
    <xf numFmtId="0" fontId="9" fillId="14" borderId="45" xfId="0" applyFont="1" applyFill="1" applyBorder="1" applyAlignment="1">
      <alignment horizontal="left" vertical="center"/>
    </xf>
    <xf numFmtId="164" fontId="9" fillId="14" borderId="45" xfId="0" applyNumberFormat="1" applyFont="1" applyFill="1" applyBorder="1" applyAlignment="1">
      <alignment horizontal="center" vertical="center"/>
    </xf>
    <xf numFmtId="1" fontId="9" fillId="14" borderId="54" xfId="0" applyNumberFormat="1" applyFont="1" applyFill="1" applyBorder="1" applyAlignment="1">
      <alignment horizontal="center" vertical="center"/>
    </xf>
    <xf numFmtId="1" fontId="9" fillId="14" borderId="46" xfId="0" applyNumberFormat="1" applyFont="1" applyFill="1" applyBorder="1" applyAlignment="1">
      <alignment horizontal="center" vertical="center"/>
    </xf>
    <xf numFmtId="1" fontId="9" fillId="14" borderId="45" xfId="0" applyNumberFormat="1" applyFont="1" applyFill="1" applyBorder="1" applyAlignment="1">
      <alignment horizontal="center" vertical="center"/>
    </xf>
    <xf numFmtId="0" fontId="9" fillId="14" borderId="13" xfId="0" applyFont="1" applyFill="1" applyBorder="1" applyAlignment="1">
      <alignment horizontal="left" vertical="center"/>
    </xf>
    <xf numFmtId="0" fontId="9" fillId="14" borderId="16" xfId="0" applyFont="1" applyFill="1" applyBorder="1" applyAlignment="1">
      <alignment horizontal="left" vertical="center"/>
    </xf>
    <xf numFmtId="164" fontId="9" fillId="14" borderId="16" xfId="0" applyNumberFormat="1" applyFont="1" applyFill="1" applyBorder="1" applyAlignment="1">
      <alignment horizontal="center" vertical="center"/>
    </xf>
    <xf numFmtId="1" fontId="9" fillId="14" borderId="19" xfId="0" applyNumberFormat="1" applyFont="1" applyFill="1" applyBorder="1" applyAlignment="1">
      <alignment horizontal="center" vertical="center"/>
    </xf>
    <xf numFmtId="1" fontId="9" fillId="14" borderId="13" xfId="0" applyNumberFormat="1" applyFont="1" applyFill="1" applyBorder="1" applyAlignment="1">
      <alignment horizontal="center" vertical="center"/>
    </xf>
    <xf numFmtId="1" fontId="9" fillId="14" borderId="1" xfId="0" applyNumberFormat="1" applyFont="1" applyFill="1" applyBorder="1" applyAlignment="1">
      <alignment horizontal="center" vertical="center"/>
    </xf>
    <xf numFmtId="1" fontId="9" fillId="14" borderId="14" xfId="0" applyNumberFormat="1" applyFont="1" applyFill="1" applyBorder="1" applyAlignment="1">
      <alignment horizontal="center" vertical="center"/>
    </xf>
    <xf numFmtId="1" fontId="5" fillId="14" borderId="15"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4" xfId="0" applyNumberFormat="1" applyFont="1" applyFill="1" applyBorder="1" applyAlignment="1">
      <alignment horizontal="center" vertical="center"/>
    </xf>
    <xf numFmtId="0" fontId="9" fillId="14" borderId="1" xfId="0" applyFont="1" applyFill="1" applyBorder="1" applyAlignment="1">
      <alignment horizontal="left" vertical="center"/>
    </xf>
    <xf numFmtId="164" fontId="9" fillId="14" borderId="1" xfId="0" applyNumberFormat="1" applyFont="1" applyFill="1" applyBorder="1" applyAlignment="1">
      <alignment horizontal="center" vertical="center"/>
    </xf>
    <xf numFmtId="0" fontId="9" fillId="14" borderId="25" xfId="0" applyFont="1" applyFill="1" applyBorder="1" applyAlignment="1">
      <alignment horizontal="left" vertical="center"/>
    </xf>
    <xf numFmtId="0" fontId="9" fillId="14" borderId="26" xfId="0" applyFont="1" applyFill="1" applyBorder="1" applyAlignment="1">
      <alignment horizontal="left" vertical="center"/>
    </xf>
    <xf numFmtId="164" fontId="9" fillId="14" borderId="26" xfId="0" applyNumberFormat="1" applyFont="1" applyFill="1" applyBorder="1" applyAlignment="1">
      <alignment horizontal="center" vertical="center"/>
    </xf>
    <xf numFmtId="1" fontId="9" fillId="14" borderId="27" xfId="0" applyNumberFormat="1" applyFont="1" applyFill="1" applyBorder="1" applyAlignment="1">
      <alignment horizontal="center" vertical="center"/>
    </xf>
    <xf numFmtId="1" fontId="9" fillId="14" borderId="25" xfId="0" applyNumberFormat="1" applyFont="1" applyFill="1" applyBorder="1" applyAlignment="1">
      <alignment horizontal="center" vertical="center"/>
    </xf>
    <xf numFmtId="1" fontId="9" fillId="14" borderId="26"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5" fillId="14" borderId="26" xfId="0" applyNumberFormat="1" applyFont="1" applyFill="1" applyBorder="1" applyAlignment="1">
      <alignment horizontal="center" vertical="center"/>
    </xf>
    <xf numFmtId="1" fontId="5" fillId="14" borderId="27" xfId="0" applyNumberFormat="1" applyFont="1"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15" fillId="3" borderId="58" xfId="0" applyFont="1" applyFill="1" applyBorder="1" applyAlignment="1">
      <alignment vertical="center"/>
    </xf>
    <xf numFmtId="0" fontId="0" fillId="0" borderId="1" xfId="0" applyBorder="1"/>
    <xf numFmtId="49" fontId="0" fillId="0" borderId="0" xfId="0" applyNumberFormat="1" applyAlignment="1">
      <alignment vertical="center"/>
    </xf>
    <xf numFmtId="0" fontId="0" fillId="0" borderId="45" xfId="0" applyBorder="1" applyAlignment="1">
      <alignment horizontal="center" vertical="center"/>
    </xf>
    <xf numFmtId="0" fontId="0" fillId="0" borderId="45" xfId="0" applyBorder="1"/>
    <xf numFmtId="0" fontId="0" fillId="0" borderId="26" xfId="0" applyBorder="1"/>
    <xf numFmtId="0" fontId="15" fillId="3" borderId="63" xfId="0" applyFont="1" applyFill="1" applyBorder="1" applyAlignment="1">
      <alignment vertical="center"/>
    </xf>
    <xf numFmtId="0" fontId="15" fillId="3" borderId="49" xfId="0" applyFont="1" applyFill="1" applyBorder="1" applyAlignment="1">
      <alignment vertical="center"/>
    </xf>
    <xf numFmtId="0" fontId="0" fillId="0" borderId="64"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vertical="center"/>
    </xf>
    <xf numFmtId="0" fontId="0" fillId="0" borderId="11" xfId="0" applyBorder="1"/>
    <xf numFmtId="0" fontId="0" fillId="0" borderId="32" xfId="0" applyBorder="1"/>
    <xf numFmtId="0" fontId="0" fillId="0" borderId="44" xfId="0" applyBorder="1" applyAlignment="1">
      <alignment horizontal="center" vertical="center"/>
    </xf>
    <xf numFmtId="0" fontId="0" fillId="0" borderId="15" xfId="0" applyBorder="1"/>
    <xf numFmtId="0" fontId="0" fillId="0" borderId="15" xfId="0" applyBorder="1" applyAlignment="1">
      <alignment horizontal="center"/>
    </xf>
    <xf numFmtId="0" fontId="0" fillId="0" borderId="13" xfId="0" applyBorder="1"/>
    <xf numFmtId="0" fontId="0" fillId="0" borderId="14" xfId="0" applyBorder="1"/>
    <xf numFmtId="0" fontId="0" fillId="0" borderId="25" xfId="0" applyBorder="1"/>
    <xf numFmtId="0" fontId="0" fillId="0" borderId="27" xfId="0" applyBorder="1"/>
    <xf numFmtId="0" fontId="0" fillId="0" borderId="65"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vertical="center"/>
    </xf>
    <xf numFmtId="49" fontId="18" fillId="11" borderId="21" xfId="12" applyNumberFormat="1" applyFont="1" applyFill="1" applyBorder="1" applyAlignment="1">
      <alignment horizontal="center" vertical="center"/>
    </xf>
    <xf numFmtId="49" fontId="18" fillId="11" borderId="36" xfId="12" applyNumberFormat="1" applyFont="1" applyFill="1" applyBorder="1" applyAlignment="1">
      <alignment horizontal="center" vertical="center"/>
    </xf>
    <xf numFmtId="49" fontId="18" fillId="11" borderId="37" xfId="12" applyNumberFormat="1" applyFont="1" applyFill="1" applyBorder="1" applyAlignment="1">
      <alignment horizontal="center" vertical="center"/>
    </xf>
    <xf numFmtId="49" fontId="18" fillId="10" borderId="36" xfId="12" applyNumberFormat="1" applyFont="1" applyFill="1" applyBorder="1" applyAlignment="1">
      <alignment horizontal="center" vertical="center"/>
    </xf>
    <xf numFmtId="49" fontId="18" fillId="8" borderId="36" xfId="12" applyNumberFormat="1" applyFont="1" applyFill="1" applyBorder="1" applyAlignment="1">
      <alignment horizontal="center" vertical="center"/>
    </xf>
    <xf numFmtId="49" fontId="18" fillId="6" borderId="8" xfId="12" applyNumberFormat="1" applyFont="1" applyFill="1" applyBorder="1" applyAlignment="1">
      <alignment horizontal="center" vertical="center"/>
    </xf>
    <xf numFmtId="49" fontId="18" fillId="6" borderId="36" xfId="12" applyNumberFormat="1" applyFont="1" applyFill="1" applyBorder="1" applyAlignment="1">
      <alignment horizontal="center" vertical="center"/>
    </xf>
    <xf numFmtId="0" fontId="0" fillId="0" borderId="11" xfId="0" applyBorder="1" applyAlignment="1">
      <alignment vertical="center"/>
    </xf>
    <xf numFmtId="0" fontId="25" fillId="6" borderId="0" xfId="0" applyFont="1" applyFill="1" applyAlignment="1">
      <alignment horizontal="left" vertical="center"/>
    </xf>
    <xf numFmtId="0" fontId="29" fillId="0" borderId="1" xfId="0" applyFont="1" applyBorder="1"/>
    <xf numFmtId="0" fontId="29" fillId="0" borderId="11" xfId="0" applyFont="1" applyBorder="1"/>
    <xf numFmtId="0" fontId="0" fillId="0" borderId="1" xfId="0" applyBorder="1" applyAlignment="1">
      <alignment horizontal="center"/>
    </xf>
    <xf numFmtId="0" fontId="29" fillId="0" borderId="1" xfId="4" applyFont="1" applyBorder="1"/>
    <xf numFmtId="0" fontId="29" fillId="0" borderId="11" xfId="4" applyFont="1" applyBorder="1"/>
    <xf numFmtId="0" fontId="0" fillId="0" borderId="27" xfId="0" applyBorder="1" applyAlignment="1">
      <alignment horizontal="center" vertical="center"/>
    </xf>
    <xf numFmtId="1" fontId="5" fillId="5" borderId="25"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vertical="center"/>
    </xf>
    <xf numFmtId="49" fontId="0" fillId="0" borderId="17" xfId="0" applyNumberFormat="1"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xf>
    <xf numFmtId="0" fontId="29" fillId="0" borderId="13" xfId="4" applyFont="1" applyBorder="1" applyAlignment="1">
      <alignment horizontal="center"/>
    </xf>
    <xf numFmtId="0" fontId="29" fillId="0" borderId="15" xfId="0" applyFont="1" applyBorder="1" applyAlignment="1">
      <alignment horizont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51"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5" fillId="0" borderId="15" xfId="0" applyFont="1" applyBorder="1" applyAlignment="1">
      <alignment horizontal="center" vertical="center"/>
    </xf>
    <xf numFmtId="1" fontId="5" fillId="7" borderId="29" xfId="0" applyNumberFormat="1" applyFont="1" applyFill="1" applyBorder="1" applyAlignment="1">
      <alignment horizontal="center" vertical="center"/>
    </xf>
    <xf numFmtId="1" fontId="5" fillId="9" borderId="29" xfId="0" applyNumberFormat="1" applyFont="1" applyFill="1" applyBorder="1" applyAlignment="1">
      <alignment horizontal="center" vertical="center"/>
    </xf>
    <xf numFmtId="0" fontId="30" fillId="0" borderId="13" xfId="0" applyFont="1" applyBorder="1"/>
    <xf numFmtId="0" fontId="15" fillId="3" borderId="69" xfId="0" applyFont="1" applyFill="1" applyBorder="1" applyAlignment="1">
      <alignment vertical="center"/>
    </xf>
    <xf numFmtId="1" fontId="0" fillId="0" borderId="0" xfId="0" applyNumberFormat="1" applyAlignment="1">
      <alignment horizontal="center"/>
    </xf>
    <xf numFmtId="0" fontId="0" fillId="0" borderId="0" xfId="0" applyAlignment="1">
      <alignment horizontal="center"/>
    </xf>
    <xf numFmtId="0" fontId="0" fillId="0" borderId="13" xfId="0" applyBorder="1" applyAlignment="1">
      <alignment horizontal="left" vertical="center"/>
    </xf>
    <xf numFmtId="0" fontId="0" fillId="0" borderId="0" xfId="0" applyAlignment="1">
      <alignment horizontal="left"/>
    </xf>
    <xf numFmtId="0" fontId="0" fillId="3" borderId="15" xfId="0" applyFill="1" applyBorder="1" applyAlignment="1">
      <alignment horizontal="center" vertical="center"/>
    </xf>
    <xf numFmtId="0" fontId="0" fillId="3" borderId="1" xfId="0" applyFill="1" applyBorder="1" applyAlignment="1">
      <alignment vertical="center"/>
    </xf>
    <xf numFmtId="49" fontId="0" fillId="3" borderId="11" xfId="0" applyNumberFormat="1" applyFill="1" applyBorder="1" applyAlignment="1">
      <alignment vertical="center"/>
    </xf>
    <xf numFmtId="0" fontId="0" fillId="3" borderId="13" xfId="0" applyFill="1" applyBorder="1" applyAlignment="1">
      <alignment horizontal="center" vertical="center"/>
    </xf>
    <xf numFmtId="0" fontId="0" fillId="3" borderId="14" xfId="0" applyFill="1" applyBorder="1" applyAlignment="1">
      <alignment vertical="center"/>
    </xf>
    <xf numFmtId="0" fontId="0" fillId="3" borderId="13" xfId="0" applyFill="1" applyBorder="1" applyAlignment="1">
      <alignment horizontal="left"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51" xfId="0" applyFill="1" applyBorder="1" applyAlignment="1">
      <alignment horizontal="center" vertical="center"/>
    </xf>
    <xf numFmtId="0" fontId="0" fillId="3" borderId="22" xfId="0" applyFill="1" applyBorder="1" applyAlignment="1">
      <alignment horizontal="center" vertical="center"/>
    </xf>
    <xf numFmtId="0" fontId="31" fillId="0" borderId="14" xfId="0" applyFont="1" applyBorder="1" applyAlignment="1">
      <alignment vertical="center"/>
    </xf>
    <xf numFmtId="0" fontId="31" fillId="0" borderId="0" xfId="0" applyFont="1" applyAlignment="1">
      <alignment vertical="center"/>
    </xf>
    <xf numFmtId="0" fontId="5" fillId="0" borderId="1" xfId="0" applyFont="1" applyBorder="1"/>
    <xf numFmtId="49" fontId="5" fillId="0" borderId="11" xfId="0" applyNumberFormat="1" applyFont="1" applyBorder="1" applyAlignment="1">
      <alignment vertical="center"/>
    </xf>
    <xf numFmtId="0" fontId="9" fillId="7" borderId="18" xfId="0" applyFont="1" applyFill="1" applyBorder="1" applyAlignment="1">
      <alignment horizontal="left" vertical="center"/>
    </xf>
    <xf numFmtId="0" fontId="5" fillId="0" borderId="51" xfId="0" applyFont="1" applyBorder="1" applyAlignment="1">
      <alignment horizontal="center" vertical="center"/>
    </xf>
    <xf numFmtId="0" fontId="12" fillId="0" borderId="20" xfId="0" applyFont="1" applyBorder="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left" vertical="center"/>
    </xf>
    <xf numFmtId="0" fontId="12" fillId="2" borderId="51" xfId="0" applyFont="1" applyFill="1" applyBorder="1" applyAlignment="1">
      <alignment horizontal="center" vertical="center"/>
    </xf>
    <xf numFmtId="0" fontId="12"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vertical="center"/>
    </xf>
    <xf numFmtId="0" fontId="5" fillId="0" borderId="13" xfId="0" applyFont="1" applyBorder="1" applyAlignment="1">
      <alignment horizontal="left" vertical="center"/>
    </xf>
    <xf numFmtId="0" fontId="5" fillId="0" borderId="0" xfId="0" applyFont="1" applyAlignment="1">
      <alignment vertical="center"/>
    </xf>
    <xf numFmtId="1" fontId="9" fillId="9" borderId="11" xfId="0" applyNumberFormat="1" applyFont="1" applyFill="1" applyBorder="1" applyAlignment="1">
      <alignment horizontal="center" vertical="center"/>
    </xf>
    <xf numFmtId="1" fontId="9" fillId="12" borderId="11" xfId="0" applyNumberFormat="1" applyFont="1" applyFill="1" applyBorder="1" applyAlignment="1">
      <alignment horizontal="center" vertical="center"/>
    </xf>
    <xf numFmtId="1" fontId="9" fillId="12" borderId="32" xfId="0" applyNumberFormat="1" applyFont="1" applyFill="1" applyBorder="1" applyAlignment="1">
      <alignment horizontal="center" vertical="center"/>
    </xf>
    <xf numFmtId="0" fontId="28" fillId="11" borderId="6" xfId="0" applyFont="1" applyFill="1" applyBorder="1" applyAlignment="1">
      <alignment horizontal="center" vertical="center"/>
    </xf>
    <xf numFmtId="1" fontId="28" fillId="11" borderId="0" xfId="0" applyNumberFormat="1" applyFont="1" applyFill="1" applyAlignment="1">
      <alignment horizontal="center" vertical="center"/>
    </xf>
    <xf numFmtId="0" fontId="28" fillId="11" borderId="7" xfId="0" applyFont="1" applyFill="1" applyBorder="1" applyAlignment="1">
      <alignment horizontal="center" vertical="center"/>
    </xf>
    <xf numFmtId="0" fontId="8" fillId="13" borderId="8" xfId="0" applyFont="1" applyFill="1" applyBorder="1" applyAlignment="1">
      <alignment horizontal="center" vertical="center"/>
    </xf>
    <xf numFmtId="0" fontId="8" fillId="13" borderId="9" xfId="0" applyFont="1" applyFill="1" applyBorder="1" applyAlignment="1">
      <alignment horizontal="center" vertical="center"/>
    </xf>
    <xf numFmtId="0" fontId="8" fillId="13" borderId="10" xfId="0" applyFont="1" applyFill="1" applyBorder="1" applyAlignment="1">
      <alignment horizontal="center" vertical="center"/>
    </xf>
    <xf numFmtId="16" fontId="18" fillId="13" borderId="36" xfId="12" applyNumberFormat="1" applyFont="1" applyFill="1" applyBorder="1" applyAlignment="1">
      <alignment horizontal="center" vertical="center"/>
    </xf>
    <xf numFmtId="14" fontId="18" fillId="13" borderId="0" xfId="12"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1" fontId="5" fillId="14" borderId="16" xfId="0" applyNumberFormat="1" applyFont="1" applyFill="1" applyBorder="1" applyAlignment="1">
      <alignment horizontal="center" vertical="center"/>
    </xf>
    <xf numFmtId="1" fontId="5" fillId="14" borderId="19" xfId="0" applyNumberFormat="1" applyFont="1" applyFill="1" applyBorder="1" applyAlignment="1">
      <alignment horizontal="center" vertical="center"/>
    </xf>
    <xf numFmtId="16" fontId="18" fillId="13" borderId="8" xfId="12" applyNumberFormat="1" applyFont="1" applyFill="1" applyBorder="1" applyAlignment="1">
      <alignment horizontal="center" vertical="center"/>
    </xf>
    <xf numFmtId="16" fontId="18" fillId="13" borderId="37" xfId="12"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32" fillId="0" borderId="1" xfId="0" applyFont="1" applyBorder="1"/>
    <xf numFmtId="1" fontId="0" fillId="0" borderId="0" xfId="0" applyNumberFormat="1" applyAlignment="1">
      <alignment vertical="center"/>
    </xf>
    <xf numFmtId="1" fontId="0" fillId="0" borderId="0" xfId="10" applyNumberFormat="1" applyFont="1" applyBorder="1" applyAlignment="1">
      <alignment horizontal="center"/>
    </xf>
    <xf numFmtId="1" fontId="0" fillId="0" borderId="0" xfId="10" applyNumberFormat="1" applyFont="1" applyFill="1" applyBorder="1" applyAlignment="1">
      <alignment horizontal="center"/>
    </xf>
    <xf numFmtId="1" fontId="0" fillId="0" borderId="0" xfId="0" applyNumberFormat="1"/>
    <xf numFmtId="1" fontId="33" fillId="0" borderId="0" xfId="10" applyNumberFormat="1" applyFont="1" applyBorder="1" applyAlignment="1">
      <alignment horizontal="center"/>
    </xf>
    <xf numFmtId="1" fontId="5" fillId="0" borderId="0" xfId="0" applyNumberFormat="1" applyFont="1"/>
    <xf numFmtId="0" fontId="32" fillId="0" borderId="17" xfId="0" applyFont="1" applyBorder="1"/>
    <xf numFmtId="0" fontId="32" fillId="0" borderId="11" xfId="0" applyFont="1" applyBorder="1"/>
    <xf numFmtId="49" fontId="5" fillId="0" borderId="1" xfId="0" applyNumberFormat="1" applyFont="1" applyBorder="1" applyAlignment="1">
      <alignment vertical="center"/>
    </xf>
    <xf numFmtId="0" fontId="0" fillId="0" borderId="18" xfId="0" applyBorder="1" applyAlignment="1">
      <alignment horizontal="center"/>
    </xf>
    <xf numFmtId="0" fontId="0" fillId="0" borderId="19" xfId="0" applyBorder="1"/>
    <xf numFmtId="1" fontId="5" fillId="9" borderId="16" xfId="0" applyNumberFormat="1" applyFont="1" applyFill="1" applyBorder="1" applyAlignment="1">
      <alignment horizontal="center" vertical="center"/>
    </xf>
    <xf numFmtId="1" fontId="8" fillId="8" borderId="0" xfId="0" applyNumberFormat="1" applyFont="1" applyFill="1" applyAlignment="1">
      <alignment horizontal="center" vertical="center"/>
    </xf>
    <xf numFmtId="0" fontId="8" fillId="8" borderId="0" xfId="0" applyFont="1" applyFill="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12" fillId="0" borderId="35" xfId="0" applyFont="1" applyBorder="1" applyAlignment="1">
      <alignment horizontal="center" vertical="center"/>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49" fontId="18" fillId="8" borderId="23" xfId="12" applyNumberFormat="1" applyFont="1" applyFill="1" applyBorder="1" applyAlignment="1">
      <alignment horizontal="center" vertical="center"/>
    </xf>
    <xf numFmtId="49" fontId="18" fillId="6" borderId="23" xfId="12" applyNumberFormat="1" applyFont="1" applyFill="1" applyBorder="1" applyAlignment="1">
      <alignment horizontal="center" vertical="center"/>
    </xf>
    <xf numFmtId="1" fontId="5" fillId="7" borderId="16" xfId="0" applyNumberFormat="1" applyFont="1" applyFill="1" applyBorder="1" applyAlignment="1">
      <alignment horizontal="center" vertical="center"/>
    </xf>
    <xf numFmtId="1" fontId="5" fillId="5" borderId="36" xfId="0" applyNumberFormat="1" applyFont="1" applyFill="1" applyBorder="1" applyAlignment="1">
      <alignment horizontal="center" vertical="center"/>
    </xf>
    <xf numFmtId="1" fontId="5" fillId="15" borderId="0" xfId="0" applyNumberFormat="1" applyFont="1" applyFill="1" applyAlignment="1">
      <alignment horizontal="center" vertical="center"/>
    </xf>
    <xf numFmtId="49" fontId="18" fillId="6" borderId="71" xfId="12" applyNumberFormat="1" applyFont="1" applyFill="1" applyBorder="1" applyAlignment="1">
      <alignment horizontal="center" vertical="center"/>
    </xf>
    <xf numFmtId="1" fontId="5" fillId="7" borderId="11" xfId="0" applyNumberFormat="1" applyFont="1" applyFill="1" applyBorder="1" applyAlignment="1">
      <alignment horizontal="center" vertical="center"/>
    </xf>
    <xf numFmtId="0" fontId="5" fillId="0" borderId="16" xfId="0" applyFont="1" applyBorder="1" applyAlignment="1">
      <alignment vertical="center"/>
    </xf>
    <xf numFmtId="0" fontId="5" fillId="0" borderId="11" xfId="0" applyFont="1" applyBorder="1"/>
    <xf numFmtId="0" fontId="11" fillId="3" borderId="56" xfId="0" applyFont="1" applyFill="1" applyBorder="1" applyAlignment="1">
      <alignment horizontal="center" vertical="center"/>
    </xf>
    <xf numFmtId="0" fontId="8" fillId="5" borderId="13" xfId="0" applyFont="1" applyFill="1" applyBorder="1" applyAlignment="1">
      <alignment horizontal="left" vertical="center"/>
    </xf>
    <xf numFmtId="1" fontId="8" fillId="5" borderId="13" xfId="0" applyNumberFormat="1" applyFont="1" applyFill="1" applyBorder="1" applyAlignment="1">
      <alignment horizontal="center" vertical="center"/>
    </xf>
    <xf numFmtId="1" fontId="8" fillId="5" borderId="1" xfId="0" applyNumberFormat="1" applyFont="1" applyFill="1" applyBorder="1" applyAlignment="1">
      <alignment horizontal="center" vertical="center"/>
    </xf>
    <xf numFmtId="1" fontId="8" fillId="5" borderId="14" xfId="0" applyNumberFormat="1" applyFont="1" applyFill="1" applyBorder="1" applyAlignment="1">
      <alignment horizontal="center" vertical="center"/>
    </xf>
    <xf numFmtId="0" fontId="8" fillId="5" borderId="1" xfId="0" applyFont="1" applyFill="1" applyBorder="1" applyAlignment="1">
      <alignment horizontal="left" vertical="center"/>
    </xf>
    <xf numFmtId="164" fontId="8" fillId="5" borderId="1" xfId="0" applyNumberFormat="1" applyFont="1" applyFill="1" applyBorder="1" applyAlignment="1">
      <alignment horizontal="center" vertical="center"/>
    </xf>
    <xf numFmtId="1" fontId="8" fillId="12" borderId="1" xfId="0" applyNumberFormat="1" applyFont="1" applyFill="1" applyBorder="1" applyAlignment="1">
      <alignment horizontal="center" vertical="center"/>
    </xf>
    <xf numFmtId="1" fontId="5" fillId="12" borderId="11" xfId="0" applyNumberFormat="1" applyFont="1" applyFill="1" applyBorder="1" applyAlignment="1">
      <alignment horizontal="center" vertical="center"/>
    </xf>
    <xf numFmtId="0" fontId="8" fillId="12" borderId="1" xfId="0" applyFont="1" applyFill="1" applyBorder="1" applyAlignment="1">
      <alignment horizontal="center" vertical="center"/>
    </xf>
    <xf numFmtId="164" fontId="9" fillId="12" borderId="45" xfId="0" applyNumberFormat="1" applyFont="1" applyFill="1" applyBorder="1" applyAlignment="1">
      <alignment horizontal="center" vertical="center"/>
    </xf>
    <xf numFmtId="1" fontId="9" fillId="12" borderId="54" xfId="0" applyNumberFormat="1" applyFont="1" applyFill="1" applyBorder="1" applyAlignment="1">
      <alignment horizontal="center" vertical="center"/>
    </xf>
    <xf numFmtId="1" fontId="9" fillId="12" borderId="46" xfId="0" applyNumberFormat="1" applyFont="1" applyFill="1" applyBorder="1" applyAlignment="1">
      <alignment horizontal="center" vertical="center"/>
    </xf>
    <xf numFmtId="1" fontId="9" fillId="12" borderId="45" xfId="0" applyNumberFormat="1" applyFont="1" applyFill="1" applyBorder="1" applyAlignment="1">
      <alignment horizontal="center" vertical="center"/>
    </xf>
    <xf numFmtId="164" fontId="9" fillId="12" borderId="16" xfId="0" applyNumberFormat="1" applyFont="1" applyFill="1" applyBorder="1" applyAlignment="1">
      <alignment horizontal="center" vertical="center"/>
    </xf>
    <xf numFmtId="1" fontId="9" fillId="12" borderId="19" xfId="0" applyNumberFormat="1" applyFont="1" applyFill="1" applyBorder="1" applyAlignment="1">
      <alignment horizontal="center" vertical="center"/>
    </xf>
    <xf numFmtId="0" fontId="9" fillId="7" borderId="46" xfId="0" applyFont="1" applyFill="1" applyBorder="1" applyAlignment="1">
      <alignment horizontal="left" vertical="center"/>
    </xf>
    <xf numFmtId="0" fontId="9" fillId="7" borderId="45" xfId="0" applyFont="1" applyFill="1" applyBorder="1" applyAlignment="1">
      <alignment horizontal="left" vertical="center"/>
    </xf>
    <xf numFmtId="164" fontId="9" fillId="7" borderId="45" xfId="0" applyNumberFormat="1" applyFont="1" applyFill="1" applyBorder="1" applyAlignment="1">
      <alignment horizontal="center" vertical="center"/>
    </xf>
    <xf numFmtId="1" fontId="9" fillId="7" borderId="54" xfId="0" applyNumberFormat="1" applyFont="1" applyFill="1" applyBorder="1" applyAlignment="1">
      <alignment horizontal="center" vertical="center"/>
    </xf>
    <xf numFmtId="1" fontId="9" fillId="7" borderId="46" xfId="0" applyNumberFormat="1" applyFont="1" applyFill="1" applyBorder="1" applyAlignment="1">
      <alignment horizontal="center" vertical="center"/>
    </xf>
    <xf numFmtId="1" fontId="9" fillId="7" borderId="45" xfId="0" applyNumberFormat="1" applyFont="1" applyFill="1" applyBorder="1" applyAlignment="1">
      <alignment horizontal="center" vertical="center"/>
    </xf>
    <xf numFmtId="1" fontId="9" fillId="7" borderId="48" xfId="0" applyNumberFormat="1" applyFont="1" applyFill="1" applyBorder="1" applyAlignment="1">
      <alignment horizontal="center" vertical="center"/>
    </xf>
    <xf numFmtId="1" fontId="9" fillId="7" borderId="29" xfId="0" applyNumberFormat="1" applyFont="1" applyFill="1" applyBorder="1" applyAlignment="1">
      <alignment horizontal="center" vertical="center"/>
    </xf>
    <xf numFmtId="0" fontId="9" fillId="9" borderId="46" xfId="0" applyFont="1" applyFill="1" applyBorder="1" applyAlignment="1">
      <alignment horizontal="left" vertical="center"/>
    </xf>
    <xf numFmtId="0" fontId="9" fillId="9" borderId="45" xfId="0" applyFont="1" applyFill="1" applyBorder="1" applyAlignment="1">
      <alignment horizontal="left" vertical="center"/>
    </xf>
    <xf numFmtId="164" fontId="9" fillId="9" borderId="45" xfId="0" applyNumberFormat="1" applyFont="1" applyFill="1" applyBorder="1" applyAlignment="1">
      <alignment horizontal="center" vertical="center"/>
    </xf>
    <xf numFmtId="1" fontId="9" fillId="9" borderId="65" xfId="0" applyNumberFormat="1" applyFont="1" applyFill="1" applyBorder="1" applyAlignment="1">
      <alignment horizontal="center" vertical="center"/>
    </xf>
    <xf numFmtId="1" fontId="9" fillId="9" borderId="46" xfId="0" applyNumberFormat="1" applyFont="1" applyFill="1" applyBorder="1" applyAlignment="1">
      <alignment horizontal="center" vertical="center"/>
    </xf>
    <xf numFmtId="1" fontId="9" fillId="9" borderId="45" xfId="0" applyNumberFormat="1" applyFont="1" applyFill="1" applyBorder="1" applyAlignment="1">
      <alignment horizontal="center" vertical="center"/>
    </xf>
    <xf numFmtId="1" fontId="9" fillId="9" borderId="54" xfId="0" applyNumberFormat="1" applyFont="1" applyFill="1" applyBorder="1" applyAlignment="1">
      <alignment horizontal="center" vertical="center"/>
    </xf>
    <xf numFmtId="164" fontId="9" fillId="9" borderId="16" xfId="0" applyNumberFormat="1" applyFont="1" applyFill="1" applyBorder="1" applyAlignment="1">
      <alignment horizontal="center" vertical="center"/>
    </xf>
    <xf numFmtId="1" fontId="9" fillId="9" borderId="17" xfId="0" applyNumberFormat="1" applyFont="1" applyFill="1" applyBorder="1" applyAlignment="1">
      <alignment horizontal="center" vertical="center"/>
    </xf>
    <xf numFmtId="0" fontId="9" fillId="9" borderId="11" xfId="0" applyFont="1" applyFill="1" applyBorder="1" applyAlignment="1">
      <alignment horizontal="left" vertical="center"/>
    </xf>
    <xf numFmtId="1" fontId="9" fillId="9" borderId="19" xfId="0" applyNumberFormat="1" applyFont="1" applyFill="1" applyBorder="1" applyAlignment="1">
      <alignment horizontal="center" vertical="center"/>
    </xf>
    <xf numFmtId="0" fontId="9" fillId="5" borderId="46" xfId="0" applyFont="1" applyFill="1" applyBorder="1" applyAlignment="1">
      <alignment horizontal="left" vertical="center"/>
    </xf>
    <xf numFmtId="0" fontId="9" fillId="5" borderId="45" xfId="0" applyFont="1" applyFill="1" applyBorder="1" applyAlignment="1">
      <alignment horizontal="left" vertical="center"/>
    </xf>
    <xf numFmtId="164" fontId="9" fillId="5" borderId="45" xfId="0" applyNumberFormat="1" applyFont="1" applyFill="1" applyBorder="1" applyAlignment="1">
      <alignment horizontal="center" vertical="center"/>
    </xf>
    <xf numFmtId="1" fontId="9" fillId="5" borderId="54" xfId="0" applyNumberFormat="1" applyFont="1" applyFill="1" applyBorder="1" applyAlignment="1">
      <alignment horizontal="center" vertical="center"/>
    </xf>
    <xf numFmtId="1" fontId="9" fillId="5" borderId="46" xfId="0" applyNumberFormat="1" applyFont="1" applyFill="1" applyBorder="1" applyAlignment="1">
      <alignment horizontal="center" vertical="center"/>
    </xf>
    <xf numFmtId="1" fontId="9" fillId="5" borderId="45" xfId="0" applyNumberFormat="1" applyFont="1" applyFill="1" applyBorder="1" applyAlignment="1">
      <alignment horizontal="center" vertical="center"/>
    </xf>
    <xf numFmtId="164" fontId="9" fillId="5" borderId="16" xfId="0" applyNumberFormat="1" applyFont="1" applyFill="1" applyBorder="1" applyAlignment="1">
      <alignment horizontal="center" vertical="center"/>
    </xf>
    <xf numFmtId="1" fontId="9" fillId="5" borderId="19" xfId="0" applyNumberFormat="1" applyFont="1" applyFill="1" applyBorder="1" applyAlignment="1">
      <alignment horizontal="center" vertical="center"/>
    </xf>
    <xf numFmtId="1" fontId="9" fillId="12" borderId="65" xfId="0" applyNumberFormat="1" applyFont="1" applyFill="1" applyBorder="1" applyAlignment="1">
      <alignment horizontal="center" vertical="center"/>
    </xf>
    <xf numFmtId="1" fontId="9" fillId="12" borderId="17" xfId="0" applyNumberFormat="1" applyFont="1" applyFill="1" applyBorder="1" applyAlignment="1">
      <alignment horizontal="center" vertical="center"/>
    </xf>
    <xf numFmtId="1" fontId="9" fillId="7" borderId="15" xfId="0" applyNumberFormat="1" applyFont="1" applyFill="1" applyBorder="1" applyAlignment="1">
      <alignment horizontal="center" vertical="center"/>
    </xf>
    <xf numFmtId="0" fontId="9" fillId="7" borderId="73" xfId="0" applyFont="1" applyFill="1" applyBorder="1" applyAlignment="1">
      <alignment horizontal="left" vertical="center"/>
    </xf>
    <xf numFmtId="0" fontId="9" fillId="7" borderId="60" xfId="0" applyFont="1" applyFill="1" applyBorder="1" applyAlignment="1">
      <alignment horizontal="left" vertical="center"/>
    </xf>
    <xf numFmtId="164" fontId="9" fillId="7" borderId="60" xfId="0" applyNumberFormat="1" applyFont="1" applyFill="1" applyBorder="1" applyAlignment="1">
      <alignment horizontal="center" vertical="center"/>
    </xf>
    <xf numFmtId="1" fontId="9" fillId="7" borderId="70"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0" fillId="7" borderId="1" xfId="0" applyFill="1" applyBorder="1" applyAlignment="1">
      <alignment horizontal="left" vertical="center"/>
    </xf>
    <xf numFmtId="0" fontId="21" fillId="9" borderId="13" xfId="0" applyFont="1" applyFill="1" applyBorder="1" applyAlignment="1">
      <alignment vertical="center"/>
    </xf>
    <xf numFmtId="49" fontId="21" fillId="9" borderId="1" xfId="0" applyNumberFormat="1" applyFont="1" applyFill="1" applyBorder="1" applyAlignment="1">
      <alignment vertical="center"/>
    </xf>
    <xf numFmtId="0" fontId="15" fillId="0" borderId="20" xfId="0" applyFont="1" applyBorder="1" applyAlignment="1">
      <alignment vertical="center"/>
    </xf>
    <xf numFmtId="0" fontId="0" fillId="0" borderId="59" xfId="0" applyBorder="1" applyAlignment="1">
      <alignment horizontal="center" vertical="center"/>
    </xf>
    <xf numFmtId="0" fontId="0" fillId="0" borderId="60" xfId="0" applyBorder="1" applyAlignment="1">
      <alignment vertical="center"/>
    </xf>
    <xf numFmtId="49" fontId="0" fillId="0" borderId="14" xfId="0" applyNumberFormat="1" applyBorder="1" applyAlignment="1">
      <alignment vertical="center"/>
    </xf>
    <xf numFmtId="0" fontId="0" fillId="0" borderId="61" xfId="0" applyBorder="1" applyAlignment="1">
      <alignment horizontal="center" vertical="center"/>
    </xf>
    <xf numFmtId="49" fontId="0" fillId="0" borderId="68" xfId="0" applyNumberFormat="1" applyBorder="1" applyAlignment="1">
      <alignment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5" fillId="0" borderId="26" xfId="0" applyFont="1" applyBorder="1" applyAlignment="1">
      <alignment vertical="center"/>
    </xf>
    <xf numFmtId="49" fontId="5" fillId="0" borderId="27" xfId="0" applyNumberFormat="1" applyFont="1" applyBorder="1" applyAlignment="1">
      <alignment vertical="center"/>
    </xf>
    <xf numFmtId="1" fontId="5" fillId="7" borderId="26" xfId="0" applyNumberFormat="1" applyFont="1" applyFill="1" applyBorder="1" applyAlignment="1">
      <alignment horizontal="center" vertical="center"/>
    </xf>
    <xf numFmtId="1" fontId="9" fillId="5" borderId="65" xfId="0" applyNumberFormat="1" applyFont="1" applyFill="1" applyBorder="1" applyAlignment="1">
      <alignment horizontal="center" vertical="center"/>
    </xf>
    <xf numFmtId="1" fontId="9" fillId="5" borderId="11" xfId="0" applyNumberFormat="1" applyFont="1" applyFill="1" applyBorder="1" applyAlignment="1">
      <alignment horizontal="center" vertical="center"/>
    </xf>
    <xf numFmtId="1" fontId="5" fillId="5" borderId="21"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xf numFmtId="1" fontId="8" fillId="11" borderId="36" xfId="0" applyNumberFormat="1" applyFont="1" applyFill="1" applyBorder="1" applyAlignment="1">
      <alignment horizontal="center" vertical="center"/>
    </xf>
    <xf numFmtId="49" fontId="9" fillId="7" borderId="11" xfId="0" applyNumberFormat="1" applyFont="1" applyFill="1" applyBorder="1" applyAlignment="1">
      <alignment vertical="center"/>
    </xf>
    <xf numFmtId="1" fontId="5" fillId="16" borderId="1" xfId="0" applyNumberFormat="1" applyFont="1" applyFill="1" applyBorder="1" applyAlignment="1">
      <alignment horizontal="center" vertical="center"/>
    </xf>
    <xf numFmtId="0" fontId="33" fillId="0" borderId="14" xfId="0" applyFont="1" applyBorder="1" applyAlignment="1">
      <alignment vertical="center"/>
    </xf>
    <xf numFmtId="0" fontId="33" fillId="0" borderId="54" xfId="0" applyFont="1" applyBorder="1" applyAlignment="1">
      <alignment vertical="center"/>
    </xf>
    <xf numFmtId="1" fontId="9" fillId="9" borderId="18" xfId="0" applyNumberFormat="1" applyFont="1" applyFill="1" applyBorder="1" applyAlignment="1">
      <alignment horizontal="center" vertical="center"/>
    </xf>
    <xf numFmtId="49" fontId="5" fillId="0" borderId="17" xfId="0" applyNumberFormat="1" applyFont="1" applyBorder="1" applyAlignment="1">
      <alignment vertical="center"/>
    </xf>
    <xf numFmtId="0" fontId="11" fillId="17" borderId="22" xfId="0" applyFont="1" applyFill="1" applyBorder="1" applyAlignment="1">
      <alignment horizontal="center" vertical="center"/>
    </xf>
    <xf numFmtId="0" fontId="15" fillId="17" borderId="20" xfId="0" applyFont="1" applyFill="1" applyBorder="1" applyAlignment="1">
      <alignment horizontal="center" vertical="center"/>
    </xf>
    <xf numFmtId="0" fontId="0" fillId="17" borderId="22" xfId="0" applyFill="1" applyBorder="1" applyAlignment="1">
      <alignment horizontal="center" vertical="center"/>
    </xf>
    <xf numFmtId="0" fontId="0" fillId="17" borderId="20" xfId="0" applyFill="1" applyBorder="1" applyAlignment="1">
      <alignment horizontal="center" vertical="center"/>
    </xf>
    <xf numFmtId="1" fontId="5" fillId="7" borderId="23" xfId="0" applyNumberFormat="1" applyFont="1" applyFill="1" applyBorder="1" applyAlignment="1">
      <alignment horizontal="center" vertical="center"/>
    </xf>
    <xf numFmtId="1" fontId="9" fillId="9" borderId="67" xfId="0" applyNumberFormat="1" applyFont="1" applyFill="1" applyBorder="1" applyAlignment="1">
      <alignment horizontal="center" vertical="center"/>
    </xf>
    <xf numFmtId="1" fontId="5" fillId="9" borderId="46"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xf>
    <xf numFmtId="1" fontId="5" fillId="5" borderId="16" xfId="0" applyNumberFormat="1" applyFont="1" applyFill="1" applyBorder="1" applyAlignment="1">
      <alignment horizontal="center" vertical="center"/>
    </xf>
    <xf numFmtId="0" fontId="11" fillId="0" borderId="1" xfId="6" applyBorder="1" applyAlignment="1">
      <alignment horizontal="center" vertical="center"/>
    </xf>
    <xf numFmtId="0" fontId="11" fillId="0" borderId="13" xfId="6" applyBorder="1" applyAlignment="1">
      <alignment horizontal="center" vertical="center"/>
    </xf>
    <xf numFmtId="0" fontId="11" fillId="0" borderId="14" xfId="6" applyBorder="1" applyAlignment="1">
      <alignment horizontal="center" vertical="center"/>
    </xf>
    <xf numFmtId="0" fontId="11" fillId="0" borderId="14" xfId="6" applyBorder="1" applyAlignment="1">
      <alignment vertical="center"/>
    </xf>
    <xf numFmtId="0" fontId="11" fillId="0" borderId="15" xfId="6" applyBorder="1" applyAlignment="1">
      <alignment horizontal="center" vertical="center"/>
    </xf>
    <xf numFmtId="49" fontId="11" fillId="0" borderId="11" xfId="6" applyNumberFormat="1" applyBorder="1" applyAlignment="1">
      <alignment vertical="center"/>
    </xf>
    <xf numFmtId="0" fontId="11" fillId="0" borderId="1" xfId="6" applyBorder="1" applyAlignment="1">
      <alignment vertical="center"/>
    </xf>
    <xf numFmtId="0" fontId="0" fillId="17" borderId="1" xfId="0" applyFill="1" applyBorder="1" applyAlignment="1">
      <alignment vertical="center"/>
    </xf>
    <xf numFmtId="0" fontId="5" fillId="0" borderId="12" xfId="0" applyFont="1" applyBorder="1" applyAlignment="1">
      <alignment horizontal="center" vertical="center"/>
    </xf>
    <xf numFmtId="0" fontId="5" fillId="17" borderId="22" xfId="0" applyFont="1" applyFill="1" applyBorder="1" applyAlignment="1">
      <alignment horizontal="center" vertical="center"/>
    </xf>
    <xf numFmtId="0" fontId="5" fillId="17" borderId="20" xfId="0" applyFont="1" applyFill="1" applyBorder="1" applyAlignment="1">
      <alignment horizontal="center" vertical="center"/>
    </xf>
    <xf numFmtId="0" fontId="0" fillId="0" borderId="44" xfId="0" applyBorder="1"/>
    <xf numFmtId="0" fontId="0" fillId="0" borderId="17" xfId="0" applyBorder="1"/>
    <xf numFmtId="49" fontId="0" fillId="0" borderId="1" xfId="0" applyNumberFormat="1" applyBorder="1" applyAlignment="1">
      <alignment vertical="center"/>
    </xf>
    <xf numFmtId="0" fontId="0" fillId="18" borderId="1" xfId="0" applyFill="1" applyBorder="1" applyAlignment="1">
      <alignment horizontal="center" vertical="center"/>
    </xf>
    <xf numFmtId="0" fontId="0" fillId="18" borderId="1" xfId="0" applyFill="1" applyBorder="1" applyAlignment="1">
      <alignment vertical="center"/>
    </xf>
    <xf numFmtId="49" fontId="0" fillId="18" borderId="1" xfId="0" applyNumberFormat="1" applyFill="1" applyBorder="1" applyAlignment="1">
      <alignment vertical="center"/>
    </xf>
    <xf numFmtId="0" fontId="18" fillId="11" borderId="36" xfId="12" applyNumberFormat="1" applyFont="1" applyFill="1" applyBorder="1" applyAlignment="1">
      <alignment horizontal="center" vertical="center"/>
    </xf>
    <xf numFmtId="1" fontId="8" fillId="15" borderId="0" xfId="0" applyNumberFormat="1" applyFont="1" applyFill="1" applyAlignment="1">
      <alignment horizontal="center" vertical="center"/>
    </xf>
    <xf numFmtId="0" fontId="5" fillId="0" borderId="70" xfId="0" applyFont="1" applyBorder="1" applyAlignment="1">
      <alignment vertical="center"/>
    </xf>
    <xf numFmtId="49" fontId="5" fillId="0" borderId="14" xfId="0" applyNumberFormat="1" applyFont="1" applyBorder="1" applyAlignment="1">
      <alignment vertical="center"/>
    </xf>
    <xf numFmtId="0" fontId="5" fillId="3" borderId="15" xfId="0" applyFont="1" applyFill="1" applyBorder="1" applyAlignment="1">
      <alignment horizontal="center" vertical="center"/>
    </xf>
    <xf numFmtId="0" fontId="5" fillId="3" borderId="13" xfId="0" applyFont="1" applyFill="1" applyBorder="1" applyAlignment="1">
      <alignment horizontal="left" vertical="center"/>
    </xf>
    <xf numFmtId="49" fontId="0" fillId="17" borderId="11" xfId="0" applyNumberFormat="1" applyFill="1" applyBorder="1" applyAlignment="1">
      <alignment vertical="center"/>
    </xf>
    <xf numFmtId="0" fontId="0" fillId="17" borderId="13" xfId="0" applyFill="1" applyBorder="1" applyAlignment="1">
      <alignment horizontal="center" vertical="center"/>
    </xf>
    <xf numFmtId="0" fontId="0" fillId="17" borderId="14" xfId="0" applyFill="1" applyBorder="1" applyAlignment="1">
      <alignment vertical="center"/>
    </xf>
    <xf numFmtId="49" fontId="5" fillId="17" borderId="11" xfId="0" applyNumberFormat="1" applyFont="1" applyFill="1" applyBorder="1" applyAlignment="1">
      <alignment vertical="center"/>
    </xf>
    <xf numFmtId="0" fontId="0" fillId="17" borderId="15" xfId="0" applyFill="1" applyBorder="1" applyAlignment="1">
      <alignment horizontal="center" vertical="center"/>
    </xf>
    <xf numFmtId="0" fontId="0" fillId="17" borderId="1" xfId="0" applyFill="1" applyBorder="1" applyAlignment="1">
      <alignment horizontal="center" vertical="center"/>
    </xf>
    <xf numFmtId="0" fontId="0" fillId="17" borderId="14" xfId="0" applyFill="1" applyBorder="1" applyAlignment="1">
      <alignment horizontal="center" vertical="center"/>
    </xf>
    <xf numFmtId="0" fontId="0" fillId="17" borderId="51" xfId="0" applyFill="1" applyBorder="1" applyAlignment="1">
      <alignment horizontal="center" vertical="center"/>
    </xf>
    <xf numFmtId="0" fontId="5" fillId="17" borderId="15" xfId="0" applyFont="1" applyFill="1" applyBorder="1" applyAlignment="1">
      <alignment horizontal="center" vertical="center"/>
    </xf>
    <xf numFmtId="0" fontId="5" fillId="17" borderId="13" xfId="0" applyFont="1" applyFill="1" applyBorder="1" applyAlignment="1">
      <alignment horizontal="left" vertical="center"/>
    </xf>
    <xf numFmtId="0" fontId="5" fillId="17" borderId="51" xfId="0" applyFont="1" applyFill="1" applyBorder="1" applyAlignment="1">
      <alignment horizontal="center" vertical="center"/>
    </xf>
    <xf numFmtId="0" fontId="0" fillId="17" borderId="13" xfId="0" applyFill="1" applyBorder="1" applyAlignment="1">
      <alignment horizontal="left"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5" fillId="3" borderId="13" xfId="0" applyFont="1" applyFill="1" applyBorder="1" applyAlignment="1">
      <alignment horizontal="center" vertical="center"/>
    </xf>
    <xf numFmtId="0" fontId="15" fillId="17" borderId="12" xfId="0" applyFont="1" applyFill="1" applyBorder="1" applyAlignment="1">
      <alignment horizontal="center" vertical="center"/>
    </xf>
    <xf numFmtId="0" fontId="5" fillId="3" borderId="1" xfId="0" applyFont="1" applyFill="1" applyBorder="1" applyAlignment="1">
      <alignment horizontal="center" vertical="center"/>
    </xf>
    <xf numFmtId="0" fontId="34" fillId="3" borderId="1" xfId="0" applyFont="1" applyFill="1" applyBorder="1" applyAlignment="1">
      <alignment vertical="center"/>
    </xf>
    <xf numFmtId="49" fontId="18" fillId="6" borderId="72" xfId="12" applyNumberFormat="1" applyFont="1" applyFill="1" applyBorder="1" applyAlignment="1">
      <alignment horizontal="center" vertical="center"/>
    </xf>
    <xf numFmtId="0" fontId="0" fillId="19" borderId="15" xfId="0" applyFill="1" applyBorder="1" applyAlignment="1">
      <alignment horizontal="center" vertical="center"/>
    </xf>
    <xf numFmtId="0" fontId="0" fillId="19" borderId="1" xfId="0" applyFill="1" applyBorder="1" applyAlignment="1">
      <alignment vertical="center"/>
    </xf>
    <xf numFmtId="49" fontId="5" fillId="19" borderId="11" xfId="0" applyNumberFormat="1" applyFont="1" applyFill="1" applyBorder="1" applyAlignment="1">
      <alignment vertical="center"/>
    </xf>
    <xf numFmtId="0" fontId="5" fillId="19" borderId="1" xfId="0" applyFont="1" applyFill="1" applyBorder="1" applyAlignment="1">
      <alignment vertical="center"/>
    </xf>
    <xf numFmtId="49" fontId="0" fillId="19" borderId="11" xfId="0" applyNumberFormat="1" applyFill="1" applyBorder="1" applyAlignment="1">
      <alignment vertical="center"/>
    </xf>
    <xf numFmtId="0" fontId="0" fillId="0" borderId="51" xfId="0" applyBorder="1" applyAlignment="1">
      <alignment vertical="center"/>
    </xf>
    <xf numFmtId="16" fontId="18" fillId="11" borderId="53" xfId="12" applyNumberFormat="1" applyFont="1" applyFill="1" applyBorder="1" applyAlignment="1">
      <alignment horizontal="center" vertical="center"/>
    </xf>
    <xf numFmtId="165" fontId="8" fillId="11" borderId="48" xfId="0" applyNumberFormat="1" applyFont="1" applyFill="1" applyBorder="1" applyAlignment="1">
      <alignment horizontal="center" vertical="center"/>
    </xf>
    <xf numFmtId="165" fontId="8" fillId="11" borderId="53" xfId="0" applyNumberFormat="1" applyFont="1" applyFill="1" applyBorder="1" applyAlignment="1">
      <alignment horizontal="center" vertical="center"/>
    </xf>
    <xf numFmtId="165" fontId="8" fillId="11" borderId="29" xfId="0" applyNumberFormat="1" applyFont="1" applyFill="1" applyBorder="1" applyAlignment="1">
      <alignment horizontal="center" vertical="center"/>
    </xf>
    <xf numFmtId="165" fontId="8" fillId="11" borderId="23" xfId="0" applyNumberFormat="1" applyFont="1" applyFill="1" applyBorder="1" applyAlignment="1">
      <alignment horizontal="center" vertical="center"/>
    </xf>
    <xf numFmtId="16" fontId="18" fillId="11" borderId="23" xfId="12" applyNumberFormat="1" applyFont="1" applyFill="1" applyBorder="1" applyAlignment="1">
      <alignment horizontal="center" vertical="center"/>
    </xf>
    <xf numFmtId="165" fontId="8" fillId="10" borderId="29" xfId="0" applyNumberFormat="1" applyFont="1" applyFill="1" applyBorder="1" applyAlignment="1">
      <alignment horizontal="center" vertical="center"/>
    </xf>
    <xf numFmtId="165" fontId="8" fillId="10" borderId="23" xfId="0" applyNumberFormat="1" applyFont="1" applyFill="1" applyBorder="1" applyAlignment="1">
      <alignment horizontal="center" vertical="center"/>
    </xf>
    <xf numFmtId="16" fontId="18" fillId="10" borderId="23" xfId="12" applyNumberFormat="1" applyFont="1" applyFill="1" applyBorder="1" applyAlignment="1">
      <alignment horizontal="center" vertical="center"/>
    </xf>
    <xf numFmtId="165" fontId="9" fillId="10" borderId="68" xfId="0" applyNumberFormat="1" applyFont="1" applyFill="1" applyBorder="1" applyAlignment="1">
      <alignment horizontal="center" vertical="center"/>
    </xf>
    <xf numFmtId="0" fontId="15" fillId="0" borderId="1" xfId="0" applyFont="1" applyBorder="1" applyAlignment="1">
      <alignment vertical="center"/>
    </xf>
    <xf numFmtId="49" fontId="15" fillId="0" borderId="11" xfId="0" applyNumberFormat="1" applyFont="1" applyBorder="1" applyAlignment="1">
      <alignment vertical="center"/>
    </xf>
    <xf numFmtId="0" fontId="11" fillId="0" borderId="22"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1" fontId="5" fillId="16" borderId="15" xfId="0" applyNumberFormat="1" applyFont="1" applyFill="1" applyBorder="1" applyAlignment="1">
      <alignment horizontal="center" vertical="center"/>
    </xf>
    <xf numFmtId="1" fontId="9" fillId="9" borderId="70" xfId="0" applyNumberFormat="1" applyFont="1" applyFill="1" applyBorder="1" applyAlignment="1">
      <alignment horizontal="center" vertical="center"/>
    </xf>
    <xf numFmtId="0" fontId="9" fillId="16" borderId="74" xfId="0" applyFont="1" applyFill="1" applyBorder="1" applyAlignment="1">
      <alignment horizontal="center" vertical="center"/>
    </xf>
    <xf numFmtId="1" fontId="5" fillId="16" borderId="11" xfId="0" applyNumberFormat="1" applyFont="1" applyFill="1" applyBorder="1" applyAlignment="1">
      <alignment horizontal="center" vertical="center"/>
    </xf>
    <xf numFmtId="1" fontId="5" fillId="16" borderId="0" xfId="0" applyNumberFormat="1" applyFont="1" applyFill="1" applyAlignment="1">
      <alignment horizontal="center" vertical="center"/>
    </xf>
    <xf numFmtId="1" fontId="5" fillId="16" borderId="74" xfId="0" applyNumberFormat="1" applyFont="1" applyFill="1" applyBorder="1" applyAlignment="1">
      <alignment horizontal="center" vertical="center"/>
    </xf>
    <xf numFmtId="49" fontId="18" fillId="8" borderId="71" xfId="12" applyNumberFormat="1" applyFont="1" applyFill="1" applyBorder="1" applyAlignment="1">
      <alignment horizontal="center" vertical="center"/>
    </xf>
    <xf numFmtId="49" fontId="18" fillId="8" borderId="72" xfId="12" applyNumberFormat="1" applyFont="1" applyFill="1" applyBorder="1" applyAlignment="1">
      <alignment horizontal="center" vertical="center"/>
    </xf>
    <xf numFmtId="1" fontId="5" fillId="9" borderId="60" xfId="0" applyNumberFormat="1" applyFont="1" applyFill="1" applyBorder="1" applyAlignment="1">
      <alignment horizontal="center" vertical="center"/>
    </xf>
    <xf numFmtId="49" fontId="18" fillId="8" borderId="8" xfId="12" applyNumberFormat="1" applyFont="1" applyFill="1" applyBorder="1" applyAlignment="1">
      <alignment horizontal="center" vertical="center"/>
    </xf>
    <xf numFmtId="1" fontId="5" fillId="9" borderId="59" xfId="0" applyNumberFormat="1" applyFont="1" applyFill="1" applyBorder="1" applyAlignment="1">
      <alignment horizontal="center" vertical="center"/>
    </xf>
    <xf numFmtId="0" fontId="9" fillId="16" borderId="0" xfId="0" applyFont="1" applyFill="1" applyAlignment="1">
      <alignment horizontal="left" vertical="center"/>
    </xf>
    <xf numFmtId="164" fontId="9" fillId="16" borderId="0" xfId="0" applyNumberFormat="1" applyFont="1" applyFill="1" applyAlignment="1">
      <alignment horizontal="center" vertical="center"/>
    </xf>
    <xf numFmtId="1" fontId="9" fillId="16" borderId="0" xfId="0" applyNumberFormat="1" applyFont="1" applyFill="1" applyAlignment="1">
      <alignment horizontal="center" vertical="center"/>
    </xf>
    <xf numFmtId="1" fontId="9" fillId="9" borderId="32" xfId="0" applyNumberFormat="1" applyFont="1" applyFill="1" applyBorder="1" applyAlignment="1">
      <alignment horizontal="center" vertical="center"/>
    </xf>
    <xf numFmtId="1" fontId="5" fillId="9" borderId="33" xfId="0" applyNumberFormat="1" applyFont="1" applyFill="1" applyBorder="1" applyAlignment="1">
      <alignment horizontal="center" vertical="center"/>
    </xf>
    <xf numFmtId="1" fontId="5" fillId="9" borderId="26" xfId="0" applyNumberFormat="1" applyFont="1" applyFill="1" applyBorder="1" applyAlignment="1">
      <alignment horizontal="center" vertical="center"/>
    </xf>
    <xf numFmtId="0" fontId="27" fillId="10" borderId="9" xfId="0" applyFont="1" applyFill="1" applyBorder="1" applyAlignment="1">
      <alignment horizontal="center" vertical="center"/>
    </xf>
    <xf numFmtId="165" fontId="8" fillId="10" borderId="4" xfId="0" applyNumberFormat="1" applyFont="1" applyFill="1" applyBorder="1" applyAlignment="1">
      <alignment horizontal="center" vertical="center"/>
    </xf>
    <xf numFmtId="165" fontId="8" fillId="10" borderId="0" xfId="0" applyNumberFormat="1" applyFont="1" applyFill="1" applyAlignment="1">
      <alignment horizontal="center" vertical="center"/>
    </xf>
    <xf numFmtId="16" fontId="18" fillId="10" borderId="0" xfId="12" applyNumberFormat="1" applyFont="1" applyFill="1" applyBorder="1" applyAlignment="1">
      <alignment horizontal="center" vertical="center"/>
    </xf>
    <xf numFmtId="165" fontId="9" fillId="10" borderId="23" xfId="0" applyNumberFormat="1" applyFont="1" applyFill="1" applyBorder="1" applyAlignment="1">
      <alignment horizontal="center" vertical="center"/>
    </xf>
    <xf numFmtId="49" fontId="18" fillId="10" borderId="21" xfId="12" applyNumberFormat="1" applyFont="1" applyFill="1" applyBorder="1" applyAlignment="1">
      <alignment horizontal="center" vertical="center"/>
    </xf>
    <xf numFmtId="164" fontId="18" fillId="10" borderId="23" xfId="12" applyNumberFormat="1" applyFont="1" applyFill="1" applyBorder="1" applyAlignment="1">
      <alignment horizontal="center" vertical="center"/>
    </xf>
    <xf numFmtId="1" fontId="5" fillId="5" borderId="18" xfId="0" applyNumberFormat="1" applyFont="1" applyFill="1" applyBorder="1" applyAlignment="1">
      <alignment horizontal="center" vertical="center"/>
    </xf>
    <xf numFmtId="0" fontId="18" fillId="10" borderId="36" xfId="12" applyNumberFormat="1" applyFont="1" applyFill="1" applyBorder="1" applyAlignment="1">
      <alignment horizontal="center" vertical="center"/>
    </xf>
    <xf numFmtId="1" fontId="5" fillId="12" borderId="12" xfId="0" applyNumberFormat="1" applyFont="1" applyFill="1" applyBorder="1" applyAlignment="1">
      <alignment horizontal="center" vertical="center"/>
    </xf>
    <xf numFmtId="1" fontId="5" fillId="12" borderId="16" xfId="0" applyNumberFormat="1" applyFont="1" applyFill="1" applyBorder="1" applyAlignment="1">
      <alignment horizontal="center" vertical="center"/>
    </xf>
    <xf numFmtId="1" fontId="5" fillId="12" borderId="17" xfId="0" applyNumberFormat="1" applyFont="1" applyFill="1" applyBorder="1" applyAlignment="1">
      <alignment horizontal="center" vertical="center"/>
    </xf>
    <xf numFmtId="1" fontId="8" fillId="12" borderId="16" xfId="0" applyNumberFormat="1" applyFont="1" applyFill="1" applyBorder="1" applyAlignment="1">
      <alignment horizontal="center" vertical="center"/>
    </xf>
    <xf numFmtId="0" fontId="8" fillId="12" borderId="16" xfId="0" applyFont="1" applyFill="1" applyBorder="1" applyAlignment="1">
      <alignment horizontal="center" vertical="center"/>
    </xf>
    <xf numFmtId="165" fontId="8" fillId="11" borderId="30" xfId="0" applyNumberFormat="1" applyFont="1" applyFill="1" applyBorder="1" applyAlignment="1">
      <alignment horizontal="center" vertical="center"/>
    </xf>
    <xf numFmtId="165" fontId="8" fillId="11" borderId="31" xfId="0" applyNumberFormat="1" applyFont="1" applyFill="1" applyBorder="1" applyAlignment="1">
      <alignment horizontal="center" vertical="center"/>
    </xf>
    <xf numFmtId="165" fontId="9" fillId="11" borderId="23" xfId="0" applyNumberFormat="1" applyFont="1" applyFill="1" applyBorder="1" applyAlignment="1">
      <alignment horizontal="center" vertical="center"/>
    </xf>
    <xf numFmtId="16" fontId="18" fillId="11" borderId="31" xfId="12" applyNumberFormat="1" applyFont="1" applyFill="1" applyBorder="1" applyAlignment="1">
      <alignment horizontal="center" vertical="center"/>
    </xf>
    <xf numFmtId="1" fontId="8" fillId="11" borderId="37" xfId="0" applyNumberFormat="1" applyFont="1" applyFill="1" applyBorder="1" applyAlignment="1">
      <alignment horizontal="center" vertical="center"/>
    </xf>
    <xf numFmtId="164" fontId="18" fillId="10" borderId="0" xfId="12" applyNumberFormat="1" applyFont="1" applyFill="1" applyBorder="1" applyAlignment="1">
      <alignment horizontal="center" vertical="center"/>
    </xf>
    <xf numFmtId="165" fontId="9" fillId="10" borderId="0" xfId="0" applyNumberFormat="1" applyFont="1" applyFill="1" applyAlignment="1">
      <alignment horizontal="center" vertical="center"/>
    </xf>
    <xf numFmtId="49" fontId="18" fillId="10" borderId="72" xfId="12" applyNumberFormat="1" applyFont="1" applyFill="1" applyBorder="1" applyAlignment="1">
      <alignment horizontal="center" vertical="center"/>
    </xf>
    <xf numFmtId="49" fontId="18" fillId="8" borderId="6" xfId="12" applyNumberFormat="1" applyFont="1" applyFill="1" applyBorder="1" applyAlignment="1">
      <alignment horizontal="center" vertical="center"/>
    </xf>
    <xf numFmtId="0" fontId="8" fillId="13" borderId="29" xfId="0" applyFont="1" applyFill="1" applyBorder="1" applyAlignment="1">
      <alignment horizontal="center" vertical="center"/>
    </xf>
    <xf numFmtId="0" fontId="8" fillId="13" borderId="23" xfId="0" applyFont="1" applyFill="1" applyBorder="1" applyAlignment="1">
      <alignment horizontal="center" vertical="center"/>
    </xf>
    <xf numFmtId="0" fontId="8" fillId="13" borderId="5" xfId="0" applyFont="1" applyFill="1" applyBorder="1" applyAlignment="1">
      <alignment horizontal="center" vertical="center"/>
    </xf>
    <xf numFmtId="0" fontId="8" fillId="13" borderId="7" xfId="0" applyFont="1" applyFill="1" applyBorder="1" applyAlignment="1">
      <alignment horizontal="center" vertical="center"/>
    </xf>
    <xf numFmtId="16" fontId="18" fillId="13" borderId="23" xfId="12" applyNumberFormat="1" applyFont="1" applyFill="1" applyBorder="1" applyAlignment="1">
      <alignment horizontal="center" vertical="center"/>
    </xf>
    <xf numFmtId="0" fontId="18" fillId="13" borderId="23" xfId="12" applyNumberFormat="1" applyFont="1" applyFill="1" applyBorder="1" applyAlignment="1">
      <alignment horizontal="center" vertical="center"/>
    </xf>
    <xf numFmtId="16" fontId="18" fillId="13" borderId="7" xfId="12" applyNumberFormat="1" applyFont="1" applyFill="1" applyBorder="1" applyAlignment="1">
      <alignment horizontal="center" vertical="center"/>
    </xf>
    <xf numFmtId="0" fontId="18" fillId="13" borderId="7" xfId="12" applyNumberFormat="1" applyFont="1" applyFill="1" applyBorder="1" applyAlignment="1">
      <alignment horizontal="center" vertical="center"/>
    </xf>
    <xf numFmtId="0" fontId="8" fillId="13" borderId="6" xfId="0" applyFont="1" applyFill="1" applyBorder="1" applyAlignment="1">
      <alignment horizontal="center" vertical="center"/>
    </xf>
    <xf numFmtId="0" fontId="16" fillId="13" borderId="0" xfId="0" applyFont="1" applyFill="1" applyAlignment="1">
      <alignment horizontal="center" vertical="center" textRotation="255"/>
    </xf>
    <xf numFmtId="0" fontId="8" fillId="13" borderId="4" xfId="0" applyFont="1" applyFill="1" applyBorder="1" applyAlignment="1">
      <alignment horizontal="center" vertical="center"/>
    </xf>
    <xf numFmtId="0" fontId="8" fillId="13" borderId="0" xfId="0" applyFont="1" applyFill="1" applyAlignment="1">
      <alignment horizontal="center" vertical="center"/>
    </xf>
    <xf numFmtId="1" fontId="8" fillId="13" borderId="0" xfId="0" applyNumberFormat="1" applyFont="1" applyFill="1" applyAlignment="1">
      <alignment horizontal="center" vertical="center"/>
    </xf>
    <xf numFmtId="16" fontId="18" fillId="13" borderId="6" xfId="12" applyNumberFormat="1" applyFont="1" applyFill="1" applyBorder="1" applyAlignment="1">
      <alignment horizontal="center" vertical="center"/>
    </xf>
    <xf numFmtId="0" fontId="18" fillId="13" borderId="6" xfId="12" applyNumberFormat="1" applyFont="1" applyFill="1" applyBorder="1" applyAlignment="1">
      <alignment horizontal="center" vertical="center"/>
    </xf>
    <xf numFmtId="0" fontId="8" fillId="13" borderId="3" xfId="0" applyFont="1" applyFill="1" applyBorder="1" applyAlignment="1">
      <alignment horizontal="center" vertical="center"/>
    </xf>
    <xf numFmtId="0" fontId="8" fillId="11" borderId="5" xfId="0" applyFont="1" applyFill="1" applyBorder="1" applyAlignment="1">
      <alignment horizontal="center" vertical="center"/>
    </xf>
    <xf numFmtId="0" fontId="8" fillId="11" borderId="7" xfId="0" applyFont="1" applyFill="1" applyBorder="1" applyAlignment="1">
      <alignment horizontal="center" vertical="center"/>
    </xf>
    <xf numFmtId="1" fontId="8" fillId="11" borderId="0" xfId="0" applyNumberFormat="1" applyFont="1" applyFill="1" applyAlignment="1">
      <alignment horizontal="center" vertical="center"/>
    </xf>
    <xf numFmtId="0" fontId="16" fillId="11" borderId="0" xfId="0" applyFont="1" applyFill="1" applyAlignment="1">
      <alignment horizontal="center" vertical="center" textRotation="255"/>
    </xf>
    <xf numFmtId="0" fontId="8" fillId="11" borderId="4" xfId="0" applyFont="1" applyFill="1" applyBorder="1" applyAlignment="1">
      <alignment horizontal="center" vertical="center"/>
    </xf>
    <xf numFmtId="0" fontId="8" fillId="11" borderId="0" xfId="0" applyFont="1" applyFill="1" applyAlignment="1">
      <alignment horizontal="center" vertical="center"/>
    </xf>
    <xf numFmtId="0" fontId="8" fillId="11" borderId="3" xfId="0" applyFont="1" applyFill="1" applyBorder="1" applyAlignment="1">
      <alignment horizontal="center" vertical="center"/>
    </xf>
    <xf numFmtId="0" fontId="8" fillId="11" borderId="6" xfId="0" applyFont="1" applyFill="1" applyBorder="1" applyAlignment="1">
      <alignment horizontal="center" vertical="center"/>
    </xf>
    <xf numFmtId="1" fontId="8" fillId="11" borderId="4" xfId="0" applyNumberFormat="1" applyFont="1" applyFill="1" applyBorder="1" applyAlignment="1">
      <alignment horizontal="center" vertical="center"/>
    </xf>
    <xf numFmtId="1" fontId="8" fillId="10" borderId="0" xfId="0" applyNumberFormat="1" applyFont="1" applyFill="1" applyAlignment="1">
      <alignment horizontal="center" vertical="center"/>
    </xf>
    <xf numFmtId="0" fontId="8" fillId="10" borderId="6" xfId="0" applyFont="1" applyFill="1" applyBorder="1" applyAlignment="1">
      <alignment horizontal="center" vertical="center"/>
    </xf>
    <xf numFmtId="0" fontId="8" fillId="10" borderId="3" xfId="0" applyFont="1" applyFill="1" applyBorder="1" applyAlignment="1">
      <alignment horizontal="center" vertical="center"/>
    </xf>
    <xf numFmtId="1" fontId="8" fillId="10" borderId="4" xfId="0" applyNumberFormat="1" applyFont="1" applyFill="1" applyBorder="1" applyAlignment="1">
      <alignment horizontal="center" vertical="center"/>
    </xf>
    <xf numFmtId="0" fontId="8" fillId="10" borderId="5" xfId="0" applyFont="1" applyFill="1" applyBorder="1" applyAlignment="1">
      <alignment horizontal="center" vertical="center"/>
    </xf>
    <xf numFmtId="0" fontId="8" fillId="10" borderId="7" xfId="0" applyFont="1" applyFill="1" applyBorder="1" applyAlignment="1">
      <alignment horizontal="center" vertical="center"/>
    </xf>
    <xf numFmtId="0" fontId="16" fillId="10" borderId="0" xfId="0" applyFont="1" applyFill="1" applyAlignment="1">
      <alignment horizontal="center" vertical="center" textRotation="255"/>
    </xf>
    <xf numFmtId="0" fontId="8" fillId="10" borderId="4" xfId="0" applyFont="1" applyFill="1" applyBorder="1" applyAlignment="1">
      <alignment horizontal="center" vertical="center"/>
    </xf>
    <xf numFmtId="0" fontId="8" fillId="10" borderId="0" xfId="0" applyFont="1" applyFill="1" applyAlignment="1">
      <alignment horizontal="center" vertical="center"/>
    </xf>
    <xf numFmtId="164" fontId="18" fillId="8" borderId="60" xfId="12" applyNumberFormat="1" applyFont="1" applyFill="1" applyBorder="1" applyAlignment="1">
      <alignment horizontal="center" vertical="center"/>
    </xf>
    <xf numFmtId="164" fontId="18" fillId="8" borderId="23" xfId="12" applyNumberFormat="1" applyFont="1" applyFill="1" applyBorder="1" applyAlignment="1">
      <alignment horizontal="center" vertical="center"/>
    </xf>
    <xf numFmtId="164" fontId="18" fillId="8" borderId="16" xfId="12" applyNumberFormat="1" applyFont="1" applyFill="1" applyBorder="1" applyAlignment="1">
      <alignment horizontal="center" vertical="center"/>
    </xf>
    <xf numFmtId="0" fontId="16" fillId="8" borderId="0" xfId="0" applyFont="1" applyFill="1" applyAlignment="1">
      <alignment horizontal="center" vertical="center" textRotation="255"/>
    </xf>
    <xf numFmtId="0" fontId="8" fillId="8" borderId="4" xfId="0" applyFont="1" applyFill="1" applyBorder="1" applyAlignment="1">
      <alignment horizontal="center" vertical="center"/>
    </xf>
    <xf numFmtId="0" fontId="8" fillId="8" borderId="0" xfId="0" applyFont="1" applyFill="1" applyAlignment="1">
      <alignment horizontal="center" vertical="center"/>
    </xf>
    <xf numFmtId="1" fontId="8" fillId="8" borderId="0" xfId="0" applyNumberFormat="1" applyFont="1" applyFill="1" applyAlignment="1">
      <alignment horizontal="center" vertical="center"/>
    </xf>
    <xf numFmtId="0" fontId="8" fillId="8" borderId="3" xfId="0" applyFont="1" applyFill="1" applyBorder="1" applyAlignment="1">
      <alignment horizontal="center" vertical="center"/>
    </xf>
    <xf numFmtId="0" fontId="8" fillId="8" borderId="6" xfId="0" applyFont="1" applyFill="1" applyBorder="1" applyAlignment="1">
      <alignment horizontal="center" vertical="center"/>
    </xf>
    <xf numFmtId="1" fontId="8" fillId="8" borderId="4" xfId="0" applyNumberFormat="1" applyFont="1" applyFill="1" applyBorder="1" applyAlignment="1">
      <alignment horizontal="center" vertical="center"/>
    </xf>
    <xf numFmtId="0" fontId="8" fillId="8" borderId="5" xfId="0" applyFont="1" applyFill="1" applyBorder="1" applyAlignment="1">
      <alignment horizontal="center" vertical="center"/>
    </xf>
    <xf numFmtId="0" fontId="8" fillId="8" borderId="7" xfId="0" applyFont="1" applyFill="1" applyBorder="1" applyAlignment="1">
      <alignment horizontal="center" vertical="center"/>
    </xf>
    <xf numFmtId="164" fontId="18" fillId="6" borderId="60" xfId="12" applyNumberFormat="1" applyFont="1" applyFill="1" applyBorder="1" applyAlignment="1">
      <alignment horizontal="center" vertical="center"/>
    </xf>
    <xf numFmtId="164" fontId="18" fillId="6" borderId="23" xfId="12" applyNumberFormat="1" applyFont="1" applyFill="1" applyBorder="1" applyAlignment="1">
      <alignment horizontal="center" vertical="center"/>
    </xf>
    <xf numFmtId="164" fontId="18" fillId="6" borderId="16" xfId="12" applyNumberFormat="1" applyFont="1" applyFill="1" applyBorder="1" applyAlignment="1">
      <alignment horizontal="center" vertical="center"/>
    </xf>
    <xf numFmtId="1" fontId="8" fillId="6" borderId="0" xfId="0" applyNumberFormat="1" applyFont="1" applyFill="1" applyAlignment="1">
      <alignment horizontal="center" vertical="center"/>
    </xf>
    <xf numFmtId="0" fontId="16" fillId="6" borderId="0" xfId="0" applyFont="1" applyFill="1" applyAlignment="1">
      <alignment horizontal="center" vertical="center" textRotation="255"/>
    </xf>
    <xf numFmtId="0" fontId="8" fillId="6" borderId="4" xfId="0" applyFont="1" applyFill="1" applyBorder="1" applyAlignment="1">
      <alignment horizontal="center" vertical="center"/>
    </xf>
    <xf numFmtId="0" fontId="8" fillId="6" borderId="0" xfId="0" applyFont="1" applyFill="1" applyAlignment="1">
      <alignment horizontal="center" vertical="center"/>
    </xf>
    <xf numFmtId="0" fontId="8" fillId="6"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3" xfId="0" applyFont="1" applyFill="1" applyBorder="1" applyAlignment="1">
      <alignment horizontal="center" vertical="center"/>
    </xf>
    <xf numFmtId="1" fontId="8" fillId="6" borderId="4" xfId="0" applyNumberFormat="1" applyFont="1" applyFill="1" applyBorder="1" applyAlignment="1">
      <alignment horizontal="center" vertical="center"/>
    </xf>
    <xf numFmtId="0" fontId="8" fillId="6" borderId="5" xfId="0" applyFont="1" applyFill="1" applyBorder="1" applyAlignment="1">
      <alignment horizontal="center" vertical="center"/>
    </xf>
    <xf numFmtId="16" fontId="18" fillId="6" borderId="68" xfId="12" applyNumberFormat="1" applyFont="1" applyFill="1" applyBorder="1" applyAlignment="1">
      <alignment horizontal="center" vertical="center"/>
    </xf>
    <xf numFmtId="16" fontId="18" fillId="6" borderId="24" xfId="12" applyNumberFormat="1" applyFont="1" applyFill="1" applyBorder="1" applyAlignment="1">
      <alignment horizontal="center" vertical="center"/>
    </xf>
    <xf numFmtId="165" fontId="8" fillId="6" borderId="67" xfId="0" applyNumberFormat="1" applyFont="1" applyFill="1" applyBorder="1" applyAlignment="1">
      <alignment horizontal="center" vertical="center"/>
    </xf>
    <xf numFmtId="165" fontId="8" fillId="6" borderId="28" xfId="0" applyNumberFormat="1" applyFont="1" applyFill="1" applyBorder="1" applyAlignment="1">
      <alignment horizontal="center" vertical="center"/>
    </xf>
    <xf numFmtId="165" fontId="8" fillId="6" borderId="68" xfId="0" applyNumberFormat="1" applyFont="1" applyFill="1" applyBorder="1" applyAlignment="1">
      <alignment horizontal="center" vertical="center"/>
    </xf>
    <xf numFmtId="165" fontId="8" fillId="6" borderId="24" xfId="0" applyNumberFormat="1" applyFont="1" applyFill="1" applyBorder="1" applyAlignment="1">
      <alignment horizontal="center" vertical="center"/>
    </xf>
    <xf numFmtId="16" fontId="18" fillId="6" borderId="23" xfId="12" applyNumberFormat="1" applyFont="1" applyFill="1" applyBorder="1" applyAlignment="1">
      <alignment horizontal="center" vertical="center"/>
    </xf>
    <xf numFmtId="165" fontId="8" fillId="6" borderId="29" xfId="0" applyNumberFormat="1" applyFont="1" applyFill="1" applyBorder="1" applyAlignment="1">
      <alignment horizontal="center" vertical="center"/>
    </xf>
    <xf numFmtId="165" fontId="8" fillId="6" borderId="23" xfId="0" applyNumberFormat="1" applyFont="1" applyFill="1" applyBorder="1" applyAlignment="1">
      <alignment horizontal="center" vertical="center"/>
    </xf>
    <xf numFmtId="0" fontId="23" fillId="2" borderId="0" xfId="6" applyFont="1" applyFill="1" applyAlignment="1">
      <alignment horizontal="center" vertical="center"/>
    </xf>
    <xf numFmtId="0" fontId="11" fillId="0" borderId="0" xfId="6" applyAlignment="1">
      <alignment horizontal="left" vertical="center" wrapText="1"/>
    </xf>
    <xf numFmtId="0" fontId="12" fillId="2" borderId="3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164" fontId="12" fillId="2" borderId="41" xfId="0" applyNumberFormat="1" applyFont="1" applyFill="1" applyBorder="1" applyAlignment="1">
      <alignment horizontal="center" vertical="center"/>
    </xf>
    <xf numFmtId="164" fontId="12" fillId="2" borderId="42" xfId="0" applyNumberFormat="1" applyFont="1" applyFill="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2" fillId="2" borderId="3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2" borderId="4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12" fillId="0" borderId="35" xfId="0" applyFont="1" applyBorder="1" applyAlignment="1">
      <alignment horizontal="center" vertical="center"/>
    </xf>
    <xf numFmtId="0" fontId="12" fillId="2" borderId="4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13" xfId="0" applyFont="1" applyFill="1" applyBorder="1" applyAlignment="1">
      <alignment horizontal="center" vertical="center"/>
    </xf>
    <xf numFmtId="14" fontId="12" fillId="2" borderId="41" xfId="0" applyNumberFormat="1" applyFont="1" applyFill="1" applyBorder="1" applyAlignment="1">
      <alignment horizontal="center" vertical="center"/>
    </xf>
    <xf numFmtId="0" fontId="12" fillId="2" borderId="42"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53" xfId="0" applyFont="1" applyFill="1" applyBorder="1" applyAlignment="1">
      <alignment horizontal="center" vertical="center"/>
    </xf>
    <xf numFmtId="15" fontId="12" fillId="2" borderId="41" xfId="0" applyNumberFormat="1" applyFont="1" applyFill="1" applyBorder="1" applyAlignment="1">
      <alignment horizontal="center" vertical="center"/>
    </xf>
    <xf numFmtId="0" fontId="12" fillId="2" borderId="18" xfId="0" applyFont="1" applyFill="1"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1" fontId="12" fillId="2" borderId="30" xfId="0" applyNumberFormat="1" applyFont="1" applyFill="1" applyBorder="1" applyAlignment="1">
      <alignment horizontal="center" vertical="center"/>
    </xf>
    <xf numFmtId="1" fontId="12" fillId="2" borderId="19" xfId="0" applyNumberFormat="1" applyFont="1" applyFill="1" applyBorder="1" applyAlignment="1">
      <alignment horizontal="center" vertical="center"/>
    </xf>
    <xf numFmtId="0" fontId="12" fillId="2" borderId="48" xfId="0" applyFont="1" applyFill="1" applyBorder="1" applyAlignment="1">
      <alignment horizontal="left" vertical="center"/>
    </xf>
    <xf numFmtId="0" fontId="12" fillId="2" borderId="21" xfId="0" applyFont="1" applyFill="1" applyBorder="1" applyAlignment="1">
      <alignment horizontal="left" vertical="center"/>
    </xf>
    <xf numFmtId="0" fontId="29" fillId="0" borderId="60" xfId="4" applyFont="1" applyBorder="1"/>
    <xf numFmtId="0" fontId="29" fillId="0" borderId="75" xfId="4" applyFont="1" applyBorder="1"/>
    <xf numFmtId="0" fontId="0" fillId="0" borderId="73" xfId="0" applyBorder="1" applyAlignment="1">
      <alignment horizontal="center"/>
    </xf>
    <xf numFmtId="0" fontId="0" fillId="0" borderId="70" xfId="0" applyBorder="1"/>
    <xf numFmtId="0" fontId="29" fillId="0" borderId="73" xfId="4" applyFont="1" applyBorder="1" applyAlignment="1">
      <alignment horizontal="center"/>
    </xf>
    <xf numFmtId="0" fontId="0" fillId="0" borderId="60"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74" xfId="0" applyBorder="1" applyAlignment="1">
      <alignment horizontal="center" vertical="center"/>
    </xf>
    <xf numFmtId="164" fontId="18" fillId="8" borderId="68" xfId="12" applyNumberFormat="1" applyFont="1" applyFill="1" applyBorder="1" applyAlignment="1">
      <alignment horizontal="center" vertical="center"/>
    </xf>
    <xf numFmtId="164" fontId="18" fillId="8" borderId="24" xfId="12" applyNumberFormat="1" applyFont="1" applyFill="1" applyBorder="1" applyAlignment="1">
      <alignment horizontal="center" vertical="center"/>
    </xf>
    <xf numFmtId="164" fontId="18" fillId="8" borderId="17" xfId="12" applyNumberFormat="1" applyFont="1" applyFill="1" applyBorder="1" applyAlignment="1">
      <alignment horizontal="center" vertical="center"/>
    </xf>
    <xf numFmtId="164" fontId="18" fillId="8" borderId="12" xfId="12" applyNumberFormat="1" applyFont="1" applyFill="1" applyBorder="1" applyAlignment="1">
      <alignment horizontal="center" vertical="center"/>
    </xf>
    <xf numFmtId="164" fontId="18" fillId="8" borderId="75" xfId="12" applyNumberFormat="1" applyFont="1" applyFill="1" applyBorder="1" applyAlignment="1">
      <alignment horizontal="center" vertical="center"/>
    </xf>
    <xf numFmtId="164" fontId="18" fillId="8" borderId="59" xfId="12" applyNumberFormat="1" applyFont="1" applyFill="1" applyBorder="1" applyAlignment="1">
      <alignment horizontal="center" vertical="center"/>
    </xf>
    <xf numFmtId="164" fontId="18" fillId="6" borderId="68" xfId="12" applyNumberFormat="1" applyFont="1" applyFill="1" applyBorder="1" applyAlignment="1">
      <alignment horizontal="center" vertical="center"/>
    </xf>
    <xf numFmtId="164" fontId="18" fillId="6" borderId="24" xfId="12" applyNumberFormat="1" applyFont="1" applyFill="1" applyBorder="1" applyAlignment="1">
      <alignment horizontal="center" vertical="center"/>
    </xf>
    <xf numFmtId="164" fontId="18" fillId="6" borderId="17" xfId="12" applyNumberFormat="1" applyFont="1" applyFill="1" applyBorder="1" applyAlignment="1">
      <alignment horizontal="center" vertical="center"/>
    </xf>
    <xf numFmtId="164" fontId="18" fillId="6" borderId="12" xfId="12" applyNumberFormat="1" applyFont="1" applyFill="1" applyBorder="1" applyAlignment="1">
      <alignment horizontal="center" vertical="center"/>
    </xf>
    <xf numFmtId="164" fontId="18" fillId="6" borderId="75" xfId="12" applyNumberFormat="1" applyFont="1" applyFill="1" applyBorder="1" applyAlignment="1">
      <alignment horizontal="center" vertical="center"/>
    </xf>
    <xf numFmtId="164" fontId="18" fillId="6" borderId="59" xfId="12" applyNumberFormat="1" applyFont="1" applyFill="1" applyBorder="1" applyAlignment="1">
      <alignment horizontal="center" vertical="center"/>
    </xf>
    <xf numFmtId="1" fontId="5" fillId="7" borderId="28" xfId="0" applyNumberFormat="1" applyFont="1" applyFill="1" applyBorder="1" applyAlignment="1">
      <alignment horizontal="center" vertical="center"/>
    </xf>
    <xf numFmtId="1" fontId="5" fillId="7" borderId="12" xfId="0" applyNumberFormat="1" applyFont="1" applyFill="1" applyBorder="1" applyAlignment="1">
      <alignment horizontal="center" vertical="center"/>
    </xf>
    <xf numFmtId="1" fontId="5" fillId="9" borderId="58" xfId="0" applyNumberFormat="1" applyFont="1" applyFill="1" applyBorder="1" applyAlignment="1">
      <alignment horizontal="center" vertical="center"/>
    </xf>
    <xf numFmtId="165" fontId="8" fillId="11" borderId="67" xfId="0" applyNumberFormat="1" applyFont="1" applyFill="1" applyBorder="1" applyAlignment="1">
      <alignment horizontal="center" vertical="center"/>
    </xf>
    <xf numFmtId="165" fontId="8" fillId="11" borderId="28" xfId="0" applyNumberFormat="1" applyFont="1" applyFill="1" applyBorder="1" applyAlignment="1">
      <alignment horizontal="center" vertical="center"/>
    </xf>
    <xf numFmtId="165" fontId="8" fillId="11" borderId="68" xfId="0" applyNumberFormat="1" applyFont="1" applyFill="1" applyBorder="1" applyAlignment="1">
      <alignment horizontal="center" vertical="center"/>
    </xf>
    <xf numFmtId="165" fontId="8" fillId="11" borderId="24" xfId="0" applyNumberFormat="1" applyFont="1" applyFill="1" applyBorder="1" applyAlignment="1">
      <alignment horizontal="center" vertical="center"/>
    </xf>
    <xf numFmtId="16" fontId="18" fillId="11" borderId="68" xfId="12" applyNumberFormat="1" applyFont="1" applyFill="1" applyBorder="1" applyAlignment="1">
      <alignment horizontal="center" vertical="center"/>
    </xf>
    <xf numFmtId="16" fontId="18" fillId="11" borderId="24" xfId="12" applyNumberFormat="1" applyFont="1" applyFill="1" applyBorder="1" applyAlignment="1">
      <alignment horizontal="center" vertical="center"/>
    </xf>
    <xf numFmtId="1" fontId="5" fillId="9" borderId="23" xfId="0" applyNumberFormat="1" applyFont="1" applyFill="1" applyBorder="1" applyAlignment="1">
      <alignment horizontal="center" vertical="center"/>
    </xf>
    <xf numFmtId="49" fontId="18" fillId="6" borderId="9" xfId="12" applyNumberFormat="1" applyFont="1" applyFill="1" applyBorder="1" applyAlignment="1">
      <alignment horizontal="center" vertical="center"/>
    </xf>
    <xf numFmtId="164" fontId="18" fillId="6" borderId="61" xfId="12" applyNumberFormat="1" applyFont="1" applyFill="1" applyBorder="1" applyAlignment="1">
      <alignment horizontal="center" vertical="center"/>
    </xf>
    <xf numFmtId="164" fontId="18" fillId="6" borderId="6" xfId="12" applyNumberFormat="1" applyFont="1" applyFill="1" applyBorder="1" applyAlignment="1">
      <alignment horizontal="center" vertical="center"/>
    </xf>
    <xf numFmtId="164" fontId="18" fillId="6" borderId="69" xfId="12" applyNumberFormat="1" applyFont="1" applyFill="1" applyBorder="1" applyAlignment="1">
      <alignment horizontal="center" vertical="center"/>
    </xf>
    <xf numFmtId="164" fontId="18" fillId="8" borderId="61" xfId="12" applyNumberFormat="1" applyFont="1" applyFill="1" applyBorder="1" applyAlignment="1">
      <alignment horizontal="center" vertical="center"/>
    </xf>
    <xf numFmtId="164" fontId="18" fillId="8" borderId="6" xfId="12" applyNumberFormat="1" applyFont="1" applyFill="1" applyBorder="1" applyAlignment="1">
      <alignment horizontal="center" vertical="center"/>
    </xf>
    <xf numFmtId="164" fontId="18" fillId="8" borderId="69" xfId="12" applyNumberFormat="1" applyFont="1" applyFill="1" applyBorder="1" applyAlignment="1">
      <alignment horizontal="center" vertical="center"/>
    </xf>
    <xf numFmtId="49" fontId="18" fillId="8" borderId="9" xfId="12" applyNumberFormat="1" applyFont="1" applyFill="1" applyBorder="1" applyAlignment="1">
      <alignment horizontal="center" vertical="center"/>
    </xf>
    <xf numFmtId="1" fontId="5" fillId="9" borderId="17"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164" fontId="18" fillId="10" borderId="6" xfId="12" applyNumberFormat="1" applyFont="1" applyFill="1" applyBorder="1" applyAlignment="1">
      <alignment horizontal="center" vertical="center"/>
    </xf>
    <xf numFmtId="164" fontId="18" fillId="10" borderId="24" xfId="12" applyNumberFormat="1" applyFont="1" applyFill="1" applyBorder="1" applyAlignment="1">
      <alignment horizontal="center" vertical="center"/>
    </xf>
    <xf numFmtId="1" fontId="5" fillId="5" borderId="12" xfId="0" applyNumberFormat="1" applyFont="1" applyFill="1" applyBorder="1" applyAlignment="1">
      <alignment horizontal="center" vertical="center"/>
    </xf>
    <xf numFmtId="165" fontId="8" fillId="10" borderId="3" xfId="0" applyNumberFormat="1" applyFont="1" applyFill="1" applyBorder="1" applyAlignment="1">
      <alignment horizontal="center" vertical="center"/>
    </xf>
    <xf numFmtId="165" fontId="8" fillId="10" borderId="28" xfId="0" applyNumberFormat="1" applyFont="1" applyFill="1" applyBorder="1" applyAlignment="1">
      <alignment horizontal="center" vertical="center"/>
    </xf>
    <xf numFmtId="165" fontId="8" fillId="10" borderId="6" xfId="0" applyNumberFormat="1" applyFont="1" applyFill="1" applyBorder="1" applyAlignment="1">
      <alignment horizontal="center" vertical="center"/>
    </xf>
    <xf numFmtId="165" fontId="8" fillId="10" borderId="24" xfId="0" applyNumberFormat="1" applyFont="1" applyFill="1" applyBorder="1" applyAlignment="1">
      <alignment horizontal="center" vertical="center"/>
    </xf>
    <xf numFmtId="16" fontId="18" fillId="10" borderId="6" xfId="12" applyNumberFormat="1" applyFont="1" applyFill="1" applyBorder="1" applyAlignment="1">
      <alignment horizontal="center" vertical="center"/>
    </xf>
    <xf numFmtId="16" fontId="18" fillId="10" borderId="24" xfId="12" applyNumberFormat="1" applyFont="1" applyFill="1" applyBorder="1" applyAlignment="1">
      <alignment horizontal="center" vertical="center"/>
    </xf>
    <xf numFmtId="165" fontId="8" fillId="10" borderId="4" xfId="0" applyNumberFormat="1" applyFont="1" applyFill="1" applyBorder="1" applyAlignment="1">
      <alignment horizontal="center" vertical="center"/>
    </xf>
    <xf numFmtId="165" fontId="8" fillId="10" borderId="0" xfId="0" applyNumberFormat="1" applyFont="1" applyFill="1" applyBorder="1" applyAlignment="1">
      <alignment horizontal="center" vertical="center"/>
    </xf>
    <xf numFmtId="16" fontId="18" fillId="10" borderId="0" xfId="12" applyNumberFormat="1" applyFont="1" applyFill="1" applyBorder="1" applyAlignment="1">
      <alignment horizontal="center" vertical="center"/>
    </xf>
    <xf numFmtId="164" fontId="18" fillId="10" borderId="0" xfId="12" applyNumberFormat="1" applyFont="1" applyFill="1" applyBorder="1" applyAlignment="1">
      <alignment horizontal="center" vertical="center"/>
    </xf>
    <xf numFmtId="1" fontId="5" fillId="5" borderId="46"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64" fontId="18" fillId="10" borderId="68" xfId="12" applyNumberFormat="1" applyFont="1" applyFill="1" applyBorder="1" applyAlignment="1">
      <alignment horizontal="center" vertical="center"/>
    </xf>
    <xf numFmtId="165" fontId="8" fillId="10" borderId="67" xfId="0" applyNumberFormat="1" applyFont="1" applyFill="1" applyBorder="1" applyAlignment="1">
      <alignment horizontal="center" vertical="center"/>
    </xf>
    <xf numFmtId="165" fontId="8" fillId="10" borderId="68" xfId="0" applyNumberFormat="1" applyFont="1" applyFill="1" applyBorder="1" applyAlignment="1">
      <alignment horizontal="center" vertical="center"/>
    </xf>
    <xf numFmtId="16" fontId="18" fillId="10" borderId="68" xfId="12" applyNumberFormat="1" applyFont="1" applyFill="1" applyBorder="1" applyAlignment="1">
      <alignment horizontal="center" vertical="center"/>
    </xf>
    <xf numFmtId="165" fontId="8" fillId="11" borderId="4" xfId="0" applyNumberFormat="1" applyFont="1" applyFill="1" applyBorder="1" applyAlignment="1">
      <alignment horizontal="center" vertical="center"/>
    </xf>
    <xf numFmtId="165" fontId="8" fillId="11" borderId="0" xfId="0" applyNumberFormat="1" applyFont="1" applyFill="1" applyBorder="1" applyAlignment="1">
      <alignment horizontal="center" vertical="center"/>
    </xf>
    <xf numFmtId="16" fontId="18" fillId="11" borderId="0" xfId="12" applyNumberFormat="1" applyFont="1" applyFill="1" applyBorder="1" applyAlignment="1">
      <alignment horizontal="center" vertical="center"/>
    </xf>
  </cellXfs>
  <cellStyles count="16">
    <cellStyle name="Currency" xfId="12" builtinId="4"/>
    <cellStyle name="Currency 2" xfId="15" xr:uid="{12B811B1-184D-4449-BA5C-604AD51855E5}"/>
    <cellStyle name="Excel Built-in Normal" xfId="1" xr:uid="{00000000-0005-0000-0000-000000000000}"/>
    <cellStyle name="Hyperlink 2" xfId="8" xr:uid="{051D5591-3F06-4F62-A99C-CB118F903B03}"/>
    <cellStyle name="Normal" xfId="0" builtinId="0"/>
    <cellStyle name="Normal 2" xfId="2" xr:uid="{00000000-0005-0000-0000-000002000000}"/>
    <cellStyle name="Normal 2 2" xfId="3" xr:uid="{00000000-0005-0000-0000-000003000000}"/>
    <cellStyle name="Normal 2 2 2" xfId="11" xr:uid="{04F5CBA1-329B-45AA-A7AC-32D5FB2F517C}"/>
    <cellStyle name="Normal 2 2 3" xfId="14" xr:uid="{E392BA29-41CA-420B-9388-9C19AE20136E}"/>
    <cellStyle name="Normal 2 3" xfId="7" xr:uid="{EA2938E5-3C51-4C0B-B4BE-7EAE035B50F5}"/>
    <cellStyle name="Normal 2 4" xfId="9" xr:uid="{0089E522-9C1C-4BFE-AF6B-DE7DAF5160A8}"/>
    <cellStyle name="Normal 2 5" xfId="13" xr:uid="{F111C43E-14F6-4851-BF2F-28920FF78B98}"/>
    <cellStyle name="Normal 3" xfId="4" xr:uid="{812077FF-5E30-4225-80D7-824884A7FDF8}"/>
    <cellStyle name="Normal 4" xfId="5" xr:uid="{847C4420-5FFA-4B0D-86A7-9F938CD3B6E7}"/>
    <cellStyle name="Normal 5" xfId="6" xr:uid="{4B775EA7-2F1B-44C1-8D12-94EF77AC2B30}"/>
    <cellStyle name="Percent 2" xfId="10" xr:uid="{88AE0098-881B-45B1-A3F7-AAB7F03931FE}"/>
  </cellStyles>
  <dxfs count="28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9"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59996337778862885"/>
      </font>
    </dxf>
    <dxf>
      <font>
        <color theme="6"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color theme="7"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59996337778862885"/>
      </font>
    </dxf>
    <dxf>
      <font>
        <strike val="0"/>
        <color auto="1"/>
      </font>
    </dxf>
  </dxfs>
  <tableStyles count="1" defaultTableStyle="TableStyleMedium9" defaultPivotStyle="PivotStyleLight16">
    <tableStyle name="Table Style 1" pivot="0" count="1" xr9:uid="{68322C94-C8B1-4AA2-9824-DB764581D215}">
      <tableStyleElement type="headerRow" dxfId="27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33"/>
      <color rgb="FFA3E7FF"/>
      <color rgb="FFFF99FF"/>
      <color rgb="FFCC99FF"/>
      <color rgb="FF99CC00"/>
      <color rgb="FFFFEC99"/>
      <color rgb="FFFF3399"/>
      <color rgb="FFFFFFCC"/>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CSJ"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ap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UR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SJ"/>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R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A584-BA47-49E4-A70F-E4D020642BB3}">
  <sheetPr codeName="Sheet39">
    <tabColor theme="5"/>
    <pageSetUpPr fitToPage="1"/>
  </sheetPr>
  <dimension ref="A1:AM145"/>
  <sheetViews>
    <sheetView zoomScale="80" zoomScaleNormal="80" zoomScaleSheetLayoutView="90" workbookViewId="0">
      <selection activeCell="H9" sqref="H9"/>
    </sheetView>
  </sheetViews>
  <sheetFormatPr defaultColWidth="14.44140625" defaultRowHeight="13.8" x14ac:dyDescent="0.25"/>
  <cols>
    <col min="1" max="1" width="3.6640625" style="4" bestFit="1" customWidth="1"/>
    <col min="2" max="2" width="15" style="5" bestFit="1" customWidth="1"/>
    <col min="3" max="3" width="8.5546875" style="5" bestFit="1" customWidth="1"/>
    <col min="4" max="4" width="9.44140625" style="5" bestFit="1" customWidth="1"/>
    <col min="5" max="5" width="11" style="4" customWidth="1"/>
    <col min="6" max="6" width="4.44140625" style="4" bestFit="1" customWidth="1"/>
    <col min="7" max="7" width="6.5546875" style="4" bestFit="1" customWidth="1"/>
    <col min="8" max="8" width="6.44140625" style="6" bestFit="1" customWidth="1"/>
    <col min="9" max="9" width="7.88671875" style="2" bestFit="1" customWidth="1"/>
    <col min="10" max="10" width="7" style="2" bestFit="1" customWidth="1"/>
    <col min="11" max="12" width="7.88671875" style="2" bestFit="1" customWidth="1"/>
    <col min="13" max="14" width="7.33203125" style="2" bestFit="1" customWidth="1"/>
    <col min="15" max="16" width="8.5546875" style="2" bestFit="1" customWidth="1"/>
    <col min="17" max="18" width="7.44140625" style="2" bestFit="1" customWidth="1"/>
    <col min="19" max="19" width="8.44140625" style="2" bestFit="1" customWidth="1"/>
    <col min="20" max="21" width="7.44140625" style="2" bestFit="1" customWidth="1"/>
    <col min="22" max="23" width="8.6640625" style="2" bestFit="1" customWidth="1"/>
    <col min="24" max="24" width="6.44140625" style="2" bestFit="1" customWidth="1"/>
    <col min="25" max="25" width="7.6640625" style="2" bestFit="1" customWidth="1"/>
    <col min="26" max="26" width="6.44140625" style="2" bestFit="1" customWidth="1"/>
    <col min="27" max="30" width="7.6640625" style="2" bestFit="1" customWidth="1"/>
    <col min="31" max="31" width="7.109375" style="2" bestFit="1" customWidth="1"/>
    <col min="32" max="32" width="9.33203125" style="6" bestFit="1" customWidth="1"/>
    <col min="33" max="33" width="8.44140625" style="6" bestFit="1" customWidth="1"/>
    <col min="34" max="34" width="8" style="2" bestFit="1" customWidth="1"/>
    <col min="35" max="35" width="7.88671875" style="6" bestFit="1" customWidth="1"/>
    <col min="36" max="36" width="8.44140625" style="4" bestFit="1" customWidth="1"/>
    <col min="37" max="37" width="10.33203125" style="4" bestFit="1" customWidth="1"/>
    <col min="38" max="38" width="7.88671875" style="4" bestFit="1" customWidth="1"/>
    <col min="39" max="39" width="11" style="4" bestFit="1" customWidth="1"/>
    <col min="40" max="16384" width="14.44140625" style="4"/>
  </cols>
  <sheetData>
    <row r="1" spans="1:39" s="3" customFormat="1" x14ac:dyDescent="0.25">
      <c r="A1" s="560" t="s">
        <v>0</v>
      </c>
      <c r="B1" s="561" t="s">
        <v>1</v>
      </c>
      <c r="C1" s="561" t="s">
        <v>2</v>
      </c>
      <c r="D1" s="561" t="s">
        <v>3</v>
      </c>
      <c r="E1" s="561" t="s">
        <v>4</v>
      </c>
      <c r="F1" s="563" t="s">
        <v>5</v>
      </c>
      <c r="G1" s="566" t="s">
        <v>6</v>
      </c>
      <c r="H1" s="561" t="s">
        <v>7</v>
      </c>
      <c r="I1" s="553" t="s">
        <v>8</v>
      </c>
      <c r="J1" s="566" t="s">
        <v>9</v>
      </c>
      <c r="K1" s="551" t="s">
        <v>10</v>
      </c>
      <c r="L1" s="551" t="s">
        <v>11</v>
      </c>
      <c r="M1" s="551" t="s">
        <v>12</v>
      </c>
      <c r="N1" s="551" t="s">
        <v>13</v>
      </c>
      <c r="O1" s="551" t="s">
        <v>14</v>
      </c>
      <c r="P1" s="551" t="s">
        <v>15</v>
      </c>
      <c r="Q1" s="551" t="s">
        <v>16</v>
      </c>
      <c r="R1" s="551" t="s">
        <v>15</v>
      </c>
      <c r="S1" s="551" t="s">
        <v>12</v>
      </c>
      <c r="T1" s="551" t="s">
        <v>17</v>
      </c>
      <c r="U1" s="551" t="s">
        <v>18</v>
      </c>
      <c r="V1" s="551" t="s">
        <v>19</v>
      </c>
      <c r="W1" s="551" t="s">
        <v>14</v>
      </c>
      <c r="X1" s="551" t="s">
        <v>20</v>
      </c>
      <c r="Y1" s="551" t="s">
        <v>21</v>
      </c>
      <c r="Z1" s="551" t="s">
        <v>22</v>
      </c>
      <c r="AA1" s="551" t="s">
        <v>23</v>
      </c>
      <c r="AB1" s="551" t="s">
        <v>15</v>
      </c>
      <c r="AC1" s="551" t="s">
        <v>24</v>
      </c>
      <c r="AD1" s="551" t="s">
        <v>14</v>
      </c>
      <c r="AE1" s="551" t="s">
        <v>25</v>
      </c>
      <c r="AF1" s="551" t="s">
        <v>13</v>
      </c>
      <c r="AG1" s="551" t="s">
        <v>21</v>
      </c>
      <c r="AH1" s="551" t="s">
        <v>26</v>
      </c>
      <c r="AI1" s="551" t="s">
        <v>12</v>
      </c>
      <c r="AJ1" s="551" t="s">
        <v>27</v>
      </c>
      <c r="AK1" s="551" t="s">
        <v>28</v>
      </c>
      <c r="AL1" s="553" t="s">
        <v>29</v>
      </c>
      <c r="AM1" s="170"/>
    </row>
    <row r="2" spans="1:39" s="3" customFormat="1" x14ac:dyDescent="0.25">
      <c r="A2" s="560"/>
      <c r="B2" s="562"/>
      <c r="C2" s="562"/>
      <c r="D2" s="562"/>
      <c r="E2" s="562"/>
      <c r="F2" s="563"/>
      <c r="G2" s="559"/>
      <c r="H2" s="562"/>
      <c r="I2" s="554"/>
      <c r="J2" s="559"/>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4"/>
      <c r="AM2" s="170"/>
    </row>
    <row r="3" spans="1:39" s="3" customFormat="1" ht="12.75" customHeight="1" x14ac:dyDescent="0.25">
      <c r="A3" s="560"/>
      <c r="B3" s="562" t="s">
        <v>30</v>
      </c>
      <c r="C3" s="562" t="s">
        <v>31</v>
      </c>
      <c r="D3" s="562" t="s">
        <v>32</v>
      </c>
      <c r="E3" s="562" t="s">
        <v>33</v>
      </c>
      <c r="F3" s="563" t="s">
        <v>34</v>
      </c>
      <c r="G3" s="559" t="s">
        <v>35</v>
      </c>
      <c r="H3" s="562" t="s">
        <v>36</v>
      </c>
      <c r="I3" s="554" t="s">
        <v>37</v>
      </c>
      <c r="J3" s="564">
        <v>44536</v>
      </c>
      <c r="K3" s="555">
        <v>44247</v>
      </c>
      <c r="L3" s="555">
        <v>44248</v>
      </c>
      <c r="M3" s="555">
        <v>44261</v>
      </c>
      <c r="N3" s="555">
        <v>44262</v>
      </c>
      <c r="O3" s="555">
        <v>44283</v>
      </c>
      <c r="P3" s="555">
        <v>44283</v>
      </c>
      <c r="Q3" s="555">
        <v>44318</v>
      </c>
      <c r="R3" s="555">
        <v>44318</v>
      </c>
      <c r="S3" s="555">
        <v>44324</v>
      </c>
      <c r="T3" s="555">
        <v>44325</v>
      </c>
      <c r="U3" s="555">
        <v>44325</v>
      </c>
      <c r="V3" s="555">
        <v>44337</v>
      </c>
      <c r="W3" s="555">
        <v>44346</v>
      </c>
      <c r="X3" s="555">
        <v>44352</v>
      </c>
      <c r="Y3" s="555">
        <v>44377</v>
      </c>
      <c r="Z3" s="555">
        <v>44353</v>
      </c>
      <c r="AA3" s="555">
        <v>44360</v>
      </c>
      <c r="AB3" s="555">
        <v>44367</v>
      </c>
      <c r="AC3" s="555">
        <v>44366</v>
      </c>
      <c r="AD3" s="555">
        <v>44374</v>
      </c>
      <c r="AE3" s="555">
        <v>44388</v>
      </c>
      <c r="AF3" s="555">
        <v>44395</v>
      </c>
      <c r="AG3" s="555">
        <v>44402</v>
      </c>
      <c r="AH3" s="555">
        <v>44437</v>
      </c>
      <c r="AI3" s="555">
        <v>44450</v>
      </c>
      <c r="AJ3" s="555">
        <v>44450</v>
      </c>
      <c r="AK3" s="555">
        <v>44478</v>
      </c>
      <c r="AL3" s="557">
        <v>44500</v>
      </c>
      <c r="AM3" s="170"/>
    </row>
    <row r="4" spans="1:39" s="2" customFormat="1" ht="12.75" customHeight="1" x14ac:dyDescent="0.25">
      <c r="A4" s="560"/>
      <c r="B4" s="562" t="s">
        <v>30</v>
      </c>
      <c r="C4" s="562"/>
      <c r="D4" s="562"/>
      <c r="E4" s="562"/>
      <c r="F4" s="563"/>
      <c r="G4" s="559"/>
      <c r="H4" s="562"/>
      <c r="I4" s="554"/>
      <c r="J4" s="565"/>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8"/>
      <c r="AM4" s="171"/>
    </row>
    <row r="5" spans="1:39" s="2" customFormat="1" ht="16.2" thickBot="1" x14ac:dyDescent="0.3">
      <c r="A5" s="560"/>
      <c r="B5" s="172"/>
      <c r="C5" s="172"/>
      <c r="D5" s="172"/>
      <c r="E5" s="170"/>
      <c r="F5" s="171"/>
      <c r="G5" s="316" t="s">
        <v>38</v>
      </c>
      <c r="H5" s="317" t="s">
        <v>36</v>
      </c>
      <c r="I5" s="318" t="s">
        <v>39</v>
      </c>
      <c r="J5" s="324" t="s">
        <v>40</v>
      </c>
      <c r="K5" s="319" t="s">
        <v>40</v>
      </c>
      <c r="L5" s="319" t="s">
        <v>40</v>
      </c>
      <c r="M5" s="319" t="s">
        <v>40</v>
      </c>
      <c r="N5" s="319" t="s">
        <v>40</v>
      </c>
      <c r="O5" s="319" t="s">
        <v>40</v>
      </c>
      <c r="P5" s="319" t="s">
        <v>40</v>
      </c>
      <c r="Q5" s="319" t="s">
        <v>40</v>
      </c>
      <c r="R5" s="319" t="s">
        <v>40</v>
      </c>
      <c r="S5" s="319" t="s">
        <v>40</v>
      </c>
      <c r="T5" s="319" t="s">
        <v>40</v>
      </c>
      <c r="U5" s="319" t="s">
        <v>40</v>
      </c>
      <c r="V5" s="319" t="s">
        <v>40</v>
      </c>
      <c r="W5" s="319" t="s">
        <v>40</v>
      </c>
      <c r="X5" s="319" t="s">
        <v>40</v>
      </c>
      <c r="Y5" s="319" t="s">
        <v>40</v>
      </c>
      <c r="Z5" s="319" t="s">
        <v>41</v>
      </c>
      <c r="AA5" s="319" t="s">
        <v>40</v>
      </c>
      <c r="AB5" s="319" t="s">
        <v>40</v>
      </c>
      <c r="AC5" s="319" t="s">
        <v>40</v>
      </c>
      <c r="AD5" s="319" t="s">
        <v>40</v>
      </c>
      <c r="AE5" s="319" t="s">
        <v>40</v>
      </c>
      <c r="AF5" s="319" t="s">
        <v>40</v>
      </c>
      <c r="AG5" s="319" t="s">
        <v>40</v>
      </c>
      <c r="AH5" s="319" t="s">
        <v>40</v>
      </c>
      <c r="AI5" s="319" t="s">
        <v>40</v>
      </c>
      <c r="AJ5" s="319" t="s">
        <v>40</v>
      </c>
      <c r="AK5" s="319" t="s">
        <v>40</v>
      </c>
      <c r="AL5" s="325" t="s">
        <v>40</v>
      </c>
      <c r="AM5" s="171"/>
    </row>
    <row r="6" spans="1:39" s="3" customFormat="1" x14ac:dyDescent="0.25">
      <c r="A6" s="560"/>
      <c r="B6" s="176"/>
      <c r="C6" s="177"/>
      <c r="D6" s="177"/>
      <c r="E6" s="178"/>
      <c r="F6" s="179"/>
      <c r="G6" s="180">
        <f t="shared" ref="G6:G7" si="0">COUNTIF(J6:AM6,"&gt;0")</f>
        <v>0</v>
      </c>
      <c r="H6" s="181" t="e">
        <f t="shared" ref="H6:H7" si="1">SUM(J6:AN6)</f>
        <v>#REF!</v>
      </c>
      <c r="I6" s="179" t="s">
        <v>204</v>
      </c>
      <c r="J6" s="321">
        <f>_xlfn.IFNA(VLOOKUP(CONCATENATE($J$5,$B6,$C6),'ESP1'!$A$6:$M$500,13,FALSE),0)</f>
        <v>0</v>
      </c>
      <c r="K6" s="322">
        <f>_xlfn.IFNA(VLOOKUP(CONCATENATE($K$5,$B6,$C6),CAP!$A$6:$M$133,13,FALSE),0)</f>
        <v>0</v>
      </c>
      <c r="L6" s="322">
        <f>_xlfn.IFNA(VLOOKUP(CONCATENATE($L$5,$B6,$C6),CAP!$A$6:$M$133,13,FALSE),0)</f>
        <v>0</v>
      </c>
      <c r="M6" s="322">
        <f>_xlfn.IFNA(VLOOKUP(CONCATENATE($M$5,$B6,$C6),'SER2'!$A$6:$M$200,13,FALSE),0)</f>
        <v>0</v>
      </c>
      <c r="N6" s="322" t="e">
        <f>_xlfn.IFNA(VLOOKUP(CONCATENATE($N$5,$B6,$C6),#REF!,13,FALSE),0)</f>
        <v>#REF!</v>
      </c>
      <c r="O6" s="322">
        <f>_xlfn.IFNA(VLOOKUP(CONCATENATE($O$5,$B6,$C6),'DRY1'!$A$6:$M$135,13,FALSE),0)</f>
        <v>0</v>
      </c>
      <c r="P6" s="322">
        <f>_xlfn.IFNA(VLOOKUP(CONCATENATE($P$5,$B6,$C6),'OG1'!$A$6:$M$500,13,FALSE),0)</f>
        <v>0</v>
      </c>
      <c r="Q6" s="322">
        <f>_xlfn.IFNA(VLOOKUP(CONCATENATE($Q$5,$B6,$C6),'DRY3'!$A$6:$M$133,13,FALSE),0)</f>
        <v>0</v>
      </c>
      <c r="R6" s="322" t="e">
        <f>_xlfn.IFNA(VLOOKUP(CONCATENATE($R$5,$B6,$C6),#REF!,13,FALSE),0)</f>
        <v>#REF!</v>
      </c>
      <c r="S6" s="322">
        <f>_xlfn.IFNA(VLOOKUP(CONCATENATE($S$5,$B6,$C6),'ESP2'!$A$6:$M$192,13,FALSE),0)</f>
        <v>0</v>
      </c>
      <c r="T6" s="322">
        <f>_xlfn.IFNA(VLOOKUP(CONCATENATE($T$5,$B6,$C6),'GOS2'!$A$6:$M$133,13,FALSE),0)</f>
        <v>0</v>
      </c>
      <c r="U6" s="322">
        <f>_xlfn.IFNA(VLOOKUP(CONCATENATE(U5,$B6,$C6),'DAR1'!$A$6:$M$133,13,FALSE),0)</f>
        <v>0</v>
      </c>
      <c r="V6" s="322">
        <f>_xlfn.IFNA(VLOOKUP(CONCATENATE($V$5,$B6,$C6),SCSAT!$A$8:$M$941,13,FALSE),0)</f>
        <v>0</v>
      </c>
      <c r="W6" s="322">
        <f>_xlfn.IFNA(VLOOKUP(CONCATENATE($W$5,$B6,$C6),'Spare 3'!$A$6:$M$170,13,FALSE),0)</f>
        <v>0</v>
      </c>
      <c r="X6" s="322"/>
      <c r="Y6" s="322"/>
      <c r="Z6" s="322"/>
      <c r="AA6" s="322">
        <f>_xlfn.IFNA(VLOOKUP(CONCATENATE($AA$5,$B6,$C6),'DAR2'!$A$6:$M$500,13,FALSE),0)</f>
        <v>0</v>
      </c>
      <c r="AB6" s="322">
        <f>_xlfn.IFNA(VLOOKUP(CONCATENATE($AB$5,$B6,$C6),'OG3'!$A$6:$M$53,13,FALSE),0)</f>
        <v>0</v>
      </c>
      <c r="AC6" s="322">
        <f>_xlfn.IFNA(VLOOKUP(CONCATENATE($AC$5,$B6,$C6),'ESP3'!$A$6:$M$500,13,FALSE),0)</f>
        <v>0</v>
      </c>
      <c r="AD6" s="322"/>
      <c r="AE6" s="322">
        <f>_xlfn.IFNA(VLOOKUP(CONCATENATE($AE$5,$B6,$C6),'Spare 2'!$A$6:$M$60,13,FALSE),0)</f>
        <v>0</v>
      </c>
      <c r="AF6" s="322">
        <f>_xlfn.IFNA(VLOOKUP(CONCATENATE($AF$5,$B6,$C6),'ESP4'!$A$6:$M$135,13,FALSE),0)</f>
        <v>0</v>
      </c>
      <c r="AG6" s="322">
        <f>_xlfn.IFNA(VLOOKUP(CONCATENATE($AG$5,$B6,$C6),'BAL3'!$A$6:$M$133,13,FALSE),0)</f>
        <v>0</v>
      </c>
      <c r="AH6" s="322">
        <f>_xlfn.IFNA(VLOOKUP(CONCATENATE($AH$5,$B6,$C6),'OG2'!$A$6:$M$135,13,FALSE),0)</f>
        <v>0</v>
      </c>
      <c r="AI6" s="322">
        <f>_xlfn.IFNA(VLOOKUP(CONCATENATE($AI$5,$B6,$C6),'SER3'!$A$6:$M$119,13,FALSE),0)</f>
        <v>0</v>
      </c>
      <c r="AJ6" s="322">
        <f>_xlfn.IFNA(VLOOKUP(CONCATENATE($AJ$5,$B6,$C6),'Spare 1'!$A$6:$M$146,13,FALSE),0)</f>
        <v>0</v>
      </c>
      <c r="AK6" s="322" t="e">
        <f>_xlfn.IFNA(VLOOKUP(CONCATENATE($AK$5,$B6,$C6),#REF!,13,FALSE),0)</f>
        <v>#REF!</v>
      </c>
      <c r="AL6" s="323">
        <f>_xlfn.IFNA(VLOOKUP(CONCATENATE($AL$5,$B6,$C6),'Spare 4'!$A$6:$M$135,13,FALSE),0)</f>
        <v>0</v>
      </c>
      <c r="AM6" s="171"/>
    </row>
    <row r="7" spans="1:39" s="3" customFormat="1" x14ac:dyDescent="0.25">
      <c r="A7" s="560"/>
      <c r="B7" s="182"/>
      <c r="C7" s="183"/>
      <c r="D7" s="183"/>
      <c r="E7" s="184"/>
      <c r="F7" s="185"/>
      <c r="G7" s="186">
        <f t="shared" si="0"/>
        <v>0</v>
      </c>
      <c r="H7" s="187" t="e">
        <f t="shared" si="1"/>
        <v>#REF!</v>
      </c>
      <c r="I7" s="188" t="s">
        <v>204</v>
      </c>
      <c r="J7" s="189">
        <f>_xlfn.IFNA(VLOOKUP(CONCATENATE($J$5,$B7,$C7),'ESP1'!$A$6:$M$500,13,FALSE),0)</f>
        <v>0</v>
      </c>
      <c r="K7" s="190">
        <f>_xlfn.IFNA(VLOOKUP(CONCATENATE($K$5,$B7,$C7),CAP!$A$6:$M$133,13,FALSE),0)</f>
        <v>0</v>
      </c>
      <c r="L7" s="190">
        <f>_xlfn.IFNA(VLOOKUP(CONCATENATE($L$5,$B7,$C7),CAP!$A$6:$M$133,13,FALSE),0)</f>
        <v>0</v>
      </c>
      <c r="M7" s="190">
        <f>_xlfn.IFNA(VLOOKUP(CONCATENATE($M$5,$B7,$C7),'SER2'!$A$6:$M$200,13,FALSE),0)</f>
        <v>0</v>
      </c>
      <c r="N7" s="190" t="e">
        <f>_xlfn.IFNA(VLOOKUP(CONCATENATE($N$5,$B7,$C7),#REF!,13,FALSE),0)</f>
        <v>#REF!</v>
      </c>
      <c r="O7" s="190">
        <f>_xlfn.IFNA(VLOOKUP(CONCATENATE($O$5,$B7,$C7),'DRY1'!$A$6:$M$135,13,FALSE),0)</f>
        <v>0</v>
      </c>
      <c r="P7" s="190">
        <f>_xlfn.IFNA(VLOOKUP(CONCATENATE($P$5,$B7,$C7),'OG1'!$A$6:$M$500,13,FALSE),0)</f>
        <v>0</v>
      </c>
      <c r="Q7" s="190">
        <f>_xlfn.IFNA(VLOOKUP(CONCATENATE($Q$5,$B7,$C7),'DRY3'!$A$6:$M$133,13,FALSE),0)</f>
        <v>0</v>
      </c>
      <c r="R7" s="190" t="e">
        <f>_xlfn.IFNA(VLOOKUP(CONCATENATE($R$5,$B7,$C7),#REF!,13,FALSE),0)</f>
        <v>#REF!</v>
      </c>
      <c r="S7" s="190">
        <f>_xlfn.IFNA(VLOOKUP(CONCATENATE($S$5,$B7,$C7),'ESP2'!$A$6:$M$192,13,FALSE),0)</f>
        <v>0</v>
      </c>
      <c r="T7" s="190">
        <f>_xlfn.IFNA(VLOOKUP(CONCATENATE($T$5,$B7,$C7),'GOS2'!$A$6:$M$133,13,FALSE),0)</f>
        <v>0</v>
      </c>
      <c r="U7" s="190">
        <f>_xlfn.IFNA(VLOOKUP(CONCATENATE(U6,$B7,$C7),'DAR1'!$A$6:$M$133,13,FALSE),0)</f>
        <v>0</v>
      </c>
      <c r="V7" s="190">
        <f>_xlfn.IFNA(VLOOKUP(CONCATENATE($V$5,$B7,$C7),SCSAT!$A$8:$M$941,13,FALSE),0)</f>
        <v>0</v>
      </c>
      <c r="W7" s="190">
        <f>_xlfn.IFNA(VLOOKUP(CONCATENATE($W$5,$B7,$C7),'Spare 3'!$A$6:$M$170,13,FALSE),0)</f>
        <v>0</v>
      </c>
      <c r="X7" s="190"/>
      <c r="Y7" s="190"/>
      <c r="Z7" s="190"/>
      <c r="AA7" s="190">
        <f>_xlfn.IFNA(VLOOKUP(CONCATENATE($AA$5,$B7,$C7),'DAR2'!$A$6:$M$500,13,FALSE),0)</f>
        <v>0</v>
      </c>
      <c r="AB7" s="190">
        <f>_xlfn.IFNA(VLOOKUP(CONCATENATE($AB$5,$B7,$C7),'OG3'!$A$6:$M$53,13,FALSE),0)</f>
        <v>0</v>
      </c>
      <c r="AC7" s="190">
        <f>_xlfn.IFNA(VLOOKUP(CONCATENATE($AC$5,$B7,$C7),'ESP3'!$A$6:$M$500,13,FALSE),0)</f>
        <v>0</v>
      </c>
      <c r="AD7" s="190"/>
      <c r="AE7" s="190">
        <f>_xlfn.IFNA(VLOOKUP(CONCATENATE($AE$5,$B7,$C7),'Spare 2'!$A$6:$M$60,13,FALSE),0)</f>
        <v>0</v>
      </c>
      <c r="AF7" s="190">
        <f>_xlfn.IFNA(VLOOKUP(CONCATENATE($AF$5,$B7,$C7),'ESP4'!$A$6:$M$135,13,FALSE),0)</f>
        <v>0</v>
      </c>
      <c r="AG7" s="190">
        <f>_xlfn.IFNA(VLOOKUP(CONCATENATE($AG$5,$B7,$C7),'BAL3'!$A$6:$M$133,13,FALSE),0)</f>
        <v>0</v>
      </c>
      <c r="AH7" s="190">
        <f>_xlfn.IFNA(VLOOKUP(CONCATENATE($AH$5,$B7,$C7),'OG2'!$A$6:$M$135,13,FALSE),0)</f>
        <v>0</v>
      </c>
      <c r="AI7" s="190">
        <f>_xlfn.IFNA(VLOOKUP(CONCATENATE($AI$5,$B7,$C7),'SER3'!$A$6:$M$119,13,FALSE),0)</f>
        <v>0</v>
      </c>
      <c r="AJ7" s="190">
        <f>_xlfn.IFNA(VLOOKUP(CONCATENATE($AJ$5,$B7,$C7),'Spare 1'!$A$6:$M$146,13,FALSE),0)</f>
        <v>0</v>
      </c>
      <c r="AK7" s="190" t="e">
        <f>_xlfn.IFNA(VLOOKUP(CONCATENATE($AK$5,$B7,$C7),#REF!,13,FALSE),0)</f>
        <v>#REF!</v>
      </c>
      <c r="AL7" s="191">
        <f>_xlfn.IFNA(VLOOKUP(CONCATENATE($AL$5,$B7,$C7),'Spare 4'!$A$6:$M$135,13,FALSE),0)</f>
        <v>0</v>
      </c>
      <c r="AM7" s="171"/>
    </row>
    <row r="8" spans="1:39" s="3" customFormat="1" x14ac:dyDescent="0.25">
      <c r="A8" s="560"/>
      <c r="B8" s="182"/>
      <c r="C8" s="192"/>
      <c r="D8" s="192"/>
      <c r="E8" s="193"/>
      <c r="F8" s="188"/>
      <c r="G8" s="186"/>
      <c r="H8" s="187"/>
      <c r="I8" s="188"/>
      <c r="J8" s="189"/>
      <c r="K8" s="190">
        <f>_xlfn.IFNA(VLOOKUP(CONCATENATE($K$5,$B8,$C8),CAP!$A$6:$M$133,13,FALSE),0)</f>
        <v>0</v>
      </c>
      <c r="L8" s="190">
        <f>_xlfn.IFNA(VLOOKUP(CONCATENATE($L$5,$B8,$C8),CAP!$A$6:$M$133,13,FALSE),0)</f>
        <v>0</v>
      </c>
      <c r="M8" s="190">
        <f>_xlfn.IFNA(VLOOKUP(CONCATENATE($M$5,$B8,$C8),'SER2'!$A$6:$M$200,13,FALSE),0)</f>
        <v>0</v>
      </c>
      <c r="N8" s="190" t="e">
        <f>_xlfn.IFNA(VLOOKUP(CONCATENATE($N$5,$B8,$C8),#REF!,13,FALSE),0)</f>
        <v>#REF!</v>
      </c>
      <c r="O8" s="190">
        <f>_xlfn.IFNA(VLOOKUP(CONCATENATE($O$5,$B8,$C8),'DRY1'!$A$6:$M$135,13,FALSE),0)</f>
        <v>0</v>
      </c>
      <c r="P8" s="190">
        <f>_xlfn.IFNA(VLOOKUP(CONCATENATE($P$5,$B8,$C8),'OG1'!$A$6:$M$500,13,FALSE),0)</f>
        <v>0</v>
      </c>
      <c r="Q8" s="190">
        <f>_xlfn.IFNA(VLOOKUP(CONCATENATE($Q$5,$B8,$C8),'DRY3'!$A$6:$M$133,13,FALSE),0)</f>
        <v>0</v>
      </c>
      <c r="R8" s="190" t="e">
        <f>_xlfn.IFNA(VLOOKUP(CONCATENATE($R$5,$B8,$C8),#REF!,13,FALSE),0)</f>
        <v>#REF!</v>
      </c>
      <c r="S8" s="190">
        <f>_xlfn.IFNA(VLOOKUP(CONCATENATE($S$5,$B8,$C8),'ESP2'!$A$6:$M$192,13,FALSE),0)</f>
        <v>0</v>
      </c>
      <c r="T8" s="190">
        <f>_xlfn.IFNA(VLOOKUP(CONCATENATE($T$5,$B8,$C8),'GOS2'!$A$6:$M$133,13,FALSE),0)</f>
        <v>0</v>
      </c>
      <c r="U8" s="190">
        <f>_xlfn.IFNA(VLOOKUP(CONCATENATE(U7,$B8,$C8),'DAR1'!$A$6:$M$133,13,FALSE),0)</f>
        <v>0</v>
      </c>
      <c r="V8" s="190">
        <f>_xlfn.IFNA(VLOOKUP(CONCATENATE($V$5,$B8,$C8),SCSAT!$A$8:$M$941,13,FALSE),0)</f>
        <v>0</v>
      </c>
      <c r="W8" s="190">
        <f>_xlfn.IFNA(VLOOKUP(CONCATENATE($W$5,$B8,$C8),'Spare 3'!$A$6:$M$170,13,FALSE),0)</f>
        <v>0</v>
      </c>
      <c r="X8" s="190"/>
      <c r="Y8" s="190"/>
      <c r="Z8" s="190"/>
      <c r="AA8" s="190">
        <f>_xlfn.IFNA(VLOOKUP(CONCATENATE($AA$5,$B8,$C8),'DAR2'!$A$6:$M$500,13,FALSE),0)</f>
        <v>0</v>
      </c>
      <c r="AB8" s="190">
        <f>_xlfn.IFNA(VLOOKUP(CONCATENATE($AB$5,$B8,$C8),'OG3'!$A$6:$M$53,13,FALSE),0)</f>
        <v>0</v>
      </c>
      <c r="AC8" s="190">
        <f>_xlfn.IFNA(VLOOKUP(CONCATENATE($AC$5,$B8,$C8),'ESP3'!$A$6:$M$500,13,FALSE),0)</f>
        <v>0</v>
      </c>
      <c r="AD8" s="190"/>
      <c r="AE8" s="190">
        <f>_xlfn.IFNA(VLOOKUP(CONCATENATE($AE$5,$B8,$C8),'Spare 2'!$A$6:$M$60,13,FALSE),0)</f>
        <v>0</v>
      </c>
      <c r="AF8" s="190">
        <f>_xlfn.IFNA(VLOOKUP(CONCATENATE($AF$5,$B8,$C8),'ESP4'!$A$6:$M$135,13,FALSE),0)</f>
        <v>0</v>
      </c>
      <c r="AG8" s="190">
        <f>_xlfn.IFNA(VLOOKUP(CONCATENATE($AG$5,$B8,$C8),'BAL3'!$A$6:$M$133,13,FALSE),0)</f>
        <v>0</v>
      </c>
      <c r="AH8" s="190">
        <f>_xlfn.IFNA(VLOOKUP(CONCATENATE($AH$5,$B8,$C8),'OG2'!$A$6:$M$135,13,FALSE),0)</f>
        <v>0</v>
      </c>
      <c r="AI8" s="190">
        <f>_xlfn.IFNA(VLOOKUP(CONCATENATE($AI$5,$B8,$C8),'SER3'!$A$6:$M$119,13,FALSE),0)</f>
        <v>0</v>
      </c>
      <c r="AJ8" s="190">
        <f>_xlfn.IFNA(VLOOKUP(CONCATENATE($AJ$5,$B8,$C8),'Spare 1'!$A$6:$M$146,13,FALSE),0)</f>
        <v>0</v>
      </c>
      <c r="AK8" s="190" t="e">
        <f>_xlfn.IFNA(VLOOKUP(CONCATENATE($AK$5,$B8,$C8),#REF!,13,FALSE),0)</f>
        <v>#REF!</v>
      </c>
      <c r="AL8" s="191">
        <f>_xlfn.IFNA(VLOOKUP(CONCATENATE($AL$5,$B8,$C8),'Spare 4'!$A$6:$M$135,13,FALSE),0)</f>
        <v>0</v>
      </c>
      <c r="AM8" s="171"/>
    </row>
    <row r="9" spans="1:39" s="3" customFormat="1" x14ac:dyDescent="0.25">
      <c r="A9" s="560"/>
      <c r="B9" s="182"/>
      <c r="C9" s="192"/>
      <c r="D9" s="192"/>
      <c r="E9" s="193"/>
      <c r="F9" s="188"/>
      <c r="G9" s="186"/>
      <c r="H9" s="187"/>
      <c r="I9" s="188"/>
      <c r="J9" s="189">
        <f>_xlfn.IFNA(VLOOKUP(CONCATENATE($J$5,$B9,$C9),'ESP1'!$A$6:$M$500,13,FALSE),0)</f>
        <v>0</v>
      </c>
      <c r="K9" s="190">
        <f>_xlfn.IFNA(VLOOKUP(CONCATENATE($K$5,$B9,$C9),CAP!$A$6:$M$133,13,FALSE),0)</f>
        <v>0</v>
      </c>
      <c r="L9" s="190">
        <f>_xlfn.IFNA(VLOOKUP(CONCATENATE($L$5,$B9,$C9),CAP!$A$6:$M$133,13,FALSE),0)</f>
        <v>0</v>
      </c>
      <c r="M9" s="190">
        <f>_xlfn.IFNA(VLOOKUP(CONCATENATE($M$5,$B9,$C9),'SER2'!$A$6:$M$200,13,FALSE),0)</f>
        <v>0</v>
      </c>
      <c r="N9" s="190" t="e">
        <f>_xlfn.IFNA(VLOOKUP(CONCATENATE($N$5,$B9,$C9),#REF!,13,FALSE),0)</f>
        <v>#REF!</v>
      </c>
      <c r="O9" s="190">
        <f>_xlfn.IFNA(VLOOKUP(CONCATENATE($O$5,$B9,$C9),'DRY1'!$A$6:$M$135,13,FALSE),0)</f>
        <v>0</v>
      </c>
      <c r="P9" s="190">
        <f>_xlfn.IFNA(VLOOKUP(CONCATENATE($P$5,$B9,$C9),'OG1'!$A$6:$M$500,13,FALSE),0)</f>
        <v>0</v>
      </c>
      <c r="Q9" s="190">
        <f>_xlfn.IFNA(VLOOKUP(CONCATENATE($Q$5,$B9,$C9),'DRY3'!$A$6:$M$133,13,FALSE),0)</f>
        <v>0</v>
      </c>
      <c r="R9" s="190" t="e">
        <f>_xlfn.IFNA(VLOOKUP(CONCATENATE($R$5,$B9,$C9),#REF!,13,FALSE),0)</f>
        <v>#REF!</v>
      </c>
      <c r="S9" s="190">
        <f>_xlfn.IFNA(VLOOKUP(CONCATENATE($S$5,$B9,$C9),'ESP2'!$A$6:$M$192,13,FALSE),0)</f>
        <v>0</v>
      </c>
      <c r="T9" s="190">
        <f>_xlfn.IFNA(VLOOKUP(CONCATENATE($T$5,$B9,$C9),'GOS2'!$A$6:$M$133,13,FALSE),0)</f>
        <v>0</v>
      </c>
      <c r="U9" s="190">
        <f>_xlfn.IFNA(VLOOKUP(CONCATENATE(U8,$B9,$C9),'DAR1'!$A$6:$M$133,13,FALSE),0)</f>
        <v>0</v>
      </c>
      <c r="V9" s="190">
        <f>_xlfn.IFNA(VLOOKUP(CONCATENATE($V$5,$B9,$C9),SCSAT!$A$8:$M$941,13,FALSE),0)</f>
        <v>0</v>
      </c>
      <c r="W9" s="190">
        <f>_xlfn.IFNA(VLOOKUP(CONCATENATE($W$5,$B9,$C9),'Spare 3'!$A$6:$M$170,13,FALSE),0)</f>
        <v>0</v>
      </c>
      <c r="X9" s="190"/>
      <c r="Y9" s="190"/>
      <c r="Z9" s="190"/>
      <c r="AA9" s="190">
        <f>_xlfn.IFNA(VLOOKUP(CONCATENATE($AA$5,$B9,$C9),'DAR2'!$A$6:$M$500,13,FALSE),0)</f>
        <v>0</v>
      </c>
      <c r="AB9" s="190">
        <f>_xlfn.IFNA(VLOOKUP(CONCATENATE($AB$5,$B9,$C9),'OG3'!$A$6:$M$53,13,FALSE),0)</f>
        <v>0</v>
      </c>
      <c r="AC9" s="190">
        <f>_xlfn.IFNA(VLOOKUP(CONCATENATE($AC$5,$B9,$C9),'ESP3'!$A$6:$M$500,13,FALSE),0)</f>
        <v>0</v>
      </c>
      <c r="AD9" s="190"/>
      <c r="AE9" s="190">
        <f>_xlfn.IFNA(VLOOKUP(CONCATENATE($AE$5,$B9,$C9),'Spare 2'!$A$6:$M$60,13,FALSE),0)</f>
        <v>0</v>
      </c>
      <c r="AF9" s="190">
        <f>_xlfn.IFNA(VLOOKUP(CONCATENATE($AF$5,$B9,$C9),'ESP4'!$A$6:$M$135,13,FALSE),0)</f>
        <v>0</v>
      </c>
      <c r="AG9" s="190">
        <f>_xlfn.IFNA(VLOOKUP(CONCATENATE($AG$5,$B9,$C9),'BAL3'!$A$6:$M$133,13,FALSE),0)</f>
        <v>0</v>
      </c>
      <c r="AH9" s="190">
        <f>_xlfn.IFNA(VLOOKUP(CONCATENATE($AH$5,$B9,$C9),'OG2'!$A$6:$M$135,13,FALSE),0)</f>
        <v>0</v>
      </c>
      <c r="AI9" s="190">
        <f>_xlfn.IFNA(VLOOKUP(CONCATENATE($AI$5,$B9,$C9),'SER3'!$A$6:$M$119,13,FALSE),0)</f>
        <v>0</v>
      </c>
      <c r="AJ9" s="190">
        <f>_xlfn.IFNA(VLOOKUP(CONCATENATE($AJ$5,$B9,$C9),'Spare 1'!$A$6:$M$146,13,FALSE),0)</f>
        <v>0</v>
      </c>
      <c r="AK9" s="190" t="e">
        <f>_xlfn.IFNA(VLOOKUP(CONCATENATE($AK$5,$B9,$C9),#REF!,13,FALSE),0)</f>
        <v>#REF!</v>
      </c>
      <c r="AL9" s="191">
        <f>_xlfn.IFNA(VLOOKUP(CONCATENATE($AL$5,$B9,$C9),'Spare 4'!$A$6:$M$135,13,FALSE),0)</f>
        <v>0</v>
      </c>
      <c r="AM9" s="171"/>
    </row>
    <row r="10" spans="1:39" s="3" customFormat="1" x14ac:dyDescent="0.25">
      <c r="A10" s="560"/>
      <c r="B10" s="182"/>
      <c r="C10" s="192"/>
      <c r="D10" s="192"/>
      <c r="E10" s="193"/>
      <c r="F10" s="188"/>
      <c r="G10" s="186"/>
      <c r="H10" s="187"/>
      <c r="I10" s="188"/>
      <c r="J10" s="189">
        <f>_xlfn.IFNA(VLOOKUP(CONCATENATE($J$5,$B10,$C10),'ESP1'!$A$6:$M$500,13,FALSE),0)</f>
        <v>0</v>
      </c>
      <c r="K10" s="190">
        <f>_xlfn.IFNA(VLOOKUP(CONCATENATE($K$5,$B10,$C10),CAP!$A$6:$M$133,13,FALSE),0)</f>
        <v>0</v>
      </c>
      <c r="L10" s="190">
        <f>_xlfn.IFNA(VLOOKUP(CONCATENATE($L$5,$B10,$C10),CAP!$A$6:$M$133,13,FALSE),0)</f>
        <v>0</v>
      </c>
      <c r="M10" s="190">
        <f>_xlfn.IFNA(VLOOKUP(CONCATENATE($M$5,$B10,$C10),'SER2'!$A$6:$M$200,13,FALSE),0)</f>
        <v>0</v>
      </c>
      <c r="N10" s="190" t="e">
        <f>_xlfn.IFNA(VLOOKUP(CONCATENATE($N$5,$B10,$C10),#REF!,13,FALSE),0)</f>
        <v>#REF!</v>
      </c>
      <c r="O10" s="190">
        <f>_xlfn.IFNA(VLOOKUP(CONCATENATE($O$5,$B10,$C10),'DRY1'!$A$6:$M$135,13,FALSE),0)</f>
        <v>0</v>
      </c>
      <c r="P10" s="190">
        <f>_xlfn.IFNA(VLOOKUP(CONCATENATE($P$5,$B10,$C10),'OG1'!$A$6:$M$500,13,FALSE),0)</f>
        <v>0</v>
      </c>
      <c r="Q10" s="190">
        <f>_xlfn.IFNA(VLOOKUP(CONCATENATE($Q$5,$B10,$C10),'DRY3'!$A$6:$M$133,13,FALSE),0)</f>
        <v>0</v>
      </c>
      <c r="R10" s="190" t="e">
        <f>_xlfn.IFNA(VLOOKUP(CONCATENATE($R$5,$B10,$C10),#REF!,13,FALSE),0)</f>
        <v>#REF!</v>
      </c>
      <c r="S10" s="190">
        <f>_xlfn.IFNA(VLOOKUP(CONCATENATE($S$5,$B10,$C10),'ESP2'!$A$6:$M$192,13,FALSE),0)</f>
        <v>0</v>
      </c>
      <c r="T10" s="190">
        <f>_xlfn.IFNA(VLOOKUP(CONCATENATE($T$5,$B10,$C10),'GOS2'!$A$6:$M$133,13,FALSE),0)</f>
        <v>0</v>
      </c>
      <c r="U10" s="190">
        <f>_xlfn.IFNA(VLOOKUP(CONCATENATE(U9,$B10,$C10),'DAR1'!$A$6:$M$133,13,FALSE),0)</f>
        <v>0</v>
      </c>
      <c r="V10" s="190">
        <f>_xlfn.IFNA(VLOOKUP(CONCATENATE($V$5,$B10,$C10),SCSAT!$A$8:$M$941,13,FALSE),0)</f>
        <v>0</v>
      </c>
      <c r="W10" s="190">
        <f>_xlfn.IFNA(VLOOKUP(CONCATENATE($W$5,$B10,$C10),'Spare 3'!$A$6:$M$170,13,FALSE),0)</f>
        <v>0</v>
      </c>
      <c r="X10" s="190"/>
      <c r="Y10" s="190"/>
      <c r="Z10" s="190"/>
      <c r="AA10" s="190">
        <f>_xlfn.IFNA(VLOOKUP(CONCATENATE($AA$5,$B10,$C10),'DAR2'!$A$6:$M$500,13,FALSE),0)</f>
        <v>0</v>
      </c>
      <c r="AB10" s="190">
        <f>_xlfn.IFNA(VLOOKUP(CONCATENATE($AB$5,$B10,$C10),'OG3'!$A$6:$M$53,13,FALSE),0)</f>
        <v>0</v>
      </c>
      <c r="AC10" s="190">
        <f>_xlfn.IFNA(VLOOKUP(CONCATENATE($AC$5,$B10,$C10),'ESP3'!$A$6:$M$500,13,FALSE),0)</f>
        <v>0</v>
      </c>
      <c r="AD10" s="190"/>
      <c r="AE10" s="190">
        <f>_xlfn.IFNA(VLOOKUP(CONCATENATE($AE$5,$B10,$C10),'Spare 2'!$A$6:$M$60,13,FALSE),0)</f>
        <v>0</v>
      </c>
      <c r="AF10" s="190">
        <f>_xlfn.IFNA(VLOOKUP(CONCATENATE($AF$5,$B10,$C10),'ESP4'!$A$6:$M$135,13,FALSE),0)</f>
        <v>0</v>
      </c>
      <c r="AG10" s="190">
        <f>_xlfn.IFNA(VLOOKUP(CONCATENATE($AG$5,$B10,$C10),'BAL3'!$A$6:$M$133,13,FALSE),0)</f>
        <v>0</v>
      </c>
      <c r="AH10" s="190">
        <f>_xlfn.IFNA(VLOOKUP(CONCATENATE($AH$5,$B10,$C10),'OG2'!$A$6:$M$135,13,FALSE),0)</f>
        <v>0</v>
      </c>
      <c r="AI10" s="190">
        <f>_xlfn.IFNA(VLOOKUP(CONCATENATE($AI$5,$B10,$C10),'SER3'!$A$6:$M$119,13,FALSE),0)</f>
        <v>0</v>
      </c>
      <c r="AJ10" s="190">
        <f>_xlfn.IFNA(VLOOKUP(CONCATENATE($AJ$5,$B10,$C10),'Spare 1'!$A$6:$M$146,13,FALSE),0)</f>
        <v>0</v>
      </c>
      <c r="AK10" s="190" t="e">
        <f>_xlfn.IFNA(VLOOKUP(CONCATENATE($AK$5,$B10,$C10),#REF!,13,FALSE),0)</f>
        <v>#REF!</v>
      </c>
      <c r="AL10" s="191">
        <f>_xlfn.IFNA(VLOOKUP(CONCATENATE($AL$5,$B10,$C10),'Spare 4'!$A$6:$M$135,13,FALSE),0)</f>
        <v>0</v>
      </c>
      <c r="AM10" s="171"/>
    </row>
    <row r="11" spans="1:39" s="3" customFormat="1" x14ac:dyDescent="0.25">
      <c r="A11" s="560"/>
      <c r="B11" s="182"/>
      <c r="C11" s="192"/>
      <c r="D11" s="192"/>
      <c r="E11" s="193"/>
      <c r="F11" s="188"/>
      <c r="G11" s="186"/>
      <c r="H11" s="187"/>
      <c r="I11" s="188"/>
      <c r="J11" s="189">
        <f>_xlfn.IFNA(VLOOKUP(CONCATENATE($J$5,$B11,$C11),'ESP1'!$A$6:$M$500,13,FALSE),0)</f>
        <v>0</v>
      </c>
      <c r="K11" s="190">
        <f>_xlfn.IFNA(VLOOKUP(CONCATENATE($K$5,$B11,$C11),CAP!$A$6:$M$133,13,FALSE),0)</f>
        <v>0</v>
      </c>
      <c r="L11" s="190">
        <f>_xlfn.IFNA(VLOOKUP(CONCATENATE($L$5,$B11,$C11),CAP!$A$6:$M$133,13,FALSE),0)</f>
        <v>0</v>
      </c>
      <c r="M11" s="190">
        <f>_xlfn.IFNA(VLOOKUP(CONCATENATE($M$5,$B11,$C11),'SER2'!$A$6:$M$200,13,FALSE),0)</f>
        <v>0</v>
      </c>
      <c r="N11" s="190" t="e">
        <f>_xlfn.IFNA(VLOOKUP(CONCATENATE($N$5,$B11,$C11),#REF!,13,FALSE),0)</f>
        <v>#REF!</v>
      </c>
      <c r="O11" s="190">
        <f>_xlfn.IFNA(VLOOKUP(CONCATENATE($O$5,$B11,$C11),'DRY1'!$A$6:$M$135,13,FALSE),0)</f>
        <v>0</v>
      </c>
      <c r="P11" s="190">
        <f>_xlfn.IFNA(VLOOKUP(CONCATENATE($P$5,$B11,$C11),'OG1'!$A$6:$M$500,13,FALSE),0)</f>
        <v>0</v>
      </c>
      <c r="Q11" s="190">
        <f>_xlfn.IFNA(VLOOKUP(CONCATENATE($Q$5,$B11,$C11),'DRY3'!$A$6:$M$133,13,FALSE),0)</f>
        <v>0</v>
      </c>
      <c r="R11" s="190" t="e">
        <f>_xlfn.IFNA(VLOOKUP(CONCATENATE($R$5,$B11,$C11),#REF!,13,FALSE),0)</f>
        <v>#REF!</v>
      </c>
      <c r="S11" s="190">
        <f>_xlfn.IFNA(VLOOKUP(CONCATENATE($S$5,$B11,$C11),'ESP2'!$A$6:$M$192,13,FALSE),0)</f>
        <v>0</v>
      </c>
      <c r="T11" s="190">
        <f>_xlfn.IFNA(VLOOKUP(CONCATENATE($T$5,$B11,$C11),'GOS2'!$A$6:$M$133,13,FALSE),0)</f>
        <v>0</v>
      </c>
      <c r="U11" s="190">
        <f>_xlfn.IFNA(VLOOKUP(CONCATENATE(U10,$B11,$C11),'DAR1'!$A$6:$M$133,13,FALSE),0)</f>
        <v>0</v>
      </c>
      <c r="V11" s="190">
        <f>_xlfn.IFNA(VLOOKUP(CONCATENATE($V$5,$B11,$C11),SCSAT!$A$8:$M$941,13,FALSE),0)</f>
        <v>0</v>
      </c>
      <c r="W11" s="190">
        <f>_xlfn.IFNA(VLOOKUP(CONCATENATE($W$5,$B11,$C11),'Spare 3'!$A$6:$M$170,13,FALSE),0)</f>
        <v>0</v>
      </c>
      <c r="X11" s="190"/>
      <c r="Y11" s="190"/>
      <c r="Z11" s="190"/>
      <c r="AA11" s="190">
        <f>_xlfn.IFNA(VLOOKUP(CONCATENATE($AA$5,$B11,$C11),'DAR2'!$A$6:$M$500,13,FALSE),0)</f>
        <v>0</v>
      </c>
      <c r="AB11" s="190">
        <f>_xlfn.IFNA(VLOOKUP(CONCATENATE($AB$5,$B11,$C11),'OG3'!$A$6:$M$53,13,FALSE),0)</f>
        <v>0</v>
      </c>
      <c r="AC11" s="190">
        <f>_xlfn.IFNA(VLOOKUP(CONCATENATE($AC$5,$B11,$C11),'ESP3'!$A$6:$M$500,13,FALSE),0)</f>
        <v>0</v>
      </c>
      <c r="AD11" s="190"/>
      <c r="AE11" s="190">
        <f>_xlfn.IFNA(VLOOKUP(CONCATENATE($AE$5,$B11,$C11),'Spare 2'!$A$6:$M$60,13,FALSE),0)</f>
        <v>0</v>
      </c>
      <c r="AF11" s="190">
        <f>_xlfn.IFNA(VLOOKUP(CONCATENATE($AF$5,$B11,$C11),'ESP4'!$A$6:$M$135,13,FALSE),0)</f>
        <v>0</v>
      </c>
      <c r="AG11" s="190">
        <f>_xlfn.IFNA(VLOOKUP(CONCATENATE($AG$5,$B11,$C11),'BAL3'!$A$6:$M$133,13,FALSE),0)</f>
        <v>0</v>
      </c>
      <c r="AH11" s="190">
        <f>_xlfn.IFNA(VLOOKUP(CONCATENATE($AH$5,$B11,$C11),'OG2'!$A$6:$M$135,13,FALSE),0)</f>
        <v>0</v>
      </c>
      <c r="AI11" s="190">
        <f>_xlfn.IFNA(VLOOKUP(CONCATENATE($AI$5,$B11,$C11),'SER3'!$A$6:$M$119,13,FALSE),0)</f>
        <v>0</v>
      </c>
      <c r="AJ11" s="190">
        <f>_xlfn.IFNA(VLOOKUP(CONCATENATE($AJ$5,$B11,$C11),'Spare 1'!$A$6:$M$146,13,FALSE),0)</f>
        <v>0</v>
      </c>
      <c r="AK11" s="190" t="e">
        <f>_xlfn.IFNA(VLOOKUP(CONCATENATE($AK$5,$B11,$C11),#REF!,13,FALSE),0)</f>
        <v>#REF!</v>
      </c>
      <c r="AL11" s="191">
        <f>_xlfn.IFNA(VLOOKUP(CONCATENATE($AL$5,$B11,$C11),'Spare 4'!$A$6:$M$135,13,FALSE),0)</f>
        <v>0</v>
      </c>
      <c r="AM11" s="171"/>
    </row>
    <row r="12" spans="1:39" x14ac:dyDescent="0.25">
      <c r="A12" s="560"/>
      <c r="B12" s="182"/>
      <c r="C12" s="192"/>
      <c r="D12" s="192"/>
      <c r="E12" s="193"/>
      <c r="F12" s="188"/>
      <c r="G12" s="186"/>
      <c r="H12" s="187"/>
      <c r="I12" s="188"/>
      <c r="J12" s="189">
        <f>_xlfn.IFNA(VLOOKUP(CONCATENATE($J$5,$B12,$C12),'ESP1'!$A$6:$M$500,13,FALSE),0)</f>
        <v>0</v>
      </c>
      <c r="K12" s="190">
        <f>_xlfn.IFNA(VLOOKUP(CONCATENATE($K$5,$B12,$C12),CAP!$A$6:$M$133,13,FALSE),0)</f>
        <v>0</v>
      </c>
      <c r="L12" s="190">
        <f>_xlfn.IFNA(VLOOKUP(CONCATENATE($L$5,$B12,$C12),CAP!$A$6:$M$133,13,FALSE),0)</f>
        <v>0</v>
      </c>
      <c r="M12" s="190">
        <f>_xlfn.IFNA(VLOOKUP(CONCATENATE($M$5,$B12,$C12),'SER2'!$A$6:$M$200,13,FALSE),0)</f>
        <v>0</v>
      </c>
      <c r="N12" s="190" t="e">
        <f>_xlfn.IFNA(VLOOKUP(CONCATENATE($N$5,$B12,$C12),#REF!,13,FALSE),0)</f>
        <v>#REF!</v>
      </c>
      <c r="O12" s="190">
        <f>_xlfn.IFNA(VLOOKUP(CONCATENATE($O$5,$B12,$C12),'DRY1'!$A$6:$M$135,13,FALSE),0)</f>
        <v>0</v>
      </c>
      <c r="P12" s="190">
        <f>_xlfn.IFNA(VLOOKUP(CONCATENATE($P$5,$B12,$C12),'OG1'!$A$6:$M$500,13,FALSE),0)</f>
        <v>0</v>
      </c>
      <c r="Q12" s="190">
        <f>_xlfn.IFNA(VLOOKUP(CONCATENATE($Q$5,$B12,$C12),'DRY3'!$A$6:$M$133,13,FALSE),0)</f>
        <v>0</v>
      </c>
      <c r="R12" s="190" t="e">
        <f>_xlfn.IFNA(VLOOKUP(CONCATENATE($R$5,$B12,$C12),#REF!,13,FALSE),0)</f>
        <v>#REF!</v>
      </c>
      <c r="S12" s="190">
        <f>_xlfn.IFNA(VLOOKUP(CONCATENATE($S$5,$B12,$C12),'ESP2'!$A$6:$M$192,13,FALSE),0)</f>
        <v>0</v>
      </c>
      <c r="T12" s="190">
        <f>_xlfn.IFNA(VLOOKUP(CONCATENATE($T$5,$B12,$C12),'GOS2'!$A$6:$M$133,13,FALSE),0)</f>
        <v>0</v>
      </c>
      <c r="U12" s="190">
        <f>_xlfn.IFNA(VLOOKUP(CONCATENATE(U11,$B12,$C12),'DAR1'!$A$6:$M$133,13,FALSE),0)</f>
        <v>0</v>
      </c>
      <c r="V12" s="190">
        <f>_xlfn.IFNA(VLOOKUP(CONCATENATE($V$5,$B12,$C12),SCSAT!$A$8:$M$941,13,FALSE),0)</f>
        <v>0</v>
      </c>
      <c r="W12" s="190">
        <f>_xlfn.IFNA(VLOOKUP(CONCATENATE($W$5,$B12,$C12),'Spare 3'!$A$6:$M$170,13,FALSE),0)</f>
        <v>0</v>
      </c>
      <c r="X12" s="190"/>
      <c r="Y12" s="190"/>
      <c r="Z12" s="190"/>
      <c r="AA12" s="190">
        <f>_xlfn.IFNA(VLOOKUP(CONCATENATE($AA$5,$B12,$C12),'DAR2'!$A$6:$M$500,13,FALSE),0)</f>
        <v>0</v>
      </c>
      <c r="AB12" s="190">
        <f>_xlfn.IFNA(VLOOKUP(CONCATENATE($AB$5,$B12,$C12),'OG3'!$A$6:$M$53,13,FALSE),0)</f>
        <v>0</v>
      </c>
      <c r="AC12" s="190">
        <f>_xlfn.IFNA(VLOOKUP(CONCATENATE($AC$5,$B12,$C12),'ESP3'!$A$6:$M$500,13,FALSE),0)</f>
        <v>0</v>
      </c>
      <c r="AD12" s="190"/>
      <c r="AE12" s="190">
        <f>_xlfn.IFNA(VLOOKUP(CONCATENATE($AE$5,$B12,$C12),'Spare 2'!$A$6:$M$60,13,FALSE),0)</f>
        <v>0</v>
      </c>
      <c r="AF12" s="190">
        <f>_xlfn.IFNA(VLOOKUP(CONCATENATE($AF$5,$B12,$C12),'ESP4'!$A$6:$M$135,13,FALSE),0)</f>
        <v>0</v>
      </c>
      <c r="AG12" s="190">
        <f>_xlfn.IFNA(VLOOKUP(CONCATENATE($AG$5,$B12,$C12),'BAL3'!$A$6:$M$133,13,FALSE),0)</f>
        <v>0</v>
      </c>
      <c r="AH12" s="190">
        <f>_xlfn.IFNA(VLOOKUP(CONCATENATE($AH$5,$B12,$C12),'OG2'!$A$6:$M$135,13,FALSE),0)</f>
        <v>0</v>
      </c>
      <c r="AI12" s="190">
        <f>_xlfn.IFNA(VLOOKUP(CONCATENATE($AI$5,$B12,$C12),'SER3'!$A$6:$M$119,13,FALSE),0)</f>
        <v>0</v>
      </c>
      <c r="AJ12" s="190">
        <f>_xlfn.IFNA(VLOOKUP(CONCATENATE($AJ$5,$B12,$C12),'Spare 1'!$A$6:$M$146,13,FALSE),0)</f>
        <v>0</v>
      </c>
      <c r="AK12" s="190" t="e">
        <f>_xlfn.IFNA(VLOOKUP(CONCATENATE($AK$5,$B12,$C12),#REF!,13,FALSE),0)</f>
        <v>#REF!</v>
      </c>
      <c r="AL12" s="191">
        <f>_xlfn.IFNA(VLOOKUP(CONCATENATE($AL$5,$B12,$C12),'Spare 4'!$A$6:$M$135,13,FALSE),0)</f>
        <v>0</v>
      </c>
      <c r="AM12" s="171"/>
    </row>
    <row r="13" spans="1:39" x14ac:dyDescent="0.25">
      <c r="A13" s="560"/>
      <c r="B13" s="182"/>
      <c r="C13" s="192"/>
      <c r="D13" s="192"/>
      <c r="E13" s="193"/>
      <c r="F13" s="188"/>
      <c r="G13" s="186"/>
      <c r="H13" s="187"/>
      <c r="I13" s="188"/>
      <c r="J13" s="189">
        <f>_xlfn.IFNA(VLOOKUP(CONCATENATE($J$5,$B13,$C13),'ESP1'!$A$6:$M$500,13,FALSE),0)</f>
        <v>0</v>
      </c>
      <c r="K13" s="190">
        <f>_xlfn.IFNA(VLOOKUP(CONCATENATE($K$5,$B13,$C13),CAP!$A$6:$M$133,13,FALSE),0)</f>
        <v>0</v>
      </c>
      <c r="L13" s="190">
        <f>_xlfn.IFNA(VLOOKUP(CONCATENATE($L$5,$B13,$C13),CAP!$A$6:$M$133,13,FALSE),0)</f>
        <v>0</v>
      </c>
      <c r="M13" s="190">
        <f>_xlfn.IFNA(VLOOKUP(CONCATENATE($M$5,$B13,$C13),'SER2'!$A$6:$M$200,13,FALSE),0)</f>
        <v>0</v>
      </c>
      <c r="N13" s="190" t="e">
        <f>_xlfn.IFNA(VLOOKUP(CONCATENATE($N$5,$B13,$C13),#REF!,13,FALSE),0)</f>
        <v>#REF!</v>
      </c>
      <c r="O13" s="190">
        <f>_xlfn.IFNA(VLOOKUP(CONCATENATE($O$5,$B13,$C13),'DRY1'!$A$6:$M$135,13,FALSE),0)</f>
        <v>0</v>
      </c>
      <c r="P13" s="190">
        <f>_xlfn.IFNA(VLOOKUP(CONCATENATE($P$5,$B13,$C13),'OG1'!$A$6:$M$500,13,FALSE),0)</f>
        <v>0</v>
      </c>
      <c r="Q13" s="190">
        <f>_xlfn.IFNA(VLOOKUP(CONCATENATE($Q$5,$B13,$C13),'DRY3'!$A$6:$M$133,13,FALSE),0)</f>
        <v>0</v>
      </c>
      <c r="R13" s="190" t="e">
        <f>_xlfn.IFNA(VLOOKUP(CONCATENATE($R$5,$B13,$C13),#REF!,13,FALSE),0)</f>
        <v>#REF!</v>
      </c>
      <c r="S13" s="190">
        <f>_xlfn.IFNA(VLOOKUP(CONCATENATE($S$5,$B13,$C13),'ESP2'!$A$6:$M$192,13,FALSE),0)</f>
        <v>0</v>
      </c>
      <c r="T13" s="190">
        <f>_xlfn.IFNA(VLOOKUP(CONCATENATE($T$5,$B13,$C13),'GOS2'!$A$6:$M$133,13,FALSE),0)</f>
        <v>0</v>
      </c>
      <c r="U13" s="190">
        <f>_xlfn.IFNA(VLOOKUP(CONCATENATE(U12,$B13,$C13),'DAR1'!$A$6:$M$133,13,FALSE),0)</f>
        <v>0</v>
      </c>
      <c r="V13" s="190">
        <f>_xlfn.IFNA(VLOOKUP(CONCATENATE($V$5,$B13,$C13),SCSAT!$A$8:$M$941,13,FALSE),0)</f>
        <v>0</v>
      </c>
      <c r="W13" s="190">
        <f>_xlfn.IFNA(VLOOKUP(CONCATENATE($W$5,$B13,$C13),'Spare 3'!$A$6:$M$170,13,FALSE),0)</f>
        <v>0</v>
      </c>
      <c r="X13" s="190"/>
      <c r="Y13" s="190"/>
      <c r="Z13" s="190"/>
      <c r="AA13" s="190">
        <f>_xlfn.IFNA(VLOOKUP(CONCATENATE($AA$5,$B13,$C13),'DAR2'!$A$6:$M$500,13,FALSE),0)</f>
        <v>0</v>
      </c>
      <c r="AB13" s="190">
        <f>_xlfn.IFNA(VLOOKUP(CONCATENATE($AB$5,$B13,$C13),'OG3'!$A$6:$M$53,13,FALSE),0)</f>
        <v>0</v>
      </c>
      <c r="AC13" s="190">
        <f>_xlfn.IFNA(VLOOKUP(CONCATENATE($AC$5,$B13,$C13),'ESP3'!$A$6:$M$500,13,FALSE),0)</f>
        <v>0</v>
      </c>
      <c r="AD13" s="190"/>
      <c r="AE13" s="190">
        <f>_xlfn.IFNA(VLOOKUP(CONCATENATE($AE$5,$B13,$C13),'Spare 2'!$A$6:$M$60,13,FALSE),0)</f>
        <v>0</v>
      </c>
      <c r="AF13" s="190">
        <f>_xlfn.IFNA(VLOOKUP(CONCATENATE($AF$5,$B13,$C13),'ESP4'!$A$6:$M$135,13,FALSE),0)</f>
        <v>0</v>
      </c>
      <c r="AG13" s="190">
        <f>_xlfn.IFNA(VLOOKUP(CONCATENATE($AG$5,$B13,$C13),'BAL3'!$A$6:$M$133,13,FALSE),0)</f>
        <v>0</v>
      </c>
      <c r="AH13" s="190">
        <f>_xlfn.IFNA(VLOOKUP(CONCATENATE($AH$5,$B13,$C13),'OG2'!$A$6:$M$135,13,FALSE),0)</f>
        <v>0</v>
      </c>
      <c r="AI13" s="190">
        <f>_xlfn.IFNA(VLOOKUP(CONCATENATE($AI$5,$B13,$C13),'SER3'!$A$6:$M$119,13,FALSE),0)</f>
        <v>0</v>
      </c>
      <c r="AJ13" s="190">
        <f>_xlfn.IFNA(VLOOKUP(CONCATENATE($AJ$5,$B13,$C13),'Spare 1'!$A$6:$M$146,13,FALSE),0)</f>
        <v>0</v>
      </c>
      <c r="AK13" s="190" t="e">
        <f>_xlfn.IFNA(VLOOKUP(CONCATENATE($AK$5,$B13,$C13),#REF!,13,FALSE),0)</f>
        <v>#REF!</v>
      </c>
      <c r="AL13" s="191">
        <f>_xlfn.IFNA(VLOOKUP(CONCATENATE($AL$5,$B13,$C13),'Spare 4'!$A$6:$M$135,13,FALSE),0)</f>
        <v>0</v>
      </c>
      <c r="AM13" s="171"/>
    </row>
    <row r="14" spans="1:39" x14ac:dyDescent="0.25">
      <c r="A14" s="560"/>
      <c r="B14" s="182"/>
      <c r="C14" s="192"/>
      <c r="D14" s="192"/>
      <c r="E14" s="193"/>
      <c r="F14" s="188"/>
      <c r="G14" s="186"/>
      <c r="H14" s="187"/>
      <c r="I14" s="188"/>
      <c r="J14" s="189">
        <f>_xlfn.IFNA(VLOOKUP(CONCATENATE($J$5,$B14,$C14),'ESP1'!$A$6:$M$500,13,FALSE),0)</f>
        <v>0</v>
      </c>
      <c r="K14" s="190">
        <f>_xlfn.IFNA(VLOOKUP(CONCATENATE($K$5,$B14,$C14),CAP!$A$6:$M$133,13,FALSE),0)</f>
        <v>0</v>
      </c>
      <c r="L14" s="190">
        <f>_xlfn.IFNA(VLOOKUP(CONCATENATE($L$5,$B14,$C14),CAP!$A$6:$M$133,13,FALSE),0)</f>
        <v>0</v>
      </c>
      <c r="M14" s="190">
        <f>_xlfn.IFNA(VLOOKUP(CONCATENATE($M$5,$B14,$C14),'SER2'!$A$6:$M$200,13,FALSE),0)</f>
        <v>0</v>
      </c>
      <c r="N14" s="190" t="e">
        <f>_xlfn.IFNA(VLOOKUP(CONCATENATE($N$5,$B14,$C14),#REF!,13,FALSE),0)</f>
        <v>#REF!</v>
      </c>
      <c r="O14" s="190">
        <f>_xlfn.IFNA(VLOOKUP(CONCATENATE($O$5,$B14,$C14),'DRY1'!$A$6:$M$135,13,FALSE),0)</f>
        <v>0</v>
      </c>
      <c r="P14" s="190">
        <f>_xlfn.IFNA(VLOOKUP(CONCATENATE($P$5,$B14,$C14),'OG1'!$A$6:$M$500,13,FALSE),0)</f>
        <v>0</v>
      </c>
      <c r="Q14" s="190">
        <f>_xlfn.IFNA(VLOOKUP(CONCATENATE($Q$5,$B14,$C14),'DRY3'!$A$6:$M$133,13,FALSE),0)</f>
        <v>0</v>
      </c>
      <c r="R14" s="190" t="e">
        <f>_xlfn.IFNA(VLOOKUP(CONCATENATE($R$5,$B14,$C14),#REF!,13,FALSE),0)</f>
        <v>#REF!</v>
      </c>
      <c r="S14" s="190">
        <f>_xlfn.IFNA(VLOOKUP(CONCATENATE($S$5,$B14,$C14),'ESP2'!$A$6:$M$192,13,FALSE),0)</f>
        <v>0</v>
      </c>
      <c r="T14" s="190">
        <f>_xlfn.IFNA(VLOOKUP(CONCATENATE($T$5,$B14,$C14),'GOS2'!$A$6:$M$133,13,FALSE),0)</f>
        <v>0</v>
      </c>
      <c r="U14" s="190">
        <f>_xlfn.IFNA(VLOOKUP(CONCATENATE(U13,$B14,$C14),'DAR1'!$A$6:$M$133,13,FALSE),0)</f>
        <v>0</v>
      </c>
      <c r="V14" s="190">
        <f>_xlfn.IFNA(VLOOKUP(CONCATENATE($V$5,$B14,$C14),SCSAT!$A$8:$M$941,13,FALSE),0)</f>
        <v>0</v>
      </c>
      <c r="W14" s="190">
        <f>_xlfn.IFNA(VLOOKUP(CONCATENATE($W$5,$B14,$C14),'Spare 3'!$A$6:$M$170,13,FALSE),0)</f>
        <v>0</v>
      </c>
      <c r="X14" s="190"/>
      <c r="Y14" s="190"/>
      <c r="Z14" s="190"/>
      <c r="AA14" s="190">
        <f>_xlfn.IFNA(VLOOKUP(CONCATENATE($AA$5,$B14,$C14),'DAR2'!$A$6:$M$500,13,FALSE),0)</f>
        <v>0</v>
      </c>
      <c r="AB14" s="190">
        <f>_xlfn.IFNA(VLOOKUP(CONCATENATE($AB$5,$B14,$C14),'OG3'!$A$6:$M$53,13,FALSE),0)</f>
        <v>0</v>
      </c>
      <c r="AC14" s="190">
        <f>_xlfn.IFNA(VLOOKUP(CONCATENATE($AC$5,$B14,$C14),'ESP3'!$A$6:$M$500,13,FALSE),0)</f>
        <v>0</v>
      </c>
      <c r="AD14" s="190"/>
      <c r="AE14" s="190">
        <f>_xlfn.IFNA(VLOOKUP(CONCATENATE($AE$5,$B14,$C14),'Spare 2'!$A$6:$M$60,13,FALSE),0)</f>
        <v>0</v>
      </c>
      <c r="AF14" s="190">
        <f>_xlfn.IFNA(VLOOKUP(CONCATENATE($AF$5,$B14,$C14),'ESP4'!$A$6:$M$135,13,FALSE),0)</f>
        <v>0</v>
      </c>
      <c r="AG14" s="190">
        <f>_xlfn.IFNA(VLOOKUP(CONCATENATE($AG$5,$B14,$C14),'BAL3'!$A$6:$M$133,13,FALSE),0)</f>
        <v>0</v>
      </c>
      <c r="AH14" s="190">
        <f>_xlfn.IFNA(VLOOKUP(CONCATENATE($AH$5,$B14,$C14),'OG2'!$A$6:$M$135,13,FALSE),0)</f>
        <v>0</v>
      </c>
      <c r="AI14" s="190">
        <f>_xlfn.IFNA(VLOOKUP(CONCATENATE($AI$5,$B14,$C14),'SER3'!$A$6:$M$119,13,FALSE),0)</f>
        <v>0</v>
      </c>
      <c r="AJ14" s="190">
        <f>_xlfn.IFNA(VLOOKUP(CONCATENATE($AJ$5,$B14,$C14),'Spare 1'!$A$6:$M$146,13,FALSE),0)</f>
        <v>0</v>
      </c>
      <c r="AK14" s="190" t="e">
        <f>_xlfn.IFNA(VLOOKUP(CONCATENATE($AK$5,$B14,$C14),#REF!,13,FALSE),0)</f>
        <v>#REF!</v>
      </c>
      <c r="AL14" s="191">
        <f>_xlfn.IFNA(VLOOKUP(CONCATENATE($AL$5,$B14,$C14),'Spare 4'!$A$6:$M$135,13,FALSE),0)</f>
        <v>0</v>
      </c>
      <c r="AM14" s="171"/>
    </row>
    <row r="15" spans="1:39" x14ac:dyDescent="0.25">
      <c r="A15" s="560"/>
      <c r="B15" s="182"/>
      <c r="C15" s="192"/>
      <c r="D15" s="192"/>
      <c r="E15" s="193"/>
      <c r="F15" s="188"/>
      <c r="G15" s="186"/>
      <c r="H15" s="187"/>
      <c r="I15" s="188"/>
      <c r="J15" s="189">
        <f>_xlfn.IFNA(VLOOKUP(CONCATENATE($J$5,$B15,$C15),'ESP1'!$A$6:$M$500,13,FALSE),0)</f>
        <v>0</v>
      </c>
      <c r="K15" s="190">
        <f>_xlfn.IFNA(VLOOKUP(CONCATENATE($K$5,$B15,$C15),CAP!$A$6:$M$133,13,FALSE),0)</f>
        <v>0</v>
      </c>
      <c r="L15" s="190">
        <f>_xlfn.IFNA(VLOOKUP(CONCATENATE($L$5,$B15,$C15),CAP!$A$6:$M$133,13,FALSE),0)</f>
        <v>0</v>
      </c>
      <c r="M15" s="190">
        <f>_xlfn.IFNA(VLOOKUP(CONCATENATE($M$5,$B15,$C15),'SER2'!$A$6:$M$200,13,FALSE),0)</f>
        <v>0</v>
      </c>
      <c r="N15" s="190" t="e">
        <f>_xlfn.IFNA(VLOOKUP(CONCATENATE($N$5,$B15,$C15),#REF!,13,FALSE),0)</f>
        <v>#REF!</v>
      </c>
      <c r="O15" s="190">
        <f>_xlfn.IFNA(VLOOKUP(CONCATENATE($O$5,$B15,$C15),'DRY1'!$A$6:$M$135,13,FALSE),0)</f>
        <v>0</v>
      </c>
      <c r="P15" s="190">
        <f>_xlfn.IFNA(VLOOKUP(CONCATENATE($P$5,$B15,$C15),'OG1'!$A$6:$M$500,13,FALSE),0)</f>
        <v>0</v>
      </c>
      <c r="Q15" s="190">
        <f>_xlfn.IFNA(VLOOKUP(CONCATENATE($Q$5,$B15,$C15),'DRY3'!$A$6:$M$133,13,FALSE),0)</f>
        <v>0</v>
      </c>
      <c r="R15" s="190" t="e">
        <f>_xlfn.IFNA(VLOOKUP(CONCATENATE($R$5,$B15,$C15),#REF!,13,FALSE),0)</f>
        <v>#REF!</v>
      </c>
      <c r="S15" s="190">
        <f>_xlfn.IFNA(VLOOKUP(CONCATENATE($S$5,$B15,$C15),'ESP2'!$A$6:$M$192,13,FALSE),0)</f>
        <v>0</v>
      </c>
      <c r="T15" s="190">
        <f>_xlfn.IFNA(VLOOKUP(CONCATENATE($T$5,$B15,$C15),'GOS2'!$A$6:$M$133,13,FALSE),0)</f>
        <v>0</v>
      </c>
      <c r="U15" s="190">
        <f>_xlfn.IFNA(VLOOKUP(CONCATENATE(U14,$B15,$C15),'DAR1'!$A$6:$M$133,13,FALSE),0)</f>
        <v>0</v>
      </c>
      <c r="V15" s="190">
        <f>_xlfn.IFNA(VLOOKUP(CONCATENATE($V$5,$B15,$C15),SCSAT!$A$8:$M$941,13,FALSE),0)</f>
        <v>0</v>
      </c>
      <c r="W15" s="190">
        <f>_xlfn.IFNA(VLOOKUP(CONCATENATE($W$5,$B15,$C15),'Spare 3'!$A$6:$M$170,13,FALSE),0)</f>
        <v>0</v>
      </c>
      <c r="X15" s="190"/>
      <c r="Y15" s="190"/>
      <c r="Z15" s="190"/>
      <c r="AA15" s="190">
        <f>_xlfn.IFNA(VLOOKUP(CONCATENATE($AA$5,$B15,$C15),'DAR2'!$A$6:$M$500,13,FALSE),0)</f>
        <v>0</v>
      </c>
      <c r="AB15" s="190">
        <f>_xlfn.IFNA(VLOOKUP(CONCATENATE($AB$5,$B15,$C15),'OG3'!$A$6:$M$53,13,FALSE),0)</f>
        <v>0</v>
      </c>
      <c r="AC15" s="190">
        <f>_xlfn.IFNA(VLOOKUP(CONCATENATE($AC$5,$B15,$C15),'ESP3'!$A$6:$M$500,13,FALSE),0)</f>
        <v>0</v>
      </c>
      <c r="AD15" s="190"/>
      <c r="AE15" s="190">
        <f>_xlfn.IFNA(VLOOKUP(CONCATENATE($AE$5,$B15,$C15),'Spare 2'!$A$6:$M$60,13,FALSE),0)</f>
        <v>0</v>
      </c>
      <c r="AF15" s="190">
        <f>_xlfn.IFNA(VLOOKUP(CONCATENATE($AF$5,$B15,$C15),'ESP4'!$A$6:$M$135,13,FALSE),0)</f>
        <v>0</v>
      </c>
      <c r="AG15" s="190">
        <f>_xlfn.IFNA(VLOOKUP(CONCATENATE($AG$5,$B15,$C15),'BAL3'!$A$6:$M$133,13,FALSE),0)</f>
        <v>0</v>
      </c>
      <c r="AH15" s="190">
        <f>_xlfn.IFNA(VLOOKUP(CONCATENATE($AH$5,$B15,$C15),'OG2'!$A$6:$M$135,13,FALSE),0)</f>
        <v>0</v>
      </c>
      <c r="AI15" s="190">
        <f>_xlfn.IFNA(VLOOKUP(CONCATENATE($AI$5,$B15,$C15),'SER3'!$A$6:$M$119,13,FALSE),0)</f>
        <v>0</v>
      </c>
      <c r="AJ15" s="190">
        <f>_xlfn.IFNA(VLOOKUP(CONCATENATE($AJ$5,$B15,$C15),'Spare 1'!$A$6:$M$146,13,FALSE),0)</f>
        <v>0</v>
      </c>
      <c r="AK15" s="190" t="e">
        <f>_xlfn.IFNA(VLOOKUP(CONCATENATE($AK$5,$B15,$C15),#REF!,13,FALSE),0)</f>
        <v>#REF!</v>
      </c>
      <c r="AL15" s="191">
        <f>_xlfn.IFNA(VLOOKUP(CONCATENATE($AL$5,$B15,$C15),'Spare 4'!$A$6:$M$135,13,FALSE),0)</f>
        <v>0</v>
      </c>
      <c r="AM15" s="171"/>
    </row>
    <row r="16" spans="1:39" x14ac:dyDescent="0.25">
      <c r="A16" s="560"/>
      <c r="B16" s="182"/>
      <c r="C16" s="192"/>
      <c r="D16" s="192"/>
      <c r="E16" s="193"/>
      <c r="F16" s="188"/>
      <c r="G16" s="186"/>
      <c r="H16" s="187"/>
      <c r="I16" s="188"/>
      <c r="J16" s="189">
        <f>_xlfn.IFNA(VLOOKUP(CONCATENATE($J$5,$B16,$C16),'ESP1'!$A$6:$M$500,13,FALSE),0)</f>
        <v>0</v>
      </c>
      <c r="K16" s="190">
        <f>_xlfn.IFNA(VLOOKUP(CONCATENATE($K$5,$B16,$C16),CAP!$A$6:$M$133,13,FALSE),0)</f>
        <v>0</v>
      </c>
      <c r="L16" s="190">
        <f>_xlfn.IFNA(VLOOKUP(CONCATENATE($L$5,$B16,$C16),CAP!$A$6:$M$133,13,FALSE),0)</f>
        <v>0</v>
      </c>
      <c r="M16" s="190">
        <f>_xlfn.IFNA(VLOOKUP(CONCATENATE($M$5,$B16,$C16),'SER2'!$A$6:$M$200,13,FALSE),0)</f>
        <v>0</v>
      </c>
      <c r="N16" s="190" t="e">
        <f>_xlfn.IFNA(VLOOKUP(CONCATENATE($N$5,$B16,$C16),#REF!,13,FALSE),0)</f>
        <v>#REF!</v>
      </c>
      <c r="O16" s="190">
        <f>_xlfn.IFNA(VLOOKUP(CONCATENATE($O$5,$B16,$C16),'DRY1'!$A$6:$M$135,13,FALSE),0)</f>
        <v>0</v>
      </c>
      <c r="P16" s="190">
        <f>_xlfn.IFNA(VLOOKUP(CONCATENATE($P$5,$B16,$C16),'OG1'!$A$6:$M$500,13,FALSE),0)</f>
        <v>0</v>
      </c>
      <c r="Q16" s="190">
        <f>_xlfn.IFNA(VLOOKUP(CONCATENATE($Q$5,$B16,$C16),'DRY3'!$A$6:$M$133,13,FALSE),0)</f>
        <v>0</v>
      </c>
      <c r="R16" s="190" t="e">
        <f>_xlfn.IFNA(VLOOKUP(CONCATENATE($R$5,$B16,$C16),#REF!,13,FALSE),0)</f>
        <v>#REF!</v>
      </c>
      <c r="S16" s="190">
        <f>_xlfn.IFNA(VLOOKUP(CONCATENATE($S$5,$B16,$C16),'ESP2'!$A$6:$M$192,13,FALSE),0)</f>
        <v>0</v>
      </c>
      <c r="T16" s="190">
        <f>_xlfn.IFNA(VLOOKUP(CONCATENATE($T$5,$B16,$C16),'GOS2'!$A$6:$M$133,13,FALSE),0)</f>
        <v>0</v>
      </c>
      <c r="U16" s="190">
        <f>_xlfn.IFNA(VLOOKUP(CONCATENATE(U15,$B16,$C16),'DAR1'!$A$6:$M$133,13,FALSE),0)</f>
        <v>0</v>
      </c>
      <c r="V16" s="190">
        <f>_xlfn.IFNA(VLOOKUP(CONCATENATE($V$5,$B16,$C16),SCSAT!$A$8:$M$941,13,FALSE),0)</f>
        <v>0</v>
      </c>
      <c r="W16" s="190">
        <f>_xlfn.IFNA(VLOOKUP(CONCATENATE($W$5,$B16,$C16),'Spare 3'!$A$6:$M$170,13,FALSE),0)</f>
        <v>0</v>
      </c>
      <c r="X16" s="190"/>
      <c r="Y16" s="190"/>
      <c r="Z16" s="190"/>
      <c r="AA16" s="190">
        <f>_xlfn.IFNA(VLOOKUP(CONCATENATE($AA$5,$B16,$C16),'DAR2'!$A$6:$M$500,13,FALSE),0)</f>
        <v>0</v>
      </c>
      <c r="AB16" s="190">
        <f>_xlfn.IFNA(VLOOKUP(CONCATENATE($AB$5,$B16,$C16),'OG3'!$A$6:$M$53,13,FALSE),0)</f>
        <v>0</v>
      </c>
      <c r="AC16" s="190">
        <f>_xlfn.IFNA(VLOOKUP(CONCATENATE($AC$5,$B16,$C16),'ESP3'!$A$6:$M$500,13,FALSE),0)</f>
        <v>0</v>
      </c>
      <c r="AD16" s="190"/>
      <c r="AE16" s="190">
        <f>_xlfn.IFNA(VLOOKUP(CONCATENATE($AE$5,$B16,$C16),'Spare 2'!$A$6:$M$60,13,FALSE),0)</f>
        <v>0</v>
      </c>
      <c r="AF16" s="190">
        <f>_xlfn.IFNA(VLOOKUP(CONCATENATE($AF$5,$B16,$C16),'ESP4'!$A$6:$M$135,13,FALSE),0)</f>
        <v>0</v>
      </c>
      <c r="AG16" s="190">
        <f>_xlfn.IFNA(VLOOKUP(CONCATENATE($AG$5,$B16,$C16),'BAL3'!$A$6:$M$133,13,FALSE),0)</f>
        <v>0</v>
      </c>
      <c r="AH16" s="190">
        <f>_xlfn.IFNA(VLOOKUP(CONCATENATE($AH$5,$B16,$C16),'OG2'!$A$6:$M$135,13,FALSE),0)</f>
        <v>0</v>
      </c>
      <c r="AI16" s="190">
        <f>_xlfn.IFNA(VLOOKUP(CONCATENATE($AI$5,$B16,$C16),'SER3'!$A$6:$M$119,13,FALSE),0)</f>
        <v>0</v>
      </c>
      <c r="AJ16" s="190">
        <f>_xlfn.IFNA(VLOOKUP(CONCATENATE($AJ$5,$B16,$C16),'Spare 1'!$A$6:$M$146,13,FALSE),0)</f>
        <v>0</v>
      </c>
      <c r="AK16" s="190" t="e">
        <f>_xlfn.IFNA(VLOOKUP(CONCATENATE($AK$5,$B16,$C16),#REF!,13,FALSE),0)</f>
        <v>#REF!</v>
      </c>
      <c r="AL16" s="191">
        <f>_xlfn.IFNA(VLOOKUP(CONCATENATE($AL$5,$B16,$C16),'Spare 4'!$A$6:$M$135,13,FALSE),0)</f>
        <v>0</v>
      </c>
      <c r="AM16" s="171"/>
    </row>
    <row r="17" spans="1:39" x14ac:dyDescent="0.25">
      <c r="A17" s="560"/>
      <c r="B17" s="182"/>
      <c r="C17" s="192"/>
      <c r="D17" s="192"/>
      <c r="E17" s="193"/>
      <c r="F17" s="188"/>
      <c r="G17" s="186"/>
      <c r="H17" s="187"/>
      <c r="I17" s="188"/>
      <c r="J17" s="189">
        <f>_xlfn.IFNA(VLOOKUP(CONCATENATE($J$5,$B17,$C17),'ESP1'!$A$6:$M$500,13,FALSE),0)</f>
        <v>0</v>
      </c>
      <c r="K17" s="190">
        <f>_xlfn.IFNA(VLOOKUP(CONCATENATE($K$5,$B17,$C17),CAP!$A$6:$M$133,13,FALSE),0)</f>
        <v>0</v>
      </c>
      <c r="L17" s="190">
        <f>_xlfn.IFNA(VLOOKUP(CONCATENATE($L$5,$B17,$C17),CAP!$A$6:$M$133,13,FALSE),0)</f>
        <v>0</v>
      </c>
      <c r="M17" s="190">
        <f>_xlfn.IFNA(VLOOKUP(CONCATENATE($M$5,$B17,$C17),'SER2'!$A$6:$M$200,13,FALSE),0)</f>
        <v>0</v>
      </c>
      <c r="N17" s="190" t="e">
        <f>_xlfn.IFNA(VLOOKUP(CONCATENATE($N$5,$B17,$C17),#REF!,13,FALSE),0)</f>
        <v>#REF!</v>
      </c>
      <c r="O17" s="190">
        <f>_xlfn.IFNA(VLOOKUP(CONCATENATE($O$5,$B17,$C17),'DRY1'!$A$6:$M$135,13,FALSE),0)</f>
        <v>0</v>
      </c>
      <c r="P17" s="190">
        <f>_xlfn.IFNA(VLOOKUP(CONCATENATE($P$5,$B17,$C17),'OG1'!$A$6:$M$500,13,FALSE),0)</f>
        <v>0</v>
      </c>
      <c r="Q17" s="190">
        <f>_xlfn.IFNA(VLOOKUP(CONCATENATE($Q$5,$B17,$C17),'DRY3'!$A$6:$M$133,13,FALSE),0)</f>
        <v>0</v>
      </c>
      <c r="R17" s="190" t="e">
        <f>_xlfn.IFNA(VLOOKUP(CONCATENATE($R$5,$B17,$C17),#REF!,13,FALSE),0)</f>
        <v>#REF!</v>
      </c>
      <c r="S17" s="190">
        <f>_xlfn.IFNA(VLOOKUP(CONCATENATE($S$5,$B17,$C17),'ESP2'!$A$6:$M$192,13,FALSE),0)</f>
        <v>0</v>
      </c>
      <c r="T17" s="190">
        <f>_xlfn.IFNA(VLOOKUP(CONCATENATE($T$5,$B17,$C17),'GOS2'!$A$6:$M$133,13,FALSE),0)</f>
        <v>0</v>
      </c>
      <c r="U17" s="190">
        <f>_xlfn.IFNA(VLOOKUP(CONCATENATE(U16,$B17,$C17),'DAR1'!$A$6:$M$133,13,FALSE),0)</f>
        <v>0</v>
      </c>
      <c r="V17" s="190">
        <f>_xlfn.IFNA(VLOOKUP(CONCATENATE($V$5,$B17,$C17),SCSAT!$A$8:$M$941,13,FALSE),0)</f>
        <v>0</v>
      </c>
      <c r="W17" s="190">
        <f>_xlfn.IFNA(VLOOKUP(CONCATENATE($W$5,$B17,$C17),'Spare 3'!$A$6:$M$170,13,FALSE),0)</f>
        <v>0</v>
      </c>
      <c r="X17" s="190"/>
      <c r="Y17" s="190"/>
      <c r="Z17" s="190"/>
      <c r="AA17" s="190">
        <f>_xlfn.IFNA(VLOOKUP(CONCATENATE($AA$5,$B17,$C17),'DAR2'!$A$6:$M$500,13,FALSE),0)</f>
        <v>0</v>
      </c>
      <c r="AB17" s="190">
        <f>_xlfn.IFNA(VLOOKUP(CONCATENATE($AB$5,$B17,$C17),'OG3'!$A$6:$M$53,13,FALSE),0)</f>
        <v>0</v>
      </c>
      <c r="AC17" s="190">
        <f>_xlfn.IFNA(VLOOKUP(CONCATENATE($AC$5,$B17,$C17),'ESP3'!$A$6:$M$500,13,FALSE),0)</f>
        <v>0</v>
      </c>
      <c r="AD17" s="190"/>
      <c r="AE17" s="190">
        <f>_xlfn.IFNA(VLOOKUP(CONCATENATE($AE$5,$B17,$C17),'Spare 2'!$A$6:$M$60,13,FALSE),0)</f>
        <v>0</v>
      </c>
      <c r="AF17" s="190">
        <f>_xlfn.IFNA(VLOOKUP(CONCATENATE($AF$5,$B17,$C17),'ESP4'!$A$6:$M$135,13,FALSE),0)</f>
        <v>0</v>
      </c>
      <c r="AG17" s="190">
        <f>_xlfn.IFNA(VLOOKUP(CONCATENATE($AG$5,$B17,$C17),'BAL3'!$A$6:$M$133,13,FALSE),0)</f>
        <v>0</v>
      </c>
      <c r="AH17" s="190">
        <f>_xlfn.IFNA(VLOOKUP(CONCATENATE($AH$5,$B17,$C17),'OG2'!$A$6:$M$135,13,FALSE),0)</f>
        <v>0</v>
      </c>
      <c r="AI17" s="190">
        <f>_xlfn.IFNA(VLOOKUP(CONCATENATE($AI$5,$B17,$C17),'SER3'!$A$6:$M$119,13,FALSE),0)</f>
        <v>0</v>
      </c>
      <c r="AJ17" s="190">
        <f>_xlfn.IFNA(VLOOKUP(CONCATENATE($AJ$5,$B17,$C17),'Spare 1'!$A$6:$M$146,13,FALSE),0)</f>
        <v>0</v>
      </c>
      <c r="AK17" s="190" t="e">
        <f>_xlfn.IFNA(VLOOKUP(CONCATENATE($AK$5,$B17,$C17),#REF!,13,FALSE),0)</f>
        <v>#REF!</v>
      </c>
      <c r="AL17" s="191">
        <f>_xlfn.IFNA(VLOOKUP(CONCATENATE($AL$5,$B17,$C17),'Spare 4'!$A$6:$M$135,13,FALSE),0)</f>
        <v>0</v>
      </c>
      <c r="AM17" s="171"/>
    </row>
    <row r="18" spans="1:39" x14ac:dyDescent="0.25">
      <c r="A18" s="560"/>
      <c r="B18" s="182"/>
      <c r="C18" s="192"/>
      <c r="D18" s="192"/>
      <c r="E18" s="193"/>
      <c r="F18" s="188"/>
      <c r="G18" s="186"/>
      <c r="H18" s="187"/>
      <c r="I18" s="188"/>
      <c r="J18" s="189">
        <f>_xlfn.IFNA(VLOOKUP(CONCATENATE($J$5,$B18,$C18),'ESP1'!$A$6:$M$500,13,FALSE),0)</f>
        <v>0</v>
      </c>
      <c r="K18" s="190">
        <f>_xlfn.IFNA(VLOOKUP(CONCATENATE($K$5,$B18,$C18),CAP!$A$6:$M$133,13,FALSE),0)</f>
        <v>0</v>
      </c>
      <c r="L18" s="190">
        <f>_xlfn.IFNA(VLOOKUP(CONCATENATE($L$5,$B18,$C18),CAP!$A$6:$M$133,13,FALSE),0)</f>
        <v>0</v>
      </c>
      <c r="M18" s="190">
        <f>_xlfn.IFNA(VLOOKUP(CONCATENATE($M$5,$B18,$C18),'SER2'!$A$6:$M$200,13,FALSE),0)</f>
        <v>0</v>
      </c>
      <c r="N18" s="190" t="e">
        <f>_xlfn.IFNA(VLOOKUP(CONCATENATE($N$5,$B18,$C18),#REF!,13,FALSE),0)</f>
        <v>#REF!</v>
      </c>
      <c r="O18" s="190">
        <f>_xlfn.IFNA(VLOOKUP(CONCATENATE($O$5,$B18,$C18),'DRY1'!$A$6:$M$135,13,FALSE),0)</f>
        <v>0</v>
      </c>
      <c r="P18" s="190">
        <f>_xlfn.IFNA(VLOOKUP(CONCATENATE($P$5,$B18,$C18),'OG1'!$A$6:$M$500,13,FALSE),0)</f>
        <v>0</v>
      </c>
      <c r="Q18" s="190">
        <f>_xlfn.IFNA(VLOOKUP(CONCATENATE($Q$5,$B18,$C18),'DRY3'!$A$6:$M$133,13,FALSE),0)</f>
        <v>0</v>
      </c>
      <c r="R18" s="190" t="e">
        <f>_xlfn.IFNA(VLOOKUP(CONCATENATE($R$5,$B18,$C18),#REF!,13,FALSE),0)</f>
        <v>#REF!</v>
      </c>
      <c r="S18" s="190">
        <f>_xlfn.IFNA(VLOOKUP(CONCATENATE($S$5,$B18,$C18),'ESP2'!$A$6:$M$192,13,FALSE),0)</f>
        <v>0</v>
      </c>
      <c r="T18" s="190">
        <f>_xlfn.IFNA(VLOOKUP(CONCATENATE($T$5,$B18,$C18),'GOS2'!$A$6:$M$133,13,FALSE),0)</f>
        <v>0</v>
      </c>
      <c r="U18" s="190">
        <f>_xlfn.IFNA(VLOOKUP(CONCATENATE(U17,$B18,$C18),'DAR1'!$A$6:$M$133,13,FALSE),0)</f>
        <v>0</v>
      </c>
      <c r="V18" s="190">
        <f>_xlfn.IFNA(VLOOKUP(CONCATENATE($V$5,$B18,$C18),SCSAT!$A$8:$M$941,13,FALSE),0)</f>
        <v>0</v>
      </c>
      <c r="W18" s="190">
        <f>_xlfn.IFNA(VLOOKUP(CONCATENATE($W$5,$B18,$C18),'Spare 3'!$A$6:$M$170,13,FALSE),0)</f>
        <v>0</v>
      </c>
      <c r="X18" s="190"/>
      <c r="Y18" s="190"/>
      <c r="Z18" s="190"/>
      <c r="AA18" s="190">
        <f>_xlfn.IFNA(VLOOKUP(CONCATENATE($AA$5,$B18,$C18),'DAR2'!$A$6:$M$500,13,FALSE),0)</f>
        <v>0</v>
      </c>
      <c r="AB18" s="190">
        <f>_xlfn.IFNA(VLOOKUP(CONCATENATE($AB$5,$B18,$C18),'OG3'!$A$6:$M$53,13,FALSE),0)</f>
        <v>0</v>
      </c>
      <c r="AC18" s="190">
        <f>_xlfn.IFNA(VLOOKUP(CONCATENATE($AC$5,$B18,$C18),'ESP3'!$A$6:$M$500,13,FALSE),0)</f>
        <v>0</v>
      </c>
      <c r="AD18" s="190"/>
      <c r="AE18" s="190">
        <f>_xlfn.IFNA(VLOOKUP(CONCATENATE($AE$5,$B18,$C18),'Spare 2'!$A$6:$M$60,13,FALSE),0)</f>
        <v>0</v>
      </c>
      <c r="AF18" s="190">
        <f>_xlfn.IFNA(VLOOKUP(CONCATENATE($AF$5,$B18,$C18),'ESP4'!$A$6:$M$135,13,FALSE),0)</f>
        <v>0</v>
      </c>
      <c r="AG18" s="190">
        <f>_xlfn.IFNA(VLOOKUP(CONCATENATE($AG$5,$B18,$C18),'BAL3'!$A$6:$M$133,13,FALSE),0)</f>
        <v>0</v>
      </c>
      <c r="AH18" s="190">
        <f>_xlfn.IFNA(VLOOKUP(CONCATENATE($AH$5,$B18,$C18),'OG2'!$A$6:$M$135,13,FALSE),0)</f>
        <v>0</v>
      </c>
      <c r="AI18" s="190">
        <f>_xlfn.IFNA(VLOOKUP(CONCATENATE($AI$5,$B18,$C18),'SER3'!$A$6:$M$119,13,FALSE),0)</f>
        <v>0</v>
      </c>
      <c r="AJ18" s="190">
        <f>_xlfn.IFNA(VLOOKUP(CONCATENATE($AJ$5,$B18,$C18),'Spare 1'!$A$6:$M$146,13,FALSE),0)</f>
        <v>0</v>
      </c>
      <c r="AK18" s="190" t="e">
        <f>_xlfn.IFNA(VLOOKUP(CONCATENATE($AK$5,$B18,$C18),#REF!,13,FALSE),0)</f>
        <v>#REF!</v>
      </c>
      <c r="AL18" s="191">
        <f>_xlfn.IFNA(VLOOKUP(CONCATENATE($AL$5,$B18,$C18),'Spare 4'!$A$6:$M$135,13,FALSE),0)</f>
        <v>0</v>
      </c>
      <c r="AM18" s="171"/>
    </row>
    <row r="19" spans="1:39" x14ac:dyDescent="0.25">
      <c r="A19" s="560"/>
      <c r="B19" s="182"/>
      <c r="C19" s="192"/>
      <c r="D19" s="192"/>
      <c r="E19" s="193"/>
      <c r="F19" s="188"/>
      <c r="G19" s="186"/>
      <c r="H19" s="187"/>
      <c r="I19" s="188"/>
      <c r="J19" s="189">
        <f>_xlfn.IFNA(VLOOKUP(CONCATENATE($J$5,$B19,$C19),'ESP1'!$A$6:$M$500,13,FALSE),0)</f>
        <v>0</v>
      </c>
      <c r="K19" s="190">
        <f>_xlfn.IFNA(VLOOKUP(CONCATENATE($K$5,$B19,$C19),CAP!$A$6:$M$133,13,FALSE),0)</f>
        <v>0</v>
      </c>
      <c r="L19" s="190">
        <f>_xlfn.IFNA(VLOOKUP(CONCATENATE($L$5,$B19,$C19),CAP!$A$6:$M$133,13,FALSE),0)</f>
        <v>0</v>
      </c>
      <c r="M19" s="190">
        <f>_xlfn.IFNA(VLOOKUP(CONCATENATE($M$5,$B19,$C19),'SER2'!$A$6:$M$200,13,FALSE),0)</f>
        <v>0</v>
      </c>
      <c r="N19" s="190" t="e">
        <f>_xlfn.IFNA(VLOOKUP(CONCATENATE($N$5,$B19,$C19),#REF!,13,FALSE),0)</f>
        <v>#REF!</v>
      </c>
      <c r="O19" s="190">
        <f>_xlfn.IFNA(VLOOKUP(CONCATENATE($O$5,$B19,$C19),'DRY1'!$A$6:$M$135,13,FALSE),0)</f>
        <v>0</v>
      </c>
      <c r="P19" s="190">
        <f>_xlfn.IFNA(VLOOKUP(CONCATENATE($P$5,$B19,$C19),'OG1'!$A$6:$M$500,13,FALSE),0)</f>
        <v>0</v>
      </c>
      <c r="Q19" s="190">
        <f>_xlfn.IFNA(VLOOKUP(CONCATENATE($Q$5,$B19,$C19),'DRY3'!$A$6:$M$133,13,FALSE),0)</f>
        <v>0</v>
      </c>
      <c r="R19" s="190" t="e">
        <f>_xlfn.IFNA(VLOOKUP(CONCATENATE($R$5,$B19,$C19),#REF!,13,FALSE),0)</f>
        <v>#REF!</v>
      </c>
      <c r="S19" s="190">
        <f>_xlfn.IFNA(VLOOKUP(CONCATENATE($S$5,$B19,$C19),'ESP2'!$A$6:$M$192,13,FALSE),0)</f>
        <v>0</v>
      </c>
      <c r="T19" s="190">
        <f>_xlfn.IFNA(VLOOKUP(CONCATENATE($T$5,$B19,$C19),'GOS2'!$A$6:$M$133,13,FALSE),0)</f>
        <v>0</v>
      </c>
      <c r="U19" s="190">
        <f>_xlfn.IFNA(VLOOKUP(CONCATENATE(U18,$B19,$C19),'DAR1'!$A$6:$M$133,13,FALSE),0)</f>
        <v>0</v>
      </c>
      <c r="V19" s="190">
        <f>_xlfn.IFNA(VLOOKUP(CONCATENATE($V$5,$B19,$C19),SCSAT!$A$8:$M$941,13,FALSE),0)</f>
        <v>0</v>
      </c>
      <c r="W19" s="190">
        <f>_xlfn.IFNA(VLOOKUP(CONCATENATE($W$5,$B19,$C19),'Spare 3'!$A$6:$M$170,13,FALSE),0)</f>
        <v>0</v>
      </c>
      <c r="X19" s="190"/>
      <c r="Y19" s="190"/>
      <c r="Z19" s="190"/>
      <c r="AA19" s="190">
        <f>_xlfn.IFNA(VLOOKUP(CONCATENATE($AA$5,$B19,$C19),'DAR2'!$A$6:$M$500,13,FALSE),0)</f>
        <v>0</v>
      </c>
      <c r="AB19" s="190">
        <f>_xlfn.IFNA(VLOOKUP(CONCATENATE($AB$5,$B19,$C19),'OG3'!$A$6:$M$53,13,FALSE),0)</f>
        <v>0</v>
      </c>
      <c r="AC19" s="190">
        <f>_xlfn.IFNA(VLOOKUP(CONCATENATE($AC$5,$B19,$C19),'ESP3'!$A$6:$M$500,13,FALSE),0)</f>
        <v>0</v>
      </c>
      <c r="AD19" s="190"/>
      <c r="AE19" s="190">
        <f>_xlfn.IFNA(VLOOKUP(CONCATENATE($AE$5,$B19,$C19),'Spare 2'!$A$6:$M$60,13,FALSE),0)</f>
        <v>0</v>
      </c>
      <c r="AF19" s="190">
        <f>_xlfn.IFNA(VLOOKUP(CONCATENATE($AF$5,$B19,$C19),'ESP4'!$A$6:$M$135,13,FALSE),0)</f>
        <v>0</v>
      </c>
      <c r="AG19" s="190">
        <f>_xlfn.IFNA(VLOOKUP(CONCATENATE($AG$5,$B19,$C19),'BAL3'!$A$6:$M$133,13,FALSE),0)</f>
        <v>0</v>
      </c>
      <c r="AH19" s="190">
        <f>_xlfn.IFNA(VLOOKUP(CONCATENATE($AH$5,$B19,$C19),'OG2'!$A$6:$M$135,13,FALSE),0)</f>
        <v>0</v>
      </c>
      <c r="AI19" s="190">
        <f>_xlfn.IFNA(VLOOKUP(CONCATENATE($AI$5,$B19,$C19),'SER3'!$A$6:$M$119,13,FALSE),0)</f>
        <v>0</v>
      </c>
      <c r="AJ19" s="190">
        <f>_xlfn.IFNA(VLOOKUP(CONCATENATE($AJ$5,$B19,$C19),'Spare 1'!$A$6:$M$146,13,FALSE),0)</f>
        <v>0</v>
      </c>
      <c r="AK19" s="190" t="e">
        <f>_xlfn.IFNA(VLOOKUP(CONCATENATE($AK$5,$B19,$C19),#REF!,13,FALSE),0)</f>
        <v>#REF!</v>
      </c>
      <c r="AL19" s="191">
        <f>_xlfn.IFNA(VLOOKUP(CONCATENATE($AL$5,$B19,$C19),'Spare 4'!$A$6:$M$135,13,FALSE),0)</f>
        <v>0</v>
      </c>
      <c r="AM19" s="171"/>
    </row>
    <row r="20" spans="1:39" s="3" customFormat="1" x14ac:dyDescent="0.25">
      <c r="A20" s="560"/>
      <c r="B20" s="182"/>
      <c r="C20" s="192"/>
      <c r="D20" s="192"/>
      <c r="E20" s="193"/>
      <c r="F20" s="188"/>
      <c r="G20" s="186"/>
      <c r="H20" s="187"/>
      <c r="I20" s="188"/>
      <c r="J20" s="189">
        <f>_xlfn.IFNA(VLOOKUP(CONCATENATE($J$5,$B20,$C20),'ESP1'!$A$6:$M$500,13,FALSE),0)</f>
        <v>0</v>
      </c>
      <c r="K20" s="190">
        <f>_xlfn.IFNA(VLOOKUP(CONCATENATE($K$5,$B20,$C20),CAP!$A$6:$M$133,13,FALSE),0)</f>
        <v>0</v>
      </c>
      <c r="L20" s="190">
        <f>_xlfn.IFNA(VLOOKUP(CONCATENATE($L$5,$B20,$C20),CAP!$A$6:$M$133,13,FALSE),0)</f>
        <v>0</v>
      </c>
      <c r="M20" s="190">
        <f>_xlfn.IFNA(VLOOKUP(CONCATENATE($M$5,$B20,$C20),'SER2'!$A$6:$M$200,13,FALSE),0)</f>
        <v>0</v>
      </c>
      <c r="N20" s="190" t="e">
        <f>_xlfn.IFNA(VLOOKUP(CONCATENATE($N$5,$B20,$C20),#REF!,13,FALSE),0)</f>
        <v>#REF!</v>
      </c>
      <c r="O20" s="190">
        <f>_xlfn.IFNA(VLOOKUP(CONCATENATE($O$5,$B20,$C20),'DRY1'!$A$6:$M$135,13,FALSE),0)</f>
        <v>0</v>
      </c>
      <c r="P20" s="190">
        <f>_xlfn.IFNA(VLOOKUP(CONCATENATE($P$5,$B20,$C20),'OG1'!$A$6:$M$500,13,FALSE),0)</f>
        <v>0</v>
      </c>
      <c r="Q20" s="190">
        <f>_xlfn.IFNA(VLOOKUP(CONCATENATE($Q$5,$B20,$C20),'DRY3'!$A$6:$M$133,13,FALSE),0)</f>
        <v>0</v>
      </c>
      <c r="R20" s="190" t="e">
        <f>_xlfn.IFNA(VLOOKUP(CONCATENATE($R$5,$B20,$C20),#REF!,13,FALSE),0)</f>
        <v>#REF!</v>
      </c>
      <c r="S20" s="190">
        <f>_xlfn.IFNA(VLOOKUP(CONCATENATE($S$5,$B20,$C20),'ESP2'!$A$6:$M$192,13,FALSE),0)</f>
        <v>0</v>
      </c>
      <c r="T20" s="190">
        <f>_xlfn.IFNA(VLOOKUP(CONCATENATE($T$5,$B20,$C20),'GOS2'!$A$6:$M$133,13,FALSE),0)</f>
        <v>0</v>
      </c>
      <c r="U20" s="190">
        <f>_xlfn.IFNA(VLOOKUP(CONCATENATE(U19,$B20,$C20),'DAR1'!$A$6:$M$133,13,FALSE),0)</f>
        <v>0</v>
      </c>
      <c r="V20" s="190">
        <f>_xlfn.IFNA(VLOOKUP(CONCATENATE($V$5,$B20,$C20),SCSAT!$A$8:$M$941,13,FALSE),0)</f>
        <v>0</v>
      </c>
      <c r="W20" s="190">
        <f>_xlfn.IFNA(VLOOKUP(CONCATENATE($W$5,$B20,$C20),'Spare 3'!$A$6:$M$170,13,FALSE),0)</f>
        <v>0</v>
      </c>
      <c r="X20" s="190"/>
      <c r="Y20" s="190"/>
      <c r="Z20" s="190"/>
      <c r="AA20" s="190">
        <f>_xlfn.IFNA(VLOOKUP(CONCATENATE($AA$5,$B20,$C20),'DAR2'!$A$6:$M$500,13,FALSE),0)</f>
        <v>0</v>
      </c>
      <c r="AB20" s="190">
        <f>_xlfn.IFNA(VLOOKUP(CONCATENATE($AB$5,$B20,$C20),'OG3'!$A$6:$M$53,13,FALSE),0)</f>
        <v>0</v>
      </c>
      <c r="AC20" s="190">
        <f>_xlfn.IFNA(VLOOKUP(CONCATENATE($AC$5,$B20,$C20),'ESP3'!$A$6:$M$500,13,FALSE),0)</f>
        <v>0</v>
      </c>
      <c r="AD20" s="190"/>
      <c r="AE20" s="190">
        <f>_xlfn.IFNA(VLOOKUP(CONCATENATE($AE$5,$B20,$C20),'Spare 2'!$A$6:$M$60,13,FALSE),0)</f>
        <v>0</v>
      </c>
      <c r="AF20" s="190">
        <f>_xlfn.IFNA(VLOOKUP(CONCATENATE($AF$5,$B20,$C20),'ESP4'!$A$6:$M$135,13,FALSE),0)</f>
        <v>0</v>
      </c>
      <c r="AG20" s="190">
        <f>_xlfn.IFNA(VLOOKUP(CONCATENATE($AG$5,$B20,$C20),'BAL3'!$A$6:$M$133,13,FALSE),0)</f>
        <v>0</v>
      </c>
      <c r="AH20" s="190">
        <f>_xlfn.IFNA(VLOOKUP(CONCATENATE($AH$5,$B20,$C20),'OG2'!$A$6:$M$135,13,FALSE),0)</f>
        <v>0</v>
      </c>
      <c r="AI20" s="190">
        <f>_xlfn.IFNA(VLOOKUP(CONCATENATE($AI$5,$B20,$C20),'SER3'!$A$6:$M$119,13,FALSE),0)</f>
        <v>0</v>
      </c>
      <c r="AJ20" s="190">
        <f>_xlfn.IFNA(VLOOKUP(CONCATENATE($AJ$5,$B20,$C20),'Spare 1'!$A$6:$M$146,13,FALSE),0)</f>
        <v>0</v>
      </c>
      <c r="AK20" s="190" t="e">
        <f>_xlfn.IFNA(VLOOKUP(CONCATENATE($AK$5,$B20,$C20),#REF!,13,FALSE),0)</f>
        <v>#REF!</v>
      </c>
      <c r="AL20" s="191">
        <f>_xlfn.IFNA(VLOOKUP(CONCATENATE($AL$5,$B20,$C20),'Spare 4'!$A$6:$M$135,13,FALSE),0)</f>
        <v>0</v>
      </c>
      <c r="AM20" s="171"/>
    </row>
    <row r="21" spans="1:39" s="3" customFormat="1" x14ac:dyDescent="0.25">
      <c r="A21" s="560"/>
      <c r="B21" s="182"/>
      <c r="C21" s="192"/>
      <c r="D21" s="192"/>
      <c r="E21" s="193"/>
      <c r="F21" s="188"/>
      <c r="G21" s="186"/>
      <c r="H21" s="187"/>
      <c r="I21" s="188"/>
      <c r="J21" s="189">
        <f>_xlfn.IFNA(VLOOKUP(CONCATENATE($J$5,$B21,$C21),'ESP1'!$A$6:$M$500,13,FALSE),0)</f>
        <v>0</v>
      </c>
      <c r="K21" s="190">
        <f>_xlfn.IFNA(VLOOKUP(CONCATENATE($K$5,$B21,$C21),CAP!$A$6:$M$133,13,FALSE),0)</f>
        <v>0</v>
      </c>
      <c r="L21" s="190">
        <f>_xlfn.IFNA(VLOOKUP(CONCATENATE($L$5,$B21,$C21),CAP!$A$6:$M$133,13,FALSE),0)</f>
        <v>0</v>
      </c>
      <c r="M21" s="190">
        <f>_xlfn.IFNA(VLOOKUP(CONCATENATE($M$5,$B21,$C21),'SER2'!$A$6:$M$200,13,FALSE),0)</f>
        <v>0</v>
      </c>
      <c r="N21" s="190" t="e">
        <f>_xlfn.IFNA(VLOOKUP(CONCATENATE($N$5,$B21,$C21),#REF!,13,FALSE),0)</f>
        <v>#REF!</v>
      </c>
      <c r="O21" s="190">
        <f>_xlfn.IFNA(VLOOKUP(CONCATENATE($O$5,$B21,$C21),'DRY1'!$A$6:$M$135,13,FALSE),0)</f>
        <v>0</v>
      </c>
      <c r="P21" s="190">
        <f>_xlfn.IFNA(VLOOKUP(CONCATENATE($P$5,$B21,$C21),'OG1'!$A$6:$M$500,13,FALSE),0)</f>
        <v>0</v>
      </c>
      <c r="Q21" s="190">
        <f>_xlfn.IFNA(VLOOKUP(CONCATENATE($Q$5,$B21,$C21),'DRY3'!$A$6:$M$133,13,FALSE),0)</f>
        <v>0</v>
      </c>
      <c r="R21" s="190" t="e">
        <f>_xlfn.IFNA(VLOOKUP(CONCATENATE($R$5,$B21,$C21),#REF!,13,FALSE),0)</f>
        <v>#REF!</v>
      </c>
      <c r="S21" s="190">
        <f>_xlfn.IFNA(VLOOKUP(CONCATENATE($S$5,$B21,$C21),'ESP2'!$A$6:$M$192,13,FALSE),0)</f>
        <v>0</v>
      </c>
      <c r="T21" s="190">
        <f>_xlfn.IFNA(VLOOKUP(CONCATENATE($T$5,$B21,$C21),'GOS2'!$A$6:$M$133,13,FALSE),0)</f>
        <v>0</v>
      </c>
      <c r="U21" s="190">
        <f>_xlfn.IFNA(VLOOKUP(CONCATENATE(U20,$B21,$C21),'DAR1'!$A$6:$M$133,13,FALSE),0)</f>
        <v>0</v>
      </c>
      <c r="V21" s="190">
        <f>_xlfn.IFNA(VLOOKUP(CONCATENATE($V$5,$B21,$C21),SCSAT!$A$8:$M$941,13,FALSE),0)</f>
        <v>0</v>
      </c>
      <c r="W21" s="190">
        <f>_xlfn.IFNA(VLOOKUP(CONCATENATE($W$5,$B21,$C21),'Spare 3'!$A$6:$M$170,13,FALSE),0)</f>
        <v>0</v>
      </c>
      <c r="X21" s="190"/>
      <c r="Y21" s="190"/>
      <c r="Z21" s="190"/>
      <c r="AA21" s="190">
        <f>_xlfn.IFNA(VLOOKUP(CONCATENATE($AA$5,$B21,$C21),'DAR2'!$A$6:$M$500,13,FALSE),0)</f>
        <v>0</v>
      </c>
      <c r="AB21" s="190">
        <f>_xlfn.IFNA(VLOOKUP(CONCATENATE($AB$5,$B21,$C21),'OG3'!$A$6:$M$53,13,FALSE),0)</f>
        <v>0</v>
      </c>
      <c r="AC21" s="190">
        <f>_xlfn.IFNA(VLOOKUP(CONCATENATE($AC$5,$B21,$C21),'ESP3'!$A$6:$M$500,13,FALSE),0)</f>
        <v>0</v>
      </c>
      <c r="AD21" s="190"/>
      <c r="AE21" s="190">
        <f>_xlfn.IFNA(VLOOKUP(CONCATENATE($AE$5,$B21,$C21),'Spare 2'!$A$6:$M$60,13,FALSE),0)</f>
        <v>0</v>
      </c>
      <c r="AF21" s="190">
        <f>_xlfn.IFNA(VLOOKUP(CONCATENATE($AF$5,$B21,$C21),'ESP4'!$A$6:$M$135,13,FALSE),0)</f>
        <v>0</v>
      </c>
      <c r="AG21" s="190">
        <f>_xlfn.IFNA(VLOOKUP(CONCATENATE($AG$5,$B21,$C21),'BAL3'!$A$6:$M$133,13,FALSE),0)</f>
        <v>0</v>
      </c>
      <c r="AH21" s="190">
        <f>_xlfn.IFNA(VLOOKUP(CONCATENATE($AH$5,$B21,$C21),'OG2'!$A$6:$M$135,13,FALSE),0)</f>
        <v>0</v>
      </c>
      <c r="AI21" s="190">
        <f>_xlfn.IFNA(VLOOKUP(CONCATENATE($AI$5,$B21,$C21),'SER3'!$A$6:$M$119,13,FALSE),0)</f>
        <v>0</v>
      </c>
      <c r="AJ21" s="190">
        <f>_xlfn.IFNA(VLOOKUP(CONCATENATE($AJ$5,$B21,$C21),'Spare 1'!$A$6:$M$146,13,FALSE),0)</f>
        <v>0</v>
      </c>
      <c r="AK21" s="190" t="e">
        <f>_xlfn.IFNA(VLOOKUP(CONCATENATE($AK$5,$B21,$C21),#REF!,13,FALSE),0)</f>
        <v>#REF!</v>
      </c>
      <c r="AL21" s="191">
        <f>_xlfn.IFNA(VLOOKUP(CONCATENATE($AL$5,$B21,$C21),'Spare 4'!$A$6:$M$135,13,FALSE),0)</f>
        <v>0</v>
      </c>
      <c r="AM21" s="171"/>
    </row>
    <row r="22" spans="1:39" x14ac:dyDescent="0.25">
      <c r="A22" s="560"/>
      <c r="B22" s="182"/>
      <c r="C22" s="192"/>
      <c r="D22" s="192"/>
      <c r="E22" s="193"/>
      <c r="F22" s="188"/>
      <c r="G22" s="186"/>
      <c r="H22" s="187"/>
      <c r="I22" s="188"/>
      <c r="J22" s="189">
        <f>_xlfn.IFNA(VLOOKUP(CONCATENATE($J$5,$B22,$C22),'ESP1'!$A$6:$M$500,13,FALSE),0)</f>
        <v>0</v>
      </c>
      <c r="K22" s="190">
        <f>_xlfn.IFNA(VLOOKUP(CONCATENATE($K$5,$B22,$C22),CAP!$A$6:$M$133,13,FALSE),0)</f>
        <v>0</v>
      </c>
      <c r="L22" s="190">
        <f>_xlfn.IFNA(VLOOKUP(CONCATENATE($L$5,$B22,$C22),CAP!$A$6:$M$133,13,FALSE),0)</f>
        <v>0</v>
      </c>
      <c r="M22" s="190">
        <f>_xlfn.IFNA(VLOOKUP(CONCATENATE($M$5,$B22,$C22),'SER2'!$A$6:$M$200,13,FALSE),0)</f>
        <v>0</v>
      </c>
      <c r="N22" s="190" t="e">
        <f>_xlfn.IFNA(VLOOKUP(CONCATENATE($N$5,$B22,$C22),#REF!,13,FALSE),0)</f>
        <v>#REF!</v>
      </c>
      <c r="O22" s="190">
        <f>_xlfn.IFNA(VLOOKUP(CONCATENATE($O$5,$B22,$C22),'DRY1'!$A$6:$M$135,13,FALSE),0)</f>
        <v>0</v>
      </c>
      <c r="P22" s="190">
        <f>_xlfn.IFNA(VLOOKUP(CONCATENATE($P$5,$B22,$C22),'OG1'!$A$6:$M$500,13,FALSE),0)</f>
        <v>0</v>
      </c>
      <c r="Q22" s="190">
        <f>_xlfn.IFNA(VLOOKUP(CONCATENATE($Q$5,$B22,$C22),'DRY3'!$A$6:$M$133,13,FALSE),0)</f>
        <v>0</v>
      </c>
      <c r="R22" s="190" t="e">
        <f>_xlfn.IFNA(VLOOKUP(CONCATENATE($R$5,$B22,$C22),#REF!,13,FALSE),0)</f>
        <v>#REF!</v>
      </c>
      <c r="S22" s="190">
        <f>_xlfn.IFNA(VLOOKUP(CONCATENATE($S$5,$B22,$C22),'ESP2'!$A$6:$M$192,13,FALSE),0)</f>
        <v>0</v>
      </c>
      <c r="T22" s="190">
        <f>_xlfn.IFNA(VLOOKUP(CONCATENATE($T$5,$B22,$C22),'GOS2'!$A$6:$M$133,13,FALSE),0)</f>
        <v>0</v>
      </c>
      <c r="U22" s="190">
        <f>_xlfn.IFNA(VLOOKUP(CONCATENATE(U21,$B22,$C22),'DAR1'!$A$6:$M$133,13,FALSE),0)</f>
        <v>0</v>
      </c>
      <c r="V22" s="190">
        <f>_xlfn.IFNA(VLOOKUP(CONCATENATE($V$5,$B22,$C22),SCSAT!$A$8:$M$941,13,FALSE),0)</f>
        <v>0</v>
      </c>
      <c r="W22" s="190">
        <f>_xlfn.IFNA(VLOOKUP(CONCATENATE($W$5,$B22,$C22),'Spare 3'!$A$6:$M$170,13,FALSE),0)</f>
        <v>0</v>
      </c>
      <c r="X22" s="190"/>
      <c r="Y22" s="190"/>
      <c r="Z22" s="190"/>
      <c r="AA22" s="190">
        <f>_xlfn.IFNA(VLOOKUP(CONCATENATE($AA$5,$B22,$C22),'DAR2'!$A$6:$M$500,13,FALSE),0)</f>
        <v>0</v>
      </c>
      <c r="AB22" s="190">
        <f>_xlfn.IFNA(VLOOKUP(CONCATENATE($AB$5,$B22,$C22),'OG3'!$A$6:$M$53,13,FALSE),0)</f>
        <v>0</v>
      </c>
      <c r="AC22" s="190">
        <f>_xlfn.IFNA(VLOOKUP(CONCATENATE($AC$5,$B22,$C22),'ESP3'!$A$6:$M$500,13,FALSE),0)</f>
        <v>0</v>
      </c>
      <c r="AD22" s="190"/>
      <c r="AE22" s="190">
        <f>_xlfn.IFNA(VLOOKUP(CONCATENATE($AE$5,$B22,$C22),'Spare 2'!$A$6:$M$60,13,FALSE),0)</f>
        <v>0</v>
      </c>
      <c r="AF22" s="190">
        <f>_xlfn.IFNA(VLOOKUP(CONCATENATE($AF$5,$B22,$C22),'ESP4'!$A$6:$M$135,13,FALSE),0)</f>
        <v>0</v>
      </c>
      <c r="AG22" s="190">
        <f>_xlfn.IFNA(VLOOKUP(CONCATENATE($AG$5,$B22,$C22),'BAL3'!$A$6:$M$133,13,FALSE),0)</f>
        <v>0</v>
      </c>
      <c r="AH22" s="190">
        <f>_xlfn.IFNA(VLOOKUP(CONCATENATE($AH$5,$B22,$C22),'OG2'!$A$6:$M$135,13,FALSE),0)</f>
        <v>0</v>
      </c>
      <c r="AI22" s="190">
        <f>_xlfn.IFNA(VLOOKUP(CONCATENATE($AI$5,$B22,$C22),'SER3'!$A$6:$M$119,13,FALSE),0)</f>
        <v>0</v>
      </c>
      <c r="AJ22" s="190">
        <f>_xlfn.IFNA(VLOOKUP(CONCATENATE($AJ$5,$B22,$C22),'Spare 1'!$A$6:$M$146,13,FALSE),0)</f>
        <v>0</v>
      </c>
      <c r="AK22" s="190" t="e">
        <f>_xlfn.IFNA(VLOOKUP(CONCATENATE($AK$5,$B22,$C22),#REF!,13,FALSE),0)</f>
        <v>#REF!</v>
      </c>
      <c r="AL22" s="191">
        <f>_xlfn.IFNA(VLOOKUP(CONCATENATE($AL$5,$B22,$C22),'Spare 4'!$A$6:$M$135,13,FALSE),0)</f>
        <v>0</v>
      </c>
      <c r="AM22" s="171"/>
    </row>
    <row r="23" spans="1:39" x14ac:dyDescent="0.25">
      <c r="A23" s="560"/>
      <c r="B23" s="182"/>
      <c r="C23" s="192"/>
      <c r="D23" s="192"/>
      <c r="E23" s="193"/>
      <c r="F23" s="188"/>
      <c r="G23" s="186"/>
      <c r="H23" s="187"/>
      <c r="I23" s="188"/>
      <c r="J23" s="189">
        <f>_xlfn.IFNA(VLOOKUP(CONCATENATE($J$5,$B23,$C23),'ESP1'!$A$6:$M$500,13,FALSE),0)</f>
        <v>0</v>
      </c>
      <c r="K23" s="190">
        <f>_xlfn.IFNA(VLOOKUP(CONCATENATE($K$5,$B23,$C23),CAP!$A$6:$M$133,13,FALSE),0)</f>
        <v>0</v>
      </c>
      <c r="L23" s="190">
        <f>_xlfn.IFNA(VLOOKUP(CONCATENATE($L$5,$B23,$C23),CAP!$A$6:$M$133,13,FALSE),0)</f>
        <v>0</v>
      </c>
      <c r="M23" s="190">
        <f>_xlfn.IFNA(VLOOKUP(CONCATENATE($M$5,$B23,$C23),'SER2'!$A$6:$M$200,13,FALSE),0)</f>
        <v>0</v>
      </c>
      <c r="N23" s="190" t="e">
        <f>_xlfn.IFNA(VLOOKUP(CONCATENATE($N$5,$B23,$C23),#REF!,13,FALSE),0)</f>
        <v>#REF!</v>
      </c>
      <c r="O23" s="190">
        <f>_xlfn.IFNA(VLOOKUP(CONCATENATE($O$5,$B23,$C23),'DRY1'!$A$6:$M$135,13,FALSE),0)</f>
        <v>0</v>
      </c>
      <c r="P23" s="190">
        <f>_xlfn.IFNA(VLOOKUP(CONCATENATE($P$5,$B23,$C23),'OG1'!$A$6:$M$500,13,FALSE),0)</f>
        <v>0</v>
      </c>
      <c r="Q23" s="190">
        <f>_xlfn.IFNA(VLOOKUP(CONCATENATE($Q$5,$B23,$C23),'DRY3'!$A$6:$M$133,13,FALSE),0)</f>
        <v>0</v>
      </c>
      <c r="R23" s="190" t="e">
        <f>_xlfn.IFNA(VLOOKUP(CONCATENATE($R$5,$B23,$C23),#REF!,13,FALSE),0)</f>
        <v>#REF!</v>
      </c>
      <c r="S23" s="190">
        <f>_xlfn.IFNA(VLOOKUP(CONCATENATE($S$5,$B23,$C23),'ESP2'!$A$6:$M$192,13,FALSE),0)</f>
        <v>0</v>
      </c>
      <c r="T23" s="190">
        <f>_xlfn.IFNA(VLOOKUP(CONCATENATE($T$5,$B23,$C23),'GOS2'!$A$6:$M$133,13,FALSE),0)</f>
        <v>0</v>
      </c>
      <c r="U23" s="190">
        <f>_xlfn.IFNA(VLOOKUP(CONCATENATE(U22,$B23,$C23),'DAR1'!$A$6:$M$133,13,FALSE),0)</f>
        <v>0</v>
      </c>
      <c r="V23" s="190">
        <f>_xlfn.IFNA(VLOOKUP(CONCATENATE($V$5,$B23,$C23),SCSAT!$A$8:$M$941,13,FALSE),0)</f>
        <v>0</v>
      </c>
      <c r="W23" s="190">
        <f>_xlfn.IFNA(VLOOKUP(CONCATENATE($W$5,$B23,$C23),'Spare 3'!$A$6:$M$170,13,FALSE),0)</f>
        <v>0</v>
      </c>
      <c r="X23" s="190"/>
      <c r="Y23" s="190"/>
      <c r="Z23" s="190"/>
      <c r="AA23" s="190">
        <f>_xlfn.IFNA(VLOOKUP(CONCATENATE($AA$5,$B23,$C23),'DAR2'!$A$6:$M$500,13,FALSE),0)</f>
        <v>0</v>
      </c>
      <c r="AB23" s="190">
        <f>_xlfn.IFNA(VLOOKUP(CONCATENATE($AB$5,$B23,$C23),'OG3'!$A$6:$M$53,13,FALSE),0)</f>
        <v>0</v>
      </c>
      <c r="AC23" s="190">
        <f>_xlfn.IFNA(VLOOKUP(CONCATENATE($AC$5,$B23,$C23),'ESP3'!$A$6:$M$500,13,FALSE),0)</f>
        <v>0</v>
      </c>
      <c r="AD23" s="190"/>
      <c r="AE23" s="190">
        <f>_xlfn.IFNA(VLOOKUP(CONCATENATE($AE$5,$B23,$C23),'Spare 2'!$A$6:$M$60,13,FALSE),0)</f>
        <v>0</v>
      </c>
      <c r="AF23" s="190">
        <f>_xlfn.IFNA(VLOOKUP(CONCATENATE($AF$5,$B23,$C23),'ESP4'!$A$6:$M$135,13,FALSE),0)</f>
        <v>0</v>
      </c>
      <c r="AG23" s="190">
        <f>_xlfn.IFNA(VLOOKUP(CONCATENATE($AG$5,$B23,$C23),'BAL3'!$A$6:$M$133,13,FALSE),0)</f>
        <v>0</v>
      </c>
      <c r="AH23" s="190">
        <f>_xlfn.IFNA(VLOOKUP(CONCATENATE($AH$5,$B23,$C23),'OG2'!$A$6:$M$135,13,FALSE),0)</f>
        <v>0</v>
      </c>
      <c r="AI23" s="190">
        <f>_xlfn.IFNA(VLOOKUP(CONCATENATE($AI$5,$B23,$C23),'SER3'!$A$6:$M$119,13,FALSE),0)</f>
        <v>0</v>
      </c>
      <c r="AJ23" s="190">
        <f>_xlfn.IFNA(VLOOKUP(CONCATENATE($AJ$5,$B23,$C23),'Spare 1'!$A$6:$M$146,13,FALSE),0)</f>
        <v>0</v>
      </c>
      <c r="AK23" s="190" t="e">
        <f>_xlfn.IFNA(VLOOKUP(CONCATENATE($AK$5,$B23,$C23),#REF!,13,FALSE),0)</f>
        <v>#REF!</v>
      </c>
      <c r="AL23" s="191">
        <f>_xlfn.IFNA(VLOOKUP(CONCATENATE($AL$5,$B23,$C23),'Spare 4'!$A$6:$M$135,13,FALSE),0)</f>
        <v>0</v>
      </c>
      <c r="AM23" s="171"/>
    </row>
    <row r="24" spans="1:39" x14ac:dyDescent="0.25">
      <c r="A24" s="560"/>
      <c r="B24" s="182"/>
      <c r="C24" s="192"/>
      <c r="D24" s="192"/>
      <c r="E24" s="193"/>
      <c r="F24" s="188"/>
      <c r="G24" s="186"/>
      <c r="H24" s="187"/>
      <c r="I24" s="188"/>
      <c r="J24" s="189">
        <f>_xlfn.IFNA(VLOOKUP(CONCATENATE($J$5,$B24,$C24),'ESP1'!$A$6:$M$500,13,FALSE),0)</f>
        <v>0</v>
      </c>
      <c r="K24" s="190">
        <f>_xlfn.IFNA(VLOOKUP(CONCATENATE($K$5,$B24,$C24),CAP!$A$6:$M$133,13,FALSE),0)</f>
        <v>0</v>
      </c>
      <c r="L24" s="190">
        <f>_xlfn.IFNA(VLOOKUP(CONCATENATE($L$5,$B24,$C24),CAP!$A$6:$M$133,13,FALSE),0)</f>
        <v>0</v>
      </c>
      <c r="M24" s="190">
        <f>_xlfn.IFNA(VLOOKUP(CONCATENATE($M$5,$B24,$C24),'SER2'!$A$6:$M$200,13,FALSE),0)</f>
        <v>0</v>
      </c>
      <c r="N24" s="190" t="e">
        <f>_xlfn.IFNA(VLOOKUP(CONCATENATE($N$5,$B24,$C24),#REF!,13,FALSE),0)</f>
        <v>#REF!</v>
      </c>
      <c r="O24" s="190">
        <f>_xlfn.IFNA(VLOOKUP(CONCATENATE($O$5,$B24,$C24),'DRY1'!$A$6:$M$135,13,FALSE),0)</f>
        <v>0</v>
      </c>
      <c r="P24" s="190">
        <f>_xlfn.IFNA(VLOOKUP(CONCATENATE($P$5,$B24,$C24),'OG1'!$A$6:$M$500,13,FALSE),0)</f>
        <v>0</v>
      </c>
      <c r="Q24" s="190">
        <f>_xlfn.IFNA(VLOOKUP(CONCATENATE($Q$5,$B24,$C24),'DRY3'!$A$6:$M$133,13,FALSE),0)</f>
        <v>0</v>
      </c>
      <c r="R24" s="190" t="e">
        <f>_xlfn.IFNA(VLOOKUP(CONCATENATE($R$5,$B24,$C24),#REF!,13,FALSE),0)</f>
        <v>#REF!</v>
      </c>
      <c r="S24" s="190">
        <f>_xlfn.IFNA(VLOOKUP(CONCATENATE($S$5,$B24,$C24),'ESP2'!$A$6:$M$192,13,FALSE),0)</f>
        <v>0</v>
      </c>
      <c r="T24" s="190">
        <f>_xlfn.IFNA(VLOOKUP(CONCATENATE($T$5,$B24,$C24),'GOS2'!$A$6:$M$133,13,FALSE),0)</f>
        <v>0</v>
      </c>
      <c r="U24" s="190">
        <f>_xlfn.IFNA(VLOOKUP(CONCATENATE(U23,$B24,$C24),'DAR1'!$A$6:$M$133,13,FALSE),0)</f>
        <v>0</v>
      </c>
      <c r="V24" s="190">
        <f>_xlfn.IFNA(VLOOKUP(CONCATENATE($V$5,$B24,$C24),SCSAT!$A$8:$M$941,13,FALSE),0)</f>
        <v>0</v>
      </c>
      <c r="W24" s="190">
        <f>_xlfn.IFNA(VLOOKUP(CONCATENATE($W$5,$B24,$C24),'Spare 3'!$A$6:$M$170,13,FALSE),0)</f>
        <v>0</v>
      </c>
      <c r="X24" s="190"/>
      <c r="Y24" s="190"/>
      <c r="Z24" s="190"/>
      <c r="AA24" s="190">
        <f>_xlfn.IFNA(VLOOKUP(CONCATENATE($AA$5,$B24,$C24),'DAR2'!$A$6:$M$500,13,FALSE),0)</f>
        <v>0</v>
      </c>
      <c r="AB24" s="190">
        <f>_xlfn.IFNA(VLOOKUP(CONCATENATE($AB$5,$B24,$C24),'OG3'!$A$6:$M$53,13,FALSE),0)</f>
        <v>0</v>
      </c>
      <c r="AC24" s="190">
        <f>_xlfn.IFNA(VLOOKUP(CONCATENATE($AC$5,$B24,$C24),'ESP3'!$A$6:$M$500,13,FALSE),0)</f>
        <v>0</v>
      </c>
      <c r="AD24" s="190"/>
      <c r="AE24" s="190">
        <f>_xlfn.IFNA(VLOOKUP(CONCATENATE($AE$5,$B24,$C24),'Spare 2'!$A$6:$M$60,13,FALSE),0)</f>
        <v>0</v>
      </c>
      <c r="AF24" s="190">
        <f>_xlfn.IFNA(VLOOKUP(CONCATENATE($AF$5,$B24,$C24),'ESP4'!$A$6:$M$135,13,FALSE),0)</f>
        <v>0</v>
      </c>
      <c r="AG24" s="190">
        <f>_xlfn.IFNA(VLOOKUP(CONCATENATE($AG$5,$B24,$C24),'BAL3'!$A$6:$M$133,13,FALSE),0)</f>
        <v>0</v>
      </c>
      <c r="AH24" s="190">
        <f>_xlfn.IFNA(VLOOKUP(CONCATENATE($AH$5,$B24,$C24),'OG2'!$A$6:$M$135,13,FALSE),0)</f>
        <v>0</v>
      </c>
      <c r="AI24" s="190">
        <f>_xlfn.IFNA(VLOOKUP(CONCATENATE($AI$5,$B24,$C24),'SER3'!$A$6:$M$119,13,FALSE),0)</f>
        <v>0</v>
      </c>
      <c r="AJ24" s="190">
        <f>_xlfn.IFNA(VLOOKUP(CONCATENATE($AJ$5,$B24,$C24),'Spare 1'!$A$6:$M$146,13,FALSE),0)</f>
        <v>0</v>
      </c>
      <c r="AK24" s="190" t="e">
        <f>_xlfn.IFNA(VLOOKUP(CONCATENATE($AK$5,$B24,$C24),#REF!,13,FALSE),0)</f>
        <v>#REF!</v>
      </c>
      <c r="AL24" s="191">
        <f>_xlfn.IFNA(VLOOKUP(CONCATENATE($AL$5,$B24,$C24),'Spare 4'!$A$6:$M$135,13,FALSE),0)</f>
        <v>0</v>
      </c>
      <c r="AM24" s="171"/>
    </row>
    <row r="25" spans="1:39" x14ac:dyDescent="0.25">
      <c r="A25" s="560"/>
      <c r="B25" s="182"/>
      <c r="C25" s="192"/>
      <c r="D25" s="192"/>
      <c r="E25" s="193"/>
      <c r="F25" s="188"/>
      <c r="G25" s="186"/>
      <c r="H25" s="187"/>
      <c r="I25" s="188"/>
      <c r="J25" s="189">
        <f>_xlfn.IFNA(VLOOKUP(CONCATENATE($J$5,$B25,$C25),'ESP1'!$A$6:$M$500,13,FALSE),0)</f>
        <v>0</v>
      </c>
      <c r="K25" s="190">
        <f>_xlfn.IFNA(VLOOKUP(CONCATENATE($K$5,$B25,$C25),CAP!$A$6:$M$133,13,FALSE),0)</f>
        <v>0</v>
      </c>
      <c r="L25" s="190">
        <f>_xlfn.IFNA(VLOOKUP(CONCATENATE($L$5,$B25,$C25),CAP!$A$6:$M$133,13,FALSE),0)</f>
        <v>0</v>
      </c>
      <c r="M25" s="190">
        <f>_xlfn.IFNA(VLOOKUP(CONCATENATE($M$5,$B25,$C25),'SER2'!$A$6:$M$200,13,FALSE),0)</f>
        <v>0</v>
      </c>
      <c r="N25" s="190" t="e">
        <f>_xlfn.IFNA(VLOOKUP(CONCATENATE($N$5,$B25,$C25),#REF!,13,FALSE),0)</f>
        <v>#REF!</v>
      </c>
      <c r="O25" s="190">
        <f>_xlfn.IFNA(VLOOKUP(CONCATENATE($O$5,$B25,$C25),'DRY1'!$A$6:$M$135,13,FALSE),0)</f>
        <v>0</v>
      </c>
      <c r="P25" s="190">
        <f>_xlfn.IFNA(VLOOKUP(CONCATENATE($P$5,$B25,$C25),'OG1'!$A$6:$M$500,13,FALSE),0)</f>
        <v>0</v>
      </c>
      <c r="Q25" s="190">
        <f>_xlfn.IFNA(VLOOKUP(CONCATENATE($Q$5,$B25,$C25),'DRY3'!$A$6:$M$133,13,FALSE),0)</f>
        <v>0</v>
      </c>
      <c r="R25" s="190" t="e">
        <f>_xlfn.IFNA(VLOOKUP(CONCATENATE($R$5,$B25,$C25),#REF!,13,FALSE),0)</f>
        <v>#REF!</v>
      </c>
      <c r="S25" s="190">
        <f>_xlfn.IFNA(VLOOKUP(CONCATENATE($S$5,$B25,$C25),'ESP2'!$A$6:$M$192,13,FALSE),0)</f>
        <v>0</v>
      </c>
      <c r="T25" s="190">
        <f>_xlfn.IFNA(VLOOKUP(CONCATENATE($T$5,$B25,$C25),'GOS2'!$A$6:$M$133,13,FALSE),0)</f>
        <v>0</v>
      </c>
      <c r="U25" s="190">
        <f>_xlfn.IFNA(VLOOKUP(CONCATENATE(U24,$B25,$C25),'DAR1'!$A$6:$M$133,13,FALSE),0)</f>
        <v>0</v>
      </c>
      <c r="V25" s="190">
        <f>_xlfn.IFNA(VLOOKUP(CONCATENATE($V$5,$B25,$C25),SCSAT!$A$8:$M$941,13,FALSE),0)</f>
        <v>0</v>
      </c>
      <c r="W25" s="190">
        <f>_xlfn.IFNA(VLOOKUP(CONCATENATE($W$5,$B25,$C25),'Spare 3'!$A$6:$M$170,13,FALSE),0)</f>
        <v>0</v>
      </c>
      <c r="X25" s="190"/>
      <c r="Y25" s="190"/>
      <c r="Z25" s="190"/>
      <c r="AA25" s="190">
        <f>_xlfn.IFNA(VLOOKUP(CONCATENATE($AA$5,$B25,$C25),'DAR2'!$A$6:$M$500,13,FALSE),0)</f>
        <v>0</v>
      </c>
      <c r="AB25" s="190">
        <f>_xlfn.IFNA(VLOOKUP(CONCATENATE($AB$5,$B25,$C25),'OG3'!$A$6:$M$53,13,FALSE),0)</f>
        <v>0</v>
      </c>
      <c r="AC25" s="190">
        <f>_xlfn.IFNA(VLOOKUP(CONCATENATE($AC$5,$B25,$C25),'ESP3'!$A$6:$M$500,13,FALSE),0)</f>
        <v>0</v>
      </c>
      <c r="AD25" s="190"/>
      <c r="AE25" s="190">
        <f>_xlfn.IFNA(VLOOKUP(CONCATENATE($AE$5,$B25,$C25),'Spare 2'!$A$6:$M$60,13,FALSE),0)</f>
        <v>0</v>
      </c>
      <c r="AF25" s="190">
        <f>_xlfn.IFNA(VLOOKUP(CONCATENATE($AF$5,$B25,$C25),'ESP4'!$A$6:$M$135,13,FALSE),0)</f>
        <v>0</v>
      </c>
      <c r="AG25" s="190">
        <f>_xlfn.IFNA(VLOOKUP(CONCATENATE($AG$5,$B25,$C25),'BAL3'!$A$6:$M$133,13,FALSE),0)</f>
        <v>0</v>
      </c>
      <c r="AH25" s="190">
        <f>_xlfn.IFNA(VLOOKUP(CONCATENATE($AH$5,$B25,$C25),'OG2'!$A$6:$M$135,13,FALSE),0)</f>
        <v>0</v>
      </c>
      <c r="AI25" s="190">
        <f>_xlfn.IFNA(VLOOKUP(CONCATENATE($AI$5,$B25,$C25),'SER3'!$A$6:$M$119,13,FALSE),0)</f>
        <v>0</v>
      </c>
      <c r="AJ25" s="190">
        <f>_xlfn.IFNA(VLOOKUP(CONCATENATE($AJ$5,$B25,$C25),'Spare 1'!$A$6:$M$146,13,FALSE),0)</f>
        <v>0</v>
      </c>
      <c r="AK25" s="190" t="e">
        <f>_xlfn.IFNA(VLOOKUP(CONCATENATE($AK$5,$B25,$C25),#REF!,13,FALSE),0)</f>
        <v>#REF!</v>
      </c>
      <c r="AL25" s="191">
        <f>_xlfn.IFNA(VLOOKUP(CONCATENATE($AL$5,$B25,$C25),'Spare 4'!$A$6:$M$135,13,FALSE),0)</f>
        <v>0</v>
      </c>
      <c r="AM25" s="170"/>
    </row>
    <row r="26" spans="1:39" x14ac:dyDescent="0.25">
      <c r="A26" s="560"/>
      <c r="B26" s="182"/>
      <c r="C26" s="192"/>
      <c r="D26" s="183"/>
      <c r="E26" s="193"/>
      <c r="F26" s="188"/>
      <c r="G26" s="186"/>
      <c r="H26" s="187"/>
      <c r="I26" s="188"/>
      <c r="J26" s="189">
        <f>_xlfn.IFNA(VLOOKUP(CONCATENATE($J$5,$B26,$C26),'ESP1'!$A$6:$M$500,13,FALSE),0)</f>
        <v>0</v>
      </c>
      <c r="K26" s="190">
        <f>_xlfn.IFNA(VLOOKUP(CONCATENATE($K$5,$B26,$C26),CAP!$A$6:$M$133,13,FALSE),0)</f>
        <v>0</v>
      </c>
      <c r="L26" s="190">
        <f>_xlfn.IFNA(VLOOKUP(CONCATENATE($L$5,$B26,$C26),CAP!$A$6:$M$133,13,FALSE),0)</f>
        <v>0</v>
      </c>
      <c r="M26" s="190">
        <f>_xlfn.IFNA(VLOOKUP(CONCATENATE($M$5,$B26,$C26),'SER2'!$A$6:$M$200,13,FALSE),0)</f>
        <v>0</v>
      </c>
      <c r="N26" s="190" t="e">
        <f>_xlfn.IFNA(VLOOKUP(CONCATENATE($N$5,$B26,$C26),#REF!,13,FALSE),0)</f>
        <v>#REF!</v>
      </c>
      <c r="O26" s="190">
        <f>_xlfn.IFNA(VLOOKUP(CONCATENATE($O$5,$B26,$C26),'DRY1'!$A$6:$M$135,13,FALSE),0)</f>
        <v>0</v>
      </c>
      <c r="P26" s="190">
        <f>_xlfn.IFNA(VLOOKUP(CONCATENATE($P$5,$B26,$C26),'OG1'!$A$6:$M$500,13,FALSE),0)</f>
        <v>0</v>
      </c>
      <c r="Q26" s="190">
        <f>_xlfn.IFNA(VLOOKUP(CONCATENATE($Q$5,$B26,$C26),'DRY3'!$A$6:$M$133,13,FALSE),0)</f>
        <v>0</v>
      </c>
      <c r="R26" s="190" t="e">
        <f>_xlfn.IFNA(VLOOKUP(CONCATENATE($R$5,$B26,$C26),#REF!,13,FALSE),0)</f>
        <v>#REF!</v>
      </c>
      <c r="S26" s="190">
        <f>_xlfn.IFNA(VLOOKUP(CONCATENATE($S$5,$B26,$C26),'ESP2'!$A$6:$M$192,13,FALSE),0)</f>
        <v>0</v>
      </c>
      <c r="T26" s="190">
        <f>_xlfn.IFNA(VLOOKUP(CONCATENATE($T$5,$B26,$C26),'GOS2'!$A$6:$M$133,13,FALSE),0)</f>
        <v>0</v>
      </c>
      <c r="U26" s="190">
        <f>_xlfn.IFNA(VLOOKUP(CONCATENATE(U25,$B26,$C26),'DAR1'!$A$6:$M$133,13,FALSE),0)</f>
        <v>0</v>
      </c>
      <c r="V26" s="190">
        <f>_xlfn.IFNA(VLOOKUP(CONCATENATE($V$5,$B26,$C26),SCSAT!$A$8:$M$941,13,FALSE),0)</f>
        <v>0</v>
      </c>
      <c r="W26" s="190">
        <f>_xlfn.IFNA(VLOOKUP(CONCATENATE($W$5,$B26,$C26),'Spare 3'!$A$6:$M$170,13,FALSE),0)</f>
        <v>0</v>
      </c>
      <c r="X26" s="190"/>
      <c r="Y26" s="190"/>
      <c r="Z26" s="190"/>
      <c r="AA26" s="190">
        <f>_xlfn.IFNA(VLOOKUP(CONCATENATE($AA$5,$B26,$C26),'DAR2'!$A$6:$M$500,13,FALSE),0)</f>
        <v>0</v>
      </c>
      <c r="AB26" s="190">
        <f>_xlfn.IFNA(VLOOKUP(CONCATENATE($AB$5,$B26,$C26),'OG3'!$A$6:$M$53,13,FALSE),0)</f>
        <v>0</v>
      </c>
      <c r="AC26" s="190">
        <f>_xlfn.IFNA(VLOOKUP(CONCATENATE($AC$5,$B26,$C26),'ESP3'!$A$6:$M$500,13,FALSE),0)</f>
        <v>0</v>
      </c>
      <c r="AD26" s="190"/>
      <c r="AE26" s="190">
        <f>_xlfn.IFNA(VLOOKUP(CONCATENATE($AE$5,$B26,$C26),'Spare 2'!$A$6:$M$60,13,FALSE),0)</f>
        <v>0</v>
      </c>
      <c r="AF26" s="190">
        <f>_xlfn.IFNA(VLOOKUP(CONCATENATE($AF$5,$B26,$C26),'ESP4'!$A$6:$M$135,13,FALSE),0)</f>
        <v>0</v>
      </c>
      <c r="AG26" s="190">
        <f>_xlfn.IFNA(VLOOKUP(CONCATENATE($AG$5,$B26,$C26),'BAL3'!$A$6:$M$133,13,FALSE),0)</f>
        <v>0</v>
      </c>
      <c r="AH26" s="190">
        <f>_xlfn.IFNA(VLOOKUP(CONCATENATE($AH$5,$B26,$C26),'OG2'!$A$6:$M$135,13,FALSE),0)</f>
        <v>0</v>
      </c>
      <c r="AI26" s="190">
        <f>_xlfn.IFNA(VLOOKUP(CONCATENATE($AI$5,$B26,$C26),'SER3'!$A$6:$M$119,13,FALSE),0)</f>
        <v>0</v>
      </c>
      <c r="AJ26" s="190">
        <f>_xlfn.IFNA(VLOOKUP(CONCATENATE($AJ$5,$B26,$C26),'Spare 1'!$A$6:$M$146,13,FALSE),0)</f>
        <v>0</v>
      </c>
      <c r="AK26" s="190" t="e">
        <f>_xlfn.IFNA(VLOOKUP(CONCATENATE($AK$5,$B26,$C26),#REF!,13,FALSE),0)</f>
        <v>#REF!</v>
      </c>
      <c r="AL26" s="191">
        <f>_xlfn.IFNA(VLOOKUP(CONCATENATE($AL$5,$B26,$C26),'Spare 4'!$A$6:$M$135,13,FALSE),0)</f>
        <v>0</v>
      </c>
      <c r="AM26" s="170"/>
    </row>
    <row r="27" spans="1:39" x14ac:dyDescent="0.25">
      <c r="A27" s="560"/>
      <c r="B27" s="182"/>
      <c r="C27" s="192"/>
      <c r="D27" s="192"/>
      <c r="E27" s="193"/>
      <c r="F27" s="188"/>
      <c r="G27" s="186"/>
      <c r="H27" s="187"/>
      <c r="I27" s="188"/>
      <c r="J27" s="189">
        <f>_xlfn.IFNA(VLOOKUP(CONCATENATE($J$5,$B27,$C27),'ESP1'!$A$6:$M$500,13,FALSE),0)</f>
        <v>0</v>
      </c>
      <c r="K27" s="190">
        <f>_xlfn.IFNA(VLOOKUP(CONCATENATE($K$5,$B27,$C27),CAP!$A$6:$M$133,13,FALSE),0)</f>
        <v>0</v>
      </c>
      <c r="L27" s="190">
        <f>_xlfn.IFNA(VLOOKUP(CONCATENATE($L$5,$B27,$C27),CAP!$A$6:$M$133,13,FALSE),0)</f>
        <v>0</v>
      </c>
      <c r="M27" s="190">
        <f>_xlfn.IFNA(VLOOKUP(CONCATENATE($M$5,$B27,$C27),'SER2'!$A$6:$M$200,13,FALSE),0)</f>
        <v>0</v>
      </c>
      <c r="N27" s="190" t="e">
        <f>_xlfn.IFNA(VLOOKUP(CONCATENATE($N$5,$B27,$C27),#REF!,13,FALSE),0)</f>
        <v>#REF!</v>
      </c>
      <c r="O27" s="190">
        <f>_xlfn.IFNA(VLOOKUP(CONCATENATE($O$5,$B27,$C27),'DRY1'!$A$6:$M$135,13,FALSE),0)</f>
        <v>0</v>
      </c>
      <c r="P27" s="190">
        <f>_xlfn.IFNA(VLOOKUP(CONCATENATE($P$5,$B27,$C27),'OG1'!$A$6:$M$500,13,FALSE),0)</f>
        <v>0</v>
      </c>
      <c r="Q27" s="190">
        <f>_xlfn.IFNA(VLOOKUP(CONCATENATE($Q$5,$B27,$C27),'DRY3'!$A$6:$M$133,13,FALSE),0)</f>
        <v>0</v>
      </c>
      <c r="R27" s="190" t="e">
        <f>_xlfn.IFNA(VLOOKUP(CONCATENATE($R$5,$B27,$C27),#REF!,13,FALSE),0)</f>
        <v>#REF!</v>
      </c>
      <c r="S27" s="190">
        <f>_xlfn.IFNA(VLOOKUP(CONCATENATE($S$5,$B27,$C27),'ESP2'!$A$6:$M$192,13,FALSE),0)</f>
        <v>0</v>
      </c>
      <c r="T27" s="190">
        <f>_xlfn.IFNA(VLOOKUP(CONCATENATE($T$5,$B27,$C27),'GOS2'!$A$6:$M$133,13,FALSE),0)</f>
        <v>0</v>
      </c>
      <c r="U27" s="190">
        <f>_xlfn.IFNA(VLOOKUP(CONCATENATE(U26,$B27,$C27),'DAR1'!$A$6:$M$133,13,FALSE),0)</f>
        <v>0</v>
      </c>
      <c r="V27" s="190">
        <f>_xlfn.IFNA(VLOOKUP(CONCATENATE($V$5,$B27,$C27),SCSAT!$A$8:$M$941,13,FALSE),0)</f>
        <v>0</v>
      </c>
      <c r="W27" s="190">
        <f>_xlfn.IFNA(VLOOKUP(CONCATENATE($W$5,$B27,$C27),'Spare 3'!$A$6:$M$170,13,FALSE),0)</f>
        <v>0</v>
      </c>
      <c r="X27" s="190"/>
      <c r="Y27" s="190"/>
      <c r="Z27" s="190"/>
      <c r="AA27" s="190">
        <f>_xlfn.IFNA(VLOOKUP(CONCATENATE($AA$5,$B27,$C27),'DAR2'!$A$6:$M$500,13,FALSE),0)</f>
        <v>0</v>
      </c>
      <c r="AB27" s="190">
        <f>_xlfn.IFNA(VLOOKUP(CONCATENATE($AB$5,$B27,$C27),'OG3'!$A$6:$M$53,13,FALSE),0)</f>
        <v>0</v>
      </c>
      <c r="AC27" s="190">
        <f>_xlfn.IFNA(VLOOKUP(CONCATENATE($AC$5,$B27,$C27),'ESP3'!$A$6:$M$500,13,FALSE),0)</f>
        <v>0</v>
      </c>
      <c r="AD27" s="190"/>
      <c r="AE27" s="190">
        <f>_xlfn.IFNA(VLOOKUP(CONCATENATE($AE$5,$B27,$C27),'Spare 2'!$A$6:$M$60,13,FALSE),0)</f>
        <v>0</v>
      </c>
      <c r="AF27" s="190">
        <f>_xlfn.IFNA(VLOOKUP(CONCATENATE($AF$5,$B27,$C27),'ESP4'!$A$6:$M$135,13,FALSE),0)</f>
        <v>0</v>
      </c>
      <c r="AG27" s="190">
        <f>_xlfn.IFNA(VLOOKUP(CONCATENATE($AG$5,$B27,$C27),'BAL3'!$A$6:$M$133,13,FALSE),0)</f>
        <v>0</v>
      </c>
      <c r="AH27" s="190">
        <f>_xlfn.IFNA(VLOOKUP(CONCATENATE($AH$5,$B27,$C27),'OG2'!$A$6:$M$135,13,FALSE),0)</f>
        <v>0</v>
      </c>
      <c r="AI27" s="190">
        <f>_xlfn.IFNA(VLOOKUP(CONCATENATE($AI$5,$B27,$C27),'SER3'!$A$6:$M$119,13,FALSE),0)</f>
        <v>0</v>
      </c>
      <c r="AJ27" s="190">
        <f>_xlfn.IFNA(VLOOKUP(CONCATENATE($AJ$5,$B27,$C27),'Spare 1'!$A$6:$M$146,13,FALSE),0)</f>
        <v>0</v>
      </c>
      <c r="AK27" s="190" t="e">
        <f>_xlfn.IFNA(VLOOKUP(CONCATENATE($AK$5,$B27,$C27),#REF!,13,FALSE),0)</f>
        <v>#REF!</v>
      </c>
      <c r="AL27" s="191">
        <f>_xlfn.IFNA(VLOOKUP(CONCATENATE($AL$5,$B27,$C27),'Spare 4'!$A$6:$M$135,13,FALSE),0)</f>
        <v>0</v>
      </c>
      <c r="AM27" s="170"/>
    </row>
    <row r="28" spans="1:39" x14ac:dyDescent="0.25">
      <c r="A28" s="560"/>
      <c r="B28" s="182"/>
      <c r="C28" s="192"/>
      <c r="D28" s="192"/>
      <c r="E28" s="193"/>
      <c r="F28" s="188"/>
      <c r="G28" s="186"/>
      <c r="H28" s="187"/>
      <c r="I28" s="188"/>
      <c r="J28" s="189">
        <f>_xlfn.IFNA(VLOOKUP(CONCATENATE($J$5,$B28,$C28),'ESP1'!$A$6:$M$500,13,FALSE),0)</f>
        <v>0</v>
      </c>
      <c r="K28" s="190">
        <f>_xlfn.IFNA(VLOOKUP(CONCATENATE($K$5,$B28,$C28),CAP!$A$6:$M$133,13,FALSE),0)</f>
        <v>0</v>
      </c>
      <c r="L28" s="190">
        <f>_xlfn.IFNA(VLOOKUP(CONCATENATE($L$5,$B28,$C28),CAP!$A$6:$M$133,13,FALSE),0)</f>
        <v>0</v>
      </c>
      <c r="M28" s="190">
        <f>_xlfn.IFNA(VLOOKUP(CONCATENATE($M$5,$B28,$C28),'SER2'!$A$6:$M$200,13,FALSE),0)</f>
        <v>0</v>
      </c>
      <c r="N28" s="190" t="e">
        <f>_xlfn.IFNA(VLOOKUP(CONCATENATE($N$5,$B28,$C28),#REF!,13,FALSE),0)</f>
        <v>#REF!</v>
      </c>
      <c r="O28" s="190">
        <f>_xlfn.IFNA(VLOOKUP(CONCATENATE($O$5,$B28,$C28),'DRY1'!$A$6:$M$135,13,FALSE),0)</f>
        <v>0</v>
      </c>
      <c r="P28" s="190">
        <f>_xlfn.IFNA(VLOOKUP(CONCATENATE($P$5,$B28,$C28),'OG1'!$A$6:$M$500,13,FALSE),0)</f>
        <v>0</v>
      </c>
      <c r="Q28" s="190">
        <f>_xlfn.IFNA(VLOOKUP(CONCATENATE($Q$5,$B28,$C28),'DRY3'!$A$6:$M$133,13,FALSE),0)</f>
        <v>0</v>
      </c>
      <c r="R28" s="190" t="e">
        <f>_xlfn.IFNA(VLOOKUP(CONCATENATE($R$5,$B28,$C28),#REF!,13,FALSE),0)</f>
        <v>#REF!</v>
      </c>
      <c r="S28" s="190">
        <f>_xlfn.IFNA(VLOOKUP(CONCATENATE($S$5,$B28,$C28),'ESP2'!$A$6:$M$192,13,FALSE),0)</f>
        <v>0</v>
      </c>
      <c r="T28" s="190">
        <f>_xlfn.IFNA(VLOOKUP(CONCATENATE($T$5,$B28,$C28),'GOS2'!$A$6:$M$133,13,FALSE),0)</f>
        <v>0</v>
      </c>
      <c r="U28" s="190">
        <f>_xlfn.IFNA(VLOOKUP(CONCATENATE(U27,$B28,$C28),'DAR1'!$A$6:$M$133,13,FALSE),0)</f>
        <v>0</v>
      </c>
      <c r="V28" s="190">
        <f>_xlfn.IFNA(VLOOKUP(CONCATENATE($V$5,$B28,$C28),SCSAT!$A$8:$M$941,13,FALSE),0)</f>
        <v>0</v>
      </c>
      <c r="W28" s="190">
        <f>_xlfn.IFNA(VLOOKUP(CONCATENATE($W$5,$B28,$C28),'Spare 3'!$A$6:$M$170,13,FALSE),0)</f>
        <v>0</v>
      </c>
      <c r="X28" s="190"/>
      <c r="Y28" s="190"/>
      <c r="Z28" s="190"/>
      <c r="AA28" s="190">
        <f>_xlfn.IFNA(VLOOKUP(CONCATENATE($AA$5,$B28,$C28),'DAR2'!$A$6:$M$500,13,FALSE),0)</f>
        <v>0</v>
      </c>
      <c r="AB28" s="190">
        <f>_xlfn.IFNA(VLOOKUP(CONCATENATE($AB$5,$B28,$C28),'OG3'!$A$6:$M$53,13,FALSE),0)</f>
        <v>0</v>
      </c>
      <c r="AC28" s="190">
        <f>_xlfn.IFNA(VLOOKUP(CONCATENATE($AC$5,$B28,$C28),'ESP3'!$A$6:$M$500,13,FALSE),0)</f>
        <v>0</v>
      </c>
      <c r="AD28" s="190"/>
      <c r="AE28" s="190">
        <f>_xlfn.IFNA(VLOOKUP(CONCATENATE($AE$5,$B28,$C28),'Spare 2'!$A$6:$M$60,13,FALSE),0)</f>
        <v>0</v>
      </c>
      <c r="AF28" s="190">
        <f>_xlfn.IFNA(VLOOKUP(CONCATENATE($AF$5,$B28,$C28),'ESP4'!$A$6:$M$135,13,FALSE),0)</f>
        <v>0</v>
      </c>
      <c r="AG28" s="190">
        <f>_xlfn.IFNA(VLOOKUP(CONCATENATE($AG$5,$B28,$C28),'BAL3'!$A$6:$M$133,13,FALSE),0)</f>
        <v>0</v>
      </c>
      <c r="AH28" s="190">
        <f>_xlfn.IFNA(VLOOKUP(CONCATENATE($AH$5,$B28,$C28),'OG2'!$A$6:$M$135,13,FALSE),0)</f>
        <v>0</v>
      </c>
      <c r="AI28" s="190">
        <f>_xlfn.IFNA(VLOOKUP(CONCATENATE($AI$5,$B28,$C28),'SER3'!$A$6:$M$119,13,FALSE),0)</f>
        <v>0</v>
      </c>
      <c r="AJ28" s="190">
        <f>_xlfn.IFNA(VLOOKUP(CONCATENATE($AJ$5,$B28,$C28),'Spare 1'!$A$6:$M$146,13,FALSE),0)</f>
        <v>0</v>
      </c>
      <c r="AK28" s="190" t="e">
        <f>_xlfn.IFNA(VLOOKUP(CONCATENATE($AK$5,$B28,$C28),#REF!,13,FALSE),0)</f>
        <v>#REF!</v>
      </c>
      <c r="AL28" s="191">
        <f>_xlfn.IFNA(VLOOKUP(CONCATENATE($AL$5,$B28,$C28),'Spare 4'!$A$6:$M$135,13,FALSE),0)</f>
        <v>0</v>
      </c>
      <c r="AM28" s="171"/>
    </row>
    <row r="29" spans="1:39" x14ac:dyDescent="0.25">
      <c r="A29" s="560"/>
      <c r="B29" s="182"/>
      <c r="C29" s="192"/>
      <c r="D29" s="192"/>
      <c r="E29" s="193"/>
      <c r="F29" s="188"/>
      <c r="G29" s="186"/>
      <c r="H29" s="187"/>
      <c r="I29" s="188"/>
      <c r="J29" s="189">
        <f>_xlfn.IFNA(VLOOKUP(CONCATENATE($J$5,$B29,$C29),'ESP1'!$A$6:$M$500,13,FALSE),0)</f>
        <v>0</v>
      </c>
      <c r="K29" s="190">
        <f>_xlfn.IFNA(VLOOKUP(CONCATENATE($K$5,$B29,$C29),CAP!$A$6:$M$133,13,FALSE),0)</f>
        <v>0</v>
      </c>
      <c r="L29" s="190">
        <f>_xlfn.IFNA(VLOOKUP(CONCATENATE($L$5,$B29,$C29),CAP!$A$6:$M$133,13,FALSE),0)</f>
        <v>0</v>
      </c>
      <c r="M29" s="190">
        <f>_xlfn.IFNA(VLOOKUP(CONCATENATE($M$5,$B29,$C29),'SER2'!$A$6:$M$200,13,FALSE),0)</f>
        <v>0</v>
      </c>
      <c r="N29" s="190" t="e">
        <f>_xlfn.IFNA(VLOOKUP(CONCATENATE($N$5,$B29,$C29),#REF!,13,FALSE),0)</f>
        <v>#REF!</v>
      </c>
      <c r="O29" s="190">
        <f>_xlfn.IFNA(VLOOKUP(CONCATENATE($O$5,$B29,$C29),'DRY1'!$A$6:$M$135,13,FALSE),0)</f>
        <v>0</v>
      </c>
      <c r="P29" s="190">
        <f>_xlfn.IFNA(VLOOKUP(CONCATENATE($P$5,$B29,$C29),'OG1'!$A$6:$M$500,13,FALSE),0)</f>
        <v>0</v>
      </c>
      <c r="Q29" s="190">
        <f>_xlfn.IFNA(VLOOKUP(CONCATENATE($Q$5,$B29,$C29),'DRY3'!$A$6:$M$133,13,FALSE),0)</f>
        <v>0</v>
      </c>
      <c r="R29" s="190" t="e">
        <f>_xlfn.IFNA(VLOOKUP(CONCATENATE($R$5,$B29,$C29),#REF!,13,FALSE),0)</f>
        <v>#REF!</v>
      </c>
      <c r="S29" s="190">
        <f>_xlfn.IFNA(VLOOKUP(CONCATENATE($S$5,$B29,$C29),'ESP2'!$A$6:$M$192,13,FALSE),0)</f>
        <v>0</v>
      </c>
      <c r="T29" s="190">
        <f>_xlfn.IFNA(VLOOKUP(CONCATENATE($T$5,$B29,$C29),'GOS2'!$A$6:$M$133,13,FALSE),0)</f>
        <v>0</v>
      </c>
      <c r="U29" s="190">
        <f>_xlfn.IFNA(VLOOKUP(CONCATENATE(U28,$B29,$C29),'DAR1'!$A$6:$M$133,13,FALSE),0)</f>
        <v>0</v>
      </c>
      <c r="V29" s="190">
        <f>_xlfn.IFNA(VLOOKUP(CONCATENATE($V$5,$B29,$C29),SCSAT!$A$8:$M$941,13,FALSE),0)</f>
        <v>0</v>
      </c>
      <c r="W29" s="190">
        <f>_xlfn.IFNA(VLOOKUP(CONCATENATE($W$5,$B29,$C29),'Spare 3'!$A$6:$M$170,13,FALSE),0)</f>
        <v>0</v>
      </c>
      <c r="X29" s="190"/>
      <c r="Y29" s="190"/>
      <c r="Z29" s="190"/>
      <c r="AA29" s="190">
        <f>_xlfn.IFNA(VLOOKUP(CONCATENATE($AA$5,$B29,$C29),'DAR2'!$A$6:$M$500,13,FALSE),0)</f>
        <v>0</v>
      </c>
      <c r="AB29" s="190">
        <f>_xlfn.IFNA(VLOOKUP(CONCATENATE($AB$5,$B29,$C29),'OG3'!$A$6:$M$53,13,FALSE),0)</f>
        <v>0</v>
      </c>
      <c r="AC29" s="190">
        <f>_xlfn.IFNA(VLOOKUP(CONCATENATE($AC$5,$B29,$C29),'ESP3'!$A$6:$M$500,13,FALSE),0)</f>
        <v>0</v>
      </c>
      <c r="AD29" s="190"/>
      <c r="AE29" s="190">
        <f>_xlfn.IFNA(VLOOKUP(CONCATENATE($AE$5,$B29,$C29),'Spare 2'!$A$6:$M$60,13,FALSE),0)</f>
        <v>0</v>
      </c>
      <c r="AF29" s="190">
        <f>_xlfn.IFNA(VLOOKUP(CONCATENATE($AF$5,$B29,$C29),'ESP4'!$A$6:$M$135,13,FALSE),0)</f>
        <v>0</v>
      </c>
      <c r="AG29" s="190">
        <f>_xlfn.IFNA(VLOOKUP(CONCATENATE($AG$5,$B29,$C29),'BAL3'!$A$6:$M$133,13,FALSE),0)</f>
        <v>0</v>
      </c>
      <c r="AH29" s="190">
        <f>_xlfn.IFNA(VLOOKUP(CONCATENATE($AH$5,$B29,$C29),'OG2'!$A$6:$M$135,13,FALSE),0)</f>
        <v>0</v>
      </c>
      <c r="AI29" s="190">
        <f>_xlfn.IFNA(VLOOKUP(CONCATENATE($AI$5,$B29,$C29),'SER3'!$A$6:$M$119,13,FALSE),0)</f>
        <v>0</v>
      </c>
      <c r="AJ29" s="190">
        <f>_xlfn.IFNA(VLOOKUP(CONCATENATE($AJ$5,$B29,$C29),'Spare 1'!$A$6:$M$146,13,FALSE),0)</f>
        <v>0</v>
      </c>
      <c r="AK29" s="190" t="e">
        <f>_xlfn.IFNA(VLOOKUP(CONCATENATE($AK$5,$B29,$C29),#REF!,13,FALSE),0)</f>
        <v>#REF!</v>
      </c>
      <c r="AL29" s="191">
        <f>_xlfn.IFNA(VLOOKUP(CONCATENATE($AL$5,$B29,$C29),'Spare 4'!$A$6:$M$135,13,FALSE),0)</f>
        <v>0</v>
      </c>
      <c r="AM29" s="171"/>
    </row>
    <row r="30" spans="1:39" x14ac:dyDescent="0.25">
      <c r="A30" s="560"/>
      <c r="B30" s="182"/>
      <c r="C30" s="192"/>
      <c r="D30" s="192"/>
      <c r="E30" s="193"/>
      <c r="F30" s="188"/>
      <c r="G30" s="186"/>
      <c r="H30" s="187"/>
      <c r="I30" s="188"/>
      <c r="J30" s="189">
        <f>_xlfn.IFNA(VLOOKUP(CONCATENATE($J$5,$B30,$C30),'ESP1'!$A$6:$M$500,13,FALSE),0)</f>
        <v>0</v>
      </c>
      <c r="K30" s="190">
        <f>_xlfn.IFNA(VLOOKUP(CONCATENATE($K$5,$B30,$C30),CAP!$A$6:$M$133,13,FALSE),0)</f>
        <v>0</v>
      </c>
      <c r="L30" s="190">
        <f>_xlfn.IFNA(VLOOKUP(CONCATENATE($L$5,$B30,$C30),CAP!$A$6:$M$133,13,FALSE),0)</f>
        <v>0</v>
      </c>
      <c r="M30" s="190">
        <f>_xlfn.IFNA(VLOOKUP(CONCATENATE($M$5,$B30,$C30),'SER2'!$A$6:$M$200,13,FALSE),0)</f>
        <v>0</v>
      </c>
      <c r="N30" s="190" t="e">
        <f>_xlfn.IFNA(VLOOKUP(CONCATENATE($N$5,$B30,$C30),#REF!,13,FALSE),0)</f>
        <v>#REF!</v>
      </c>
      <c r="O30" s="190">
        <f>_xlfn.IFNA(VLOOKUP(CONCATENATE($O$5,$B30,$C30),'DRY1'!$A$6:$M$135,13,FALSE),0)</f>
        <v>0</v>
      </c>
      <c r="P30" s="190">
        <f>_xlfn.IFNA(VLOOKUP(CONCATENATE($P$5,$B30,$C30),'OG1'!$A$6:$M$500,13,FALSE),0)</f>
        <v>0</v>
      </c>
      <c r="Q30" s="190">
        <f>_xlfn.IFNA(VLOOKUP(CONCATENATE($Q$5,$B30,$C30),'DRY3'!$A$6:$M$133,13,FALSE),0)</f>
        <v>0</v>
      </c>
      <c r="R30" s="190" t="e">
        <f>_xlfn.IFNA(VLOOKUP(CONCATENATE($R$5,$B30,$C30),#REF!,13,FALSE),0)</f>
        <v>#REF!</v>
      </c>
      <c r="S30" s="190">
        <f>_xlfn.IFNA(VLOOKUP(CONCATENATE($S$5,$B30,$C30),'ESP2'!$A$6:$M$192,13,FALSE),0)</f>
        <v>0</v>
      </c>
      <c r="T30" s="190">
        <f>_xlfn.IFNA(VLOOKUP(CONCATENATE($T$5,$B30,$C30),'GOS2'!$A$6:$M$133,13,FALSE),0)</f>
        <v>0</v>
      </c>
      <c r="U30" s="190">
        <f>_xlfn.IFNA(VLOOKUP(CONCATENATE(U29,$B30,$C30),'DAR1'!$A$6:$M$133,13,FALSE),0)</f>
        <v>0</v>
      </c>
      <c r="V30" s="190">
        <f>_xlfn.IFNA(VLOOKUP(CONCATENATE($V$5,$B30,$C30),SCSAT!$A$8:$M$941,13,FALSE),0)</f>
        <v>0</v>
      </c>
      <c r="W30" s="190">
        <f>_xlfn.IFNA(VLOOKUP(CONCATENATE($W$5,$B30,$C30),'Spare 3'!$A$6:$M$170,13,FALSE),0)</f>
        <v>0</v>
      </c>
      <c r="X30" s="190"/>
      <c r="Y30" s="190"/>
      <c r="Z30" s="190"/>
      <c r="AA30" s="190">
        <f>_xlfn.IFNA(VLOOKUP(CONCATENATE($AA$5,$B30,$C30),'DAR2'!$A$6:$M$500,13,FALSE),0)</f>
        <v>0</v>
      </c>
      <c r="AB30" s="190">
        <f>_xlfn.IFNA(VLOOKUP(CONCATENATE($AB$5,$B30,$C30),'OG3'!$A$6:$M$53,13,FALSE),0)</f>
        <v>0</v>
      </c>
      <c r="AC30" s="190">
        <f>_xlfn.IFNA(VLOOKUP(CONCATENATE($AC$5,$B30,$C30),'ESP3'!$A$6:$M$500,13,FALSE),0)</f>
        <v>0</v>
      </c>
      <c r="AD30" s="190"/>
      <c r="AE30" s="190">
        <f>_xlfn.IFNA(VLOOKUP(CONCATENATE($AE$5,$B30,$C30),'Spare 2'!$A$6:$M$60,13,FALSE),0)</f>
        <v>0</v>
      </c>
      <c r="AF30" s="190">
        <f>_xlfn.IFNA(VLOOKUP(CONCATENATE($AF$5,$B30,$C30),'ESP4'!$A$6:$M$135,13,FALSE),0)</f>
        <v>0</v>
      </c>
      <c r="AG30" s="190">
        <f>_xlfn.IFNA(VLOOKUP(CONCATENATE($AG$5,$B30,$C30),'BAL3'!$A$6:$M$133,13,FALSE),0)</f>
        <v>0</v>
      </c>
      <c r="AH30" s="190">
        <f>_xlfn.IFNA(VLOOKUP(CONCATENATE($AH$5,$B30,$C30),'OG2'!$A$6:$M$135,13,FALSE),0)</f>
        <v>0</v>
      </c>
      <c r="AI30" s="190">
        <f>_xlfn.IFNA(VLOOKUP(CONCATENATE($AI$5,$B30,$C30),'SER3'!$A$6:$M$119,13,FALSE),0)</f>
        <v>0</v>
      </c>
      <c r="AJ30" s="190">
        <f>_xlfn.IFNA(VLOOKUP(CONCATENATE($AJ$5,$B30,$C30),'Spare 1'!$A$6:$M$146,13,FALSE),0)</f>
        <v>0</v>
      </c>
      <c r="AK30" s="190" t="e">
        <f>_xlfn.IFNA(VLOOKUP(CONCATENATE($AK$5,$B30,$C30),#REF!,13,FALSE),0)</f>
        <v>#REF!</v>
      </c>
      <c r="AL30" s="191">
        <f>_xlfn.IFNA(VLOOKUP(CONCATENATE($AL$5,$B30,$C30),'Spare 4'!$A$6:$M$135,13,FALSE),0)</f>
        <v>0</v>
      </c>
      <c r="AM30" s="171"/>
    </row>
    <row r="31" spans="1:39" x14ac:dyDescent="0.25">
      <c r="A31" s="560"/>
      <c r="B31" s="182"/>
      <c r="C31" s="192"/>
      <c r="D31" s="192"/>
      <c r="E31" s="193"/>
      <c r="F31" s="188"/>
      <c r="G31" s="186"/>
      <c r="H31" s="187"/>
      <c r="I31" s="188"/>
      <c r="J31" s="189">
        <f>_xlfn.IFNA(VLOOKUP(CONCATENATE($J$5,$B31,$C31),'ESP1'!$A$6:$M$500,13,FALSE),0)</f>
        <v>0</v>
      </c>
      <c r="K31" s="190">
        <f>_xlfn.IFNA(VLOOKUP(CONCATENATE($K$5,$B31,$C31),CAP!$A$6:$M$133,13,FALSE),0)</f>
        <v>0</v>
      </c>
      <c r="L31" s="190">
        <f>_xlfn.IFNA(VLOOKUP(CONCATENATE($L$5,$B31,$C31),CAP!$A$6:$M$133,13,FALSE),0)</f>
        <v>0</v>
      </c>
      <c r="M31" s="190">
        <f>_xlfn.IFNA(VLOOKUP(CONCATENATE($M$5,$B31,$C31),'SER2'!$A$6:$M$200,13,FALSE),0)</f>
        <v>0</v>
      </c>
      <c r="N31" s="190" t="e">
        <f>_xlfn.IFNA(VLOOKUP(CONCATENATE($N$5,$B31,$C31),#REF!,13,FALSE),0)</f>
        <v>#REF!</v>
      </c>
      <c r="O31" s="190">
        <f>_xlfn.IFNA(VLOOKUP(CONCATENATE($O$5,$B31,$C31),'DRY1'!$A$6:$M$135,13,FALSE),0)</f>
        <v>0</v>
      </c>
      <c r="P31" s="190">
        <f>_xlfn.IFNA(VLOOKUP(CONCATENATE($P$5,$B31,$C31),'OG1'!$A$6:$M$500,13,FALSE),0)</f>
        <v>0</v>
      </c>
      <c r="Q31" s="190">
        <f>_xlfn.IFNA(VLOOKUP(CONCATENATE($Q$5,$B31,$C31),'DRY3'!$A$6:$M$133,13,FALSE),0)</f>
        <v>0</v>
      </c>
      <c r="R31" s="190" t="e">
        <f>_xlfn.IFNA(VLOOKUP(CONCATENATE($R$5,$B31,$C31),#REF!,13,FALSE),0)</f>
        <v>#REF!</v>
      </c>
      <c r="S31" s="190">
        <f>_xlfn.IFNA(VLOOKUP(CONCATENATE($S$5,$B31,$C31),'ESP2'!$A$6:$M$192,13,FALSE),0)</f>
        <v>0</v>
      </c>
      <c r="T31" s="190">
        <f>_xlfn.IFNA(VLOOKUP(CONCATENATE($T$5,$B31,$C31),'GOS2'!$A$6:$M$133,13,FALSE),0)</f>
        <v>0</v>
      </c>
      <c r="U31" s="190">
        <f>_xlfn.IFNA(VLOOKUP(CONCATENATE(U30,$B31,$C31),'DAR1'!$A$6:$M$133,13,FALSE),0)</f>
        <v>0</v>
      </c>
      <c r="V31" s="190">
        <f>_xlfn.IFNA(VLOOKUP(CONCATENATE($V$5,$B31,$C31),SCSAT!$A$8:$M$941,13,FALSE),0)</f>
        <v>0</v>
      </c>
      <c r="W31" s="190">
        <f>_xlfn.IFNA(VLOOKUP(CONCATENATE($W$5,$B31,$C31),'Spare 3'!$A$6:$M$170,13,FALSE),0)</f>
        <v>0</v>
      </c>
      <c r="X31" s="190"/>
      <c r="Y31" s="190"/>
      <c r="Z31" s="190"/>
      <c r="AA31" s="190">
        <f>_xlfn.IFNA(VLOOKUP(CONCATENATE($AA$5,$B31,$C31),'DAR2'!$A$6:$M$500,13,FALSE),0)</f>
        <v>0</v>
      </c>
      <c r="AB31" s="190">
        <f>_xlfn.IFNA(VLOOKUP(CONCATENATE($AB$5,$B31,$C31),'OG3'!$A$6:$M$53,13,FALSE),0)</f>
        <v>0</v>
      </c>
      <c r="AC31" s="190">
        <f>_xlfn.IFNA(VLOOKUP(CONCATENATE($AC$5,$B31,$C31),'ESP3'!$A$6:$M$500,13,FALSE),0)</f>
        <v>0</v>
      </c>
      <c r="AD31" s="190"/>
      <c r="AE31" s="190">
        <f>_xlfn.IFNA(VLOOKUP(CONCATENATE($AE$5,$B31,$C31),'Spare 2'!$A$6:$M$60,13,FALSE),0)</f>
        <v>0</v>
      </c>
      <c r="AF31" s="190">
        <f>_xlfn.IFNA(VLOOKUP(CONCATENATE($AF$5,$B31,$C31),'ESP4'!$A$6:$M$135,13,FALSE),0)</f>
        <v>0</v>
      </c>
      <c r="AG31" s="190">
        <f>_xlfn.IFNA(VLOOKUP(CONCATENATE($AG$5,$B31,$C31),'BAL3'!$A$6:$M$133,13,FALSE),0)</f>
        <v>0</v>
      </c>
      <c r="AH31" s="190">
        <f>_xlfn.IFNA(VLOOKUP(CONCATENATE($AH$5,$B31,$C31),'OG2'!$A$6:$M$135,13,FALSE),0)</f>
        <v>0</v>
      </c>
      <c r="AI31" s="190">
        <f>_xlfn.IFNA(VLOOKUP(CONCATENATE($AI$5,$B31,$C31),'SER3'!$A$6:$M$119,13,FALSE),0)</f>
        <v>0</v>
      </c>
      <c r="AJ31" s="190">
        <f>_xlfn.IFNA(VLOOKUP(CONCATENATE($AJ$5,$B31,$C31),'Spare 1'!$A$6:$M$146,13,FALSE),0)</f>
        <v>0</v>
      </c>
      <c r="AK31" s="190" t="e">
        <f>_xlfn.IFNA(VLOOKUP(CONCATENATE($AK$5,$B31,$C31),#REF!,13,FALSE),0)</f>
        <v>#REF!</v>
      </c>
      <c r="AL31" s="191">
        <f>_xlfn.IFNA(VLOOKUP(CONCATENATE($AL$5,$B31,$C31),'Spare 4'!$A$6:$M$135,13,FALSE),0)</f>
        <v>0</v>
      </c>
      <c r="AM31" s="171"/>
    </row>
    <row r="32" spans="1:39" x14ac:dyDescent="0.25">
      <c r="A32" s="560"/>
      <c r="B32" s="182"/>
      <c r="C32" s="192"/>
      <c r="D32" s="192"/>
      <c r="E32" s="193"/>
      <c r="F32" s="188"/>
      <c r="G32" s="186"/>
      <c r="H32" s="187"/>
      <c r="I32" s="188"/>
      <c r="J32" s="189">
        <f>_xlfn.IFNA(VLOOKUP(CONCATENATE($J$5,$B32,$C32),'ESP1'!$A$6:$M$500,13,FALSE),0)</f>
        <v>0</v>
      </c>
      <c r="K32" s="190">
        <f>_xlfn.IFNA(VLOOKUP(CONCATENATE($K$5,$B32,$C32),CAP!$A$6:$M$133,13,FALSE),0)</f>
        <v>0</v>
      </c>
      <c r="L32" s="190">
        <f>_xlfn.IFNA(VLOOKUP(CONCATENATE($L$5,$B32,$C32),CAP!$A$6:$M$133,13,FALSE),0)</f>
        <v>0</v>
      </c>
      <c r="M32" s="190">
        <f>_xlfn.IFNA(VLOOKUP(CONCATENATE($M$5,$B32,$C32),'SER2'!$A$6:$M$200,13,FALSE),0)</f>
        <v>0</v>
      </c>
      <c r="N32" s="190" t="e">
        <f>_xlfn.IFNA(VLOOKUP(CONCATENATE($N$5,$B32,$C32),#REF!,13,FALSE),0)</f>
        <v>#REF!</v>
      </c>
      <c r="O32" s="190">
        <f>_xlfn.IFNA(VLOOKUP(CONCATENATE($O$5,$B32,$C32),'DRY1'!$A$6:$M$135,13,FALSE),0)</f>
        <v>0</v>
      </c>
      <c r="P32" s="190">
        <f>_xlfn.IFNA(VLOOKUP(CONCATENATE($P$5,$B32,$C32),'OG1'!$A$6:$M$500,13,FALSE),0)</f>
        <v>0</v>
      </c>
      <c r="Q32" s="190">
        <f>_xlfn.IFNA(VLOOKUP(CONCATENATE($Q$5,$B32,$C32),'DRY3'!$A$6:$M$133,13,FALSE),0)</f>
        <v>0</v>
      </c>
      <c r="R32" s="190" t="e">
        <f>_xlfn.IFNA(VLOOKUP(CONCATENATE($R$5,$B32,$C32),#REF!,13,FALSE),0)</f>
        <v>#REF!</v>
      </c>
      <c r="S32" s="190">
        <f>_xlfn.IFNA(VLOOKUP(CONCATENATE($S$5,$B32,$C32),'ESP2'!$A$6:$M$192,13,FALSE),0)</f>
        <v>0</v>
      </c>
      <c r="T32" s="190">
        <f>_xlfn.IFNA(VLOOKUP(CONCATENATE($T$5,$B32,$C32),'GOS2'!$A$6:$M$133,13,FALSE),0)</f>
        <v>0</v>
      </c>
      <c r="U32" s="190">
        <f>_xlfn.IFNA(VLOOKUP(CONCATENATE(U31,$B32,$C32),'DAR1'!$A$6:$M$133,13,FALSE),0)</f>
        <v>0</v>
      </c>
      <c r="V32" s="190">
        <f>_xlfn.IFNA(VLOOKUP(CONCATENATE($V$5,$B32,$C32),SCSAT!$A$8:$M$941,13,FALSE),0)</f>
        <v>0</v>
      </c>
      <c r="W32" s="190">
        <f>_xlfn.IFNA(VLOOKUP(CONCATENATE($W$5,$B32,$C32),'Spare 3'!$A$6:$M$170,13,FALSE),0)</f>
        <v>0</v>
      </c>
      <c r="X32" s="190"/>
      <c r="Y32" s="190"/>
      <c r="Z32" s="190"/>
      <c r="AA32" s="190">
        <f>_xlfn.IFNA(VLOOKUP(CONCATENATE($AA$5,$B32,$C32),'DAR2'!$A$6:$M$500,13,FALSE),0)</f>
        <v>0</v>
      </c>
      <c r="AB32" s="190">
        <f>_xlfn.IFNA(VLOOKUP(CONCATENATE($AB$5,$B32,$C32),'OG3'!$A$6:$M$53,13,FALSE),0)</f>
        <v>0</v>
      </c>
      <c r="AC32" s="190">
        <f>_xlfn.IFNA(VLOOKUP(CONCATENATE($AC$5,$B32,$C32),'ESP3'!$A$6:$M$500,13,FALSE),0)</f>
        <v>0</v>
      </c>
      <c r="AD32" s="190"/>
      <c r="AE32" s="190">
        <f>_xlfn.IFNA(VLOOKUP(CONCATENATE($AE$5,$B32,$C32),'Spare 2'!$A$6:$M$60,13,FALSE),0)</f>
        <v>0</v>
      </c>
      <c r="AF32" s="190">
        <f>_xlfn.IFNA(VLOOKUP(CONCATENATE($AF$5,$B32,$C32),'ESP4'!$A$6:$M$135,13,FALSE),0)</f>
        <v>0</v>
      </c>
      <c r="AG32" s="190">
        <f>_xlfn.IFNA(VLOOKUP(CONCATENATE($AG$5,$B32,$C32),'BAL3'!$A$6:$M$133,13,FALSE),0)</f>
        <v>0</v>
      </c>
      <c r="AH32" s="190">
        <f>_xlfn.IFNA(VLOOKUP(CONCATENATE($AH$5,$B32,$C32),'OG2'!$A$6:$M$135,13,FALSE),0)</f>
        <v>0</v>
      </c>
      <c r="AI32" s="190">
        <f>_xlfn.IFNA(VLOOKUP(CONCATENATE($AI$5,$B32,$C32),'SER3'!$A$6:$M$119,13,FALSE),0)</f>
        <v>0</v>
      </c>
      <c r="AJ32" s="190">
        <f>_xlfn.IFNA(VLOOKUP(CONCATENATE($AJ$5,$B32,$C32),'Spare 1'!$A$6:$M$146,13,FALSE),0)</f>
        <v>0</v>
      </c>
      <c r="AK32" s="190" t="e">
        <f>_xlfn.IFNA(VLOOKUP(CONCATENATE($AK$5,$B32,$C32),#REF!,13,FALSE),0)</f>
        <v>#REF!</v>
      </c>
      <c r="AL32" s="191">
        <f>_xlfn.IFNA(VLOOKUP(CONCATENATE($AL$5,$B32,$C32),'Spare 4'!$A$6:$M$135,13,FALSE),0)</f>
        <v>0</v>
      </c>
      <c r="AM32" s="170"/>
    </row>
    <row r="33" spans="1:39" x14ac:dyDescent="0.25">
      <c r="A33" s="560"/>
      <c r="B33" s="182"/>
      <c r="C33" s="192"/>
      <c r="D33" s="183"/>
      <c r="E33" s="193"/>
      <c r="F33" s="188"/>
      <c r="G33" s="186"/>
      <c r="H33" s="187"/>
      <c r="I33" s="188"/>
      <c r="J33" s="189">
        <f>_xlfn.IFNA(VLOOKUP(CONCATENATE($J$5,$B33,$C33),'ESP1'!$A$6:$M$500,13,FALSE),0)</f>
        <v>0</v>
      </c>
      <c r="K33" s="190">
        <f>_xlfn.IFNA(VLOOKUP(CONCATENATE($K$5,$B33,$C33),CAP!$A$6:$M$133,13,FALSE),0)</f>
        <v>0</v>
      </c>
      <c r="L33" s="190">
        <f>_xlfn.IFNA(VLOOKUP(CONCATENATE($L$5,$B33,$C33),CAP!$A$6:$M$133,13,FALSE),0)</f>
        <v>0</v>
      </c>
      <c r="M33" s="190">
        <f>_xlfn.IFNA(VLOOKUP(CONCATENATE($M$5,$B33,$C33),'SER2'!$A$6:$M$200,13,FALSE),0)</f>
        <v>0</v>
      </c>
      <c r="N33" s="190" t="e">
        <f>_xlfn.IFNA(VLOOKUP(CONCATENATE($N$5,$B33,$C33),#REF!,13,FALSE),0)</f>
        <v>#REF!</v>
      </c>
      <c r="O33" s="190">
        <f>_xlfn.IFNA(VLOOKUP(CONCATENATE($O$5,$B33,$C33),'DRY1'!$A$6:$M$135,13,FALSE),0)</f>
        <v>0</v>
      </c>
      <c r="P33" s="190">
        <f>_xlfn.IFNA(VLOOKUP(CONCATENATE($P$5,$B33,$C33),'OG1'!$A$6:$M$500,13,FALSE),0)</f>
        <v>0</v>
      </c>
      <c r="Q33" s="190">
        <f>_xlfn.IFNA(VLOOKUP(CONCATENATE($Q$5,$B33,$C33),'DRY3'!$A$6:$M$133,13,FALSE),0)</f>
        <v>0</v>
      </c>
      <c r="R33" s="190" t="e">
        <f>_xlfn.IFNA(VLOOKUP(CONCATENATE($R$5,$B33,$C33),#REF!,13,FALSE),0)</f>
        <v>#REF!</v>
      </c>
      <c r="S33" s="190">
        <f>_xlfn.IFNA(VLOOKUP(CONCATENATE($S$5,$B33,$C33),'ESP2'!$A$6:$M$192,13,FALSE),0)</f>
        <v>0</v>
      </c>
      <c r="T33" s="190">
        <f>_xlfn.IFNA(VLOOKUP(CONCATENATE($T$5,$B33,$C33),'GOS2'!$A$6:$M$133,13,FALSE),0)</f>
        <v>0</v>
      </c>
      <c r="U33" s="190">
        <f>_xlfn.IFNA(VLOOKUP(CONCATENATE(U32,$B33,$C33),'DAR1'!$A$6:$M$133,13,FALSE),0)</f>
        <v>0</v>
      </c>
      <c r="V33" s="190">
        <f>_xlfn.IFNA(VLOOKUP(CONCATENATE($V$5,$B33,$C33),SCSAT!$A$8:$M$941,13,FALSE),0)</f>
        <v>0</v>
      </c>
      <c r="W33" s="190">
        <f>_xlfn.IFNA(VLOOKUP(CONCATENATE($W$5,$B33,$C33),'Spare 3'!$A$6:$M$170,13,FALSE),0)</f>
        <v>0</v>
      </c>
      <c r="X33" s="190"/>
      <c r="Y33" s="190"/>
      <c r="Z33" s="190"/>
      <c r="AA33" s="190">
        <f>_xlfn.IFNA(VLOOKUP(CONCATENATE($AA$5,$B33,$C33),'DAR2'!$A$6:$M$500,13,FALSE),0)</f>
        <v>0</v>
      </c>
      <c r="AB33" s="190">
        <f>_xlfn.IFNA(VLOOKUP(CONCATENATE($AB$5,$B33,$C33),'OG3'!$A$6:$M$53,13,FALSE),0)</f>
        <v>0</v>
      </c>
      <c r="AC33" s="190">
        <f>_xlfn.IFNA(VLOOKUP(CONCATENATE($AC$5,$B33,$C33),'ESP3'!$A$6:$M$500,13,FALSE),0)</f>
        <v>0</v>
      </c>
      <c r="AD33" s="190"/>
      <c r="AE33" s="190">
        <f>_xlfn.IFNA(VLOOKUP(CONCATENATE($AE$5,$B33,$C33),'Spare 2'!$A$6:$M$60,13,FALSE),0)</f>
        <v>0</v>
      </c>
      <c r="AF33" s="190">
        <f>_xlfn.IFNA(VLOOKUP(CONCATENATE($AF$5,$B33,$C33),'ESP4'!$A$6:$M$135,13,FALSE),0)</f>
        <v>0</v>
      </c>
      <c r="AG33" s="190">
        <f>_xlfn.IFNA(VLOOKUP(CONCATENATE($AG$5,$B33,$C33),'BAL3'!$A$6:$M$133,13,FALSE),0)</f>
        <v>0</v>
      </c>
      <c r="AH33" s="190">
        <f>_xlfn.IFNA(VLOOKUP(CONCATENATE($AH$5,$B33,$C33),'OG2'!$A$6:$M$135,13,FALSE),0)</f>
        <v>0</v>
      </c>
      <c r="AI33" s="190">
        <f>_xlfn.IFNA(VLOOKUP(CONCATENATE($AI$5,$B33,$C33),'SER3'!$A$6:$M$119,13,FALSE),0)</f>
        <v>0</v>
      </c>
      <c r="AJ33" s="190">
        <f>_xlfn.IFNA(VLOOKUP(CONCATENATE($AJ$5,$B33,$C33),'Spare 1'!$A$6:$M$146,13,FALSE),0)</f>
        <v>0</v>
      </c>
      <c r="AK33" s="190" t="e">
        <f>_xlfn.IFNA(VLOOKUP(CONCATENATE($AK$5,$B33,$C33),#REF!,13,FALSE),0)</f>
        <v>#REF!</v>
      </c>
      <c r="AL33" s="191">
        <f>_xlfn.IFNA(VLOOKUP(CONCATENATE($AL$5,$B33,$C33),'Spare 4'!$A$6:$M$135,13,FALSE),0)</f>
        <v>0</v>
      </c>
      <c r="AM33" s="170"/>
    </row>
    <row r="34" spans="1:39" x14ac:dyDescent="0.25">
      <c r="A34" s="560"/>
      <c r="B34" s="182"/>
      <c r="C34" s="192"/>
      <c r="D34" s="192"/>
      <c r="E34" s="193"/>
      <c r="F34" s="188"/>
      <c r="G34" s="186"/>
      <c r="H34" s="187"/>
      <c r="I34" s="188"/>
      <c r="J34" s="189">
        <f>_xlfn.IFNA(VLOOKUP(CONCATENATE($J$5,$B34,$C34),'ESP1'!$A$6:$M$500,13,FALSE),0)</f>
        <v>0</v>
      </c>
      <c r="K34" s="190">
        <f>_xlfn.IFNA(VLOOKUP(CONCATENATE($K$5,$B34,$C34),CAP!$A$6:$M$133,13,FALSE),0)</f>
        <v>0</v>
      </c>
      <c r="L34" s="190">
        <f>_xlfn.IFNA(VLOOKUP(CONCATENATE($L$5,$B34,$C34),CAP!$A$6:$M$133,13,FALSE),0)</f>
        <v>0</v>
      </c>
      <c r="M34" s="190">
        <f>_xlfn.IFNA(VLOOKUP(CONCATENATE($M$5,$B34,$C34),'SER2'!$A$6:$M$200,13,FALSE),0)</f>
        <v>0</v>
      </c>
      <c r="N34" s="190" t="e">
        <f>_xlfn.IFNA(VLOOKUP(CONCATENATE($N$5,$B34,$C34),#REF!,13,FALSE),0)</f>
        <v>#REF!</v>
      </c>
      <c r="O34" s="190">
        <f>_xlfn.IFNA(VLOOKUP(CONCATENATE($O$5,$B34,$C34),'DRY1'!$A$6:$M$135,13,FALSE),0)</f>
        <v>0</v>
      </c>
      <c r="P34" s="190">
        <f>_xlfn.IFNA(VLOOKUP(CONCATENATE($P$5,$B34,$C34),'OG1'!$A$6:$M$500,13,FALSE),0)</f>
        <v>0</v>
      </c>
      <c r="Q34" s="190">
        <f>_xlfn.IFNA(VLOOKUP(CONCATENATE($Q$5,$B34,$C34),'DRY3'!$A$6:$M$133,13,FALSE),0)</f>
        <v>0</v>
      </c>
      <c r="R34" s="190" t="e">
        <f>_xlfn.IFNA(VLOOKUP(CONCATENATE($R$5,$B34,$C34),#REF!,13,FALSE),0)</f>
        <v>#REF!</v>
      </c>
      <c r="S34" s="190">
        <f>_xlfn.IFNA(VLOOKUP(CONCATENATE($S$5,$B34,$C34),'ESP2'!$A$6:$M$192,13,FALSE),0)</f>
        <v>0</v>
      </c>
      <c r="T34" s="190">
        <f>_xlfn.IFNA(VLOOKUP(CONCATENATE($T$5,$B34,$C34),'GOS2'!$A$6:$M$133,13,FALSE),0)</f>
        <v>0</v>
      </c>
      <c r="U34" s="190">
        <f>_xlfn.IFNA(VLOOKUP(CONCATENATE(U33,$B34,$C34),'DAR1'!$A$6:$M$133,13,FALSE),0)</f>
        <v>0</v>
      </c>
      <c r="V34" s="190">
        <f>_xlfn.IFNA(VLOOKUP(CONCATENATE($V$5,$B34,$C34),SCSAT!$A$8:$M$941,13,FALSE),0)</f>
        <v>0</v>
      </c>
      <c r="W34" s="190">
        <f>_xlfn.IFNA(VLOOKUP(CONCATENATE($W$5,$B34,$C34),'Spare 3'!$A$6:$M$170,13,FALSE),0)</f>
        <v>0</v>
      </c>
      <c r="X34" s="190"/>
      <c r="Y34" s="190"/>
      <c r="Z34" s="190"/>
      <c r="AA34" s="190">
        <f>_xlfn.IFNA(VLOOKUP(CONCATENATE($AA$5,$B34,$C34),'DAR2'!$A$6:$M$500,13,FALSE),0)</f>
        <v>0</v>
      </c>
      <c r="AB34" s="190">
        <f>_xlfn.IFNA(VLOOKUP(CONCATENATE($AB$5,$B34,$C34),'OG3'!$A$6:$M$53,13,FALSE),0)</f>
        <v>0</v>
      </c>
      <c r="AC34" s="190">
        <f>_xlfn.IFNA(VLOOKUP(CONCATENATE($AC$5,$B34,$C34),'ESP3'!$A$6:$M$500,13,FALSE),0)</f>
        <v>0</v>
      </c>
      <c r="AD34" s="190"/>
      <c r="AE34" s="190">
        <f>_xlfn.IFNA(VLOOKUP(CONCATENATE($AE$5,$B34,$C34),'Spare 2'!$A$6:$M$60,13,FALSE),0)</f>
        <v>0</v>
      </c>
      <c r="AF34" s="190">
        <f>_xlfn.IFNA(VLOOKUP(CONCATENATE($AF$5,$B34,$C34),'ESP4'!$A$6:$M$135,13,FALSE),0)</f>
        <v>0</v>
      </c>
      <c r="AG34" s="190">
        <f>_xlfn.IFNA(VLOOKUP(CONCATENATE($AG$5,$B34,$C34),'BAL3'!$A$6:$M$133,13,FALSE),0)</f>
        <v>0</v>
      </c>
      <c r="AH34" s="190">
        <f>_xlfn.IFNA(VLOOKUP(CONCATENATE($AH$5,$B34,$C34),'OG2'!$A$6:$M$135,13,FALSE),0)</f>
        <v>0</v>
      </c>
      <c r="AI34" s="190">
        <f>_xlfn.IFNA(VLOOKUP(CONCATENATE($AI$5,$B34,$C34),'SER3'!$A$6:$M$119,13,FALSE),0)</f>
        <v>0</v>
      </c>
      <c r="AJ34" s="190">
        <f>_xlfn.IFNA(VLOOKUP(CONCATENATE($AJ$5,$B34,$C34),'Spare 1'!$A$6:$M$146,13,FALSE),0)</f>
        <v>0</v>
      </c>
      <c r="AK34" s="190" t="e">
        <f>_xlfn.IFNA(VLOOKUP(CONCATENATE($AK$5,$B34,$C34),#REF!,13,FALSE),0)</f>
        <v>#REF!</v>
      </c>
      <c r="AL34" s="191">
        <f>_xlfn.IFNA(VLOOKUP(CONCATENATE($AL$5,$B34,$C34),'Spare 4'!$A$6:$M$135,13,FALSE),0)</f>
        <v>0</v>
      </c>
      <c r="AM34" s="170"/>
    </row>
    <row r="35" spans="1:39" s="3" customFormat="1" x14ac:dyDescent="0.25">
      <c r="A35" s="560"/>
      <c r="B35" s="182"/>
      <c r="C35" s="192"/>
      <c r="D35" s="192"/>
      <c r="E35" s="193"/>
      <c r="F35" s="188"/>
      <c r="G35" s="186"/>
      <c r="H35" s="187"/>
      <c r="I35" s="188"/>
      <c r="J35" s="189">
        <f>_xlfn.IFNA(VLOOKUP(CONCATENATE($J$5,$B35,$C35),'ESP1'!$A$6:$M$500,13,FALSE),0)</f>
        <v>0</v>
      </c>
      <c r="K35" s="190">
        <f>_xlfn.IFNA(VLOOKUP(CONCATENATE($K$5,$B35,$C35),CAP!$A$6:$M$133,13,FALSE),0)</f>
        <v>0</v>
      </c>
      <c r="L35" s="190">
        <f>_xlfn.IFNA(VLOOKUP(CONCATENATE($L$5,$B35,$C35),CAP!$A$6:$M$133,13,FALSE),0)</f>
        <v>0</v>
      </c>
      <c r="M35" s="190">
        <f>_xlfn.IFNA(VLOOKUP(CONCATENATE($M$5,$B35,$C35),'SER2'!$A$6:$M$200,13,FALSE),0)</f>
        <v>0</v>
      </c>
      <c r="N35" s="190" t="e">
        <f>_xlfn.IFNA(VLOOKUP(CONCATENATE($N$5,$B35,$C35),#REF!,13,FALSE),0)</f>
        <v>#REF!</v>
      </c>
      <c r="O35" s="190">
        <f>_xlfn.IFNA(VLOOKUP(CONCATENATE($O$5,$B35,$C35),'DRY1'!$A$6:$M$135,13,FALSE),0)</f>
        <v>0</v>
      </c>
      <c r="P35" s="190">
        <f>_xlfn.IFNA(VLOOKUP(CONCATENATE($P$5,$B35,$C35),'OG1'!$A$6:$M$500,13,FALSE),0)</f>
        <v>0</v>
      </c>
      <c r="Q35" s="190">
        <f>_xlfn.IFNA(VLOOKUP(CONCATENATE($Q$5,$B35,$C35),'DRY3'!$A$6:$M$133,13,FALSE),0)</f>
        <v>0</v>
      </c>
      <c r="R35" s="190" t="e">
        <f>_xlfn.IFNA(VLOOKUP(CONCATENATE($R$5,$B35,$C35),#REF!,13,FALSE),0)</f>
        <v>#REF!</v>
      </c>
      <c r="S35" s="190">
        <f>_xlfn.IFNA(VLOOKUP(CONCATENATE($S$5,$B35,$C35),'ESP2'!$A$6:$M$192,13,FALSE),0)</f>
        <v>0</v>
      </c>
      <c r="T35" s="190">
        <f>_xlfn.IFNA(VLOOKUP(CONCATENATE($T$5,$B35,$C35),'GOS2'!$A$6:$M$133,13,FALSE),0)</f>
        <v>0</v>
      </c>
      <c r="U35" s="190">
        <f>_xlfn.IFNA(VLOOKUP(CONCATENATE(U34,$B35,$C35),'DAR1'!$A$6:$M$133,13,FALSE),0)</f>
        <v>0</v>
      </c>
      <c r="V35" s="190">
        <f>_xlfn.IFNA(VLOOKUP(CONCATENATE($V$5,$B35,$C35),SCSAT!$A$8:$M$941,13,FALSE),0)</f>
        <v>0</v>
      </c>
      <c r="W35" s="190">
        <f>_xlfn.IFNA(VLOOKUP(CONCATENATE($W$5,$B35,$C35),'Spare 3'!$A$6:$M$170,13,FALSE),0)</f>
        <v>0</v>
      </c>
      <c r="X35" s="190"/>
      <c r="Y35" s="190"/>
      <c r="Z35" s="190"/>
      <c r="AA35" s="190">
        <f>_xlfn.IFNA(VLOOKUP(CONCATENATE($AA$5,$B35,$C35),'DAR2'!$A$6:$M$500,13,FALSE),0)</f>
        <v>0</v>
      </c>
      <c r="AB35" s="190">
        <f>_xlfn.IFNA(VLOOKUP(CONCATENATE($AB$5,$B35,$C35),'OG3'!$A$6:$M$53,13,FALSE),0)</f>
        <v>0</v>
      </c>
      <c r="AC35" s="190">
        <f>_xlfn.IFNA(VLOOKUP(CONCATENATE($AC$5,$B35,$C35),'ESP3'!$A$6:$M$500,13,FALSE),0)</f>
        <v>0</v>
      </c>
      <c r="AD35" s="190"/>
      <c r="AE35" s="190">
        <f>_xlfn.IFNA(VLOOKUP(CONCATENATE($AE$5,$B35,$C35),'Spare 2'!$A$6:$M$60,13,FALSE),0)</f>
        <v>0</v>
      </c>
      <c r="AF35" s="190">
        <f>_xlfn.IFNA(VLOOKUP(CONCATENATE($AF$5,$B35,$C35),'ESP4'!$A$6:$M$135,13,FALSE),0)</f>
        <v>0</v>
      </c>
      <c r="AG35" s="190">
        <f>_xlfn.IFNA(VLOOKUP(CONCATENATE($AG$5,$B35,$C35),'BAL3'!$A$6:$M$133,13,FALSE),0)</f>
        <v>0</v>
      </c>
      <c r="AH35" s="190">
        <f>_xlfn.IFNA(VLOOKUP(CONCATENATE($AH$5,$B35,$C35),'OG2'!$A$6:$M$135,13,FALSE),0)</f>
        <v>0</v>
      </c>
      <c r="AI35" s="190">
        <f>_xlfn.IFNA(VLOOKUP(CONCATENATE($AI$5,$B35,$C35),'SER3'!$A$6:$M$119,13,FALSE),0)</f>
        <v>0</v>
      </c>
      <c r="AJ35" s="190">
        <f>_xlfn.IFNA(VLOOKUP(CONCATENATE($AJ$5,$B35,$C35),'Spare 1'!$A$6:$M$146,13,FALSE),0)</f>
        <v>0</v>
      </c>
      <c r="AK35" s="190" t="e">
        <f>_xlfn.IFNA(VLOOKUP(CONCATENATE($AK$5,$B35,$C35),#REF!,13,FALSE),0)</f>
        <v>#REF!</v>
      </c>
      <c r="AL35" s="191">
        <f>_xlfn.IFNA(VLOOKUP(CONCATENATE($AL$5,$B35,$C35),'Spare 4'!$A$6:$M$135,13,FALSE),0)</f>
        <v>0</v>
      </c>
      <c r="AM35" s="171"/>
    </row>
    <row r="36" spans="1:39" x14ac:dyDescent="0.25">
      <c r="A36" s="560"/>
      <c r="B36" s="182"/>
      <c r="C36" s="192"/>
      <c r="D36" s="192"/>
      <c r="E36" s="193"/>
      <c r="F36" s="188"/>
      <c r="G36" s="186"/>
      <c r="H36" s="187"/>
      <c r="I36" s="188"/>
      <c r="J36" s="189">
        <f>_xlfn.IFNA(VLOOKUP(CONCATENATE($J$5,$B36,$C36),'ESP1'!$A$6:$M$500,13,FALSE),0)</f>
        <v>0</v>
      </c>
      <c r="K36" s="190">
        <f>_xlfn.IFNA(VLOOKUP(CONCATENATE($K$5,$B36,$C36),CAP!$A$6:$M$133,13,FALSE),0)</f>
        <v>0</v>
      </c>
      <c r="L36" s="190">
        <f>_xlfn.IFNA(VLOOKUP(CONCATENATE($L$5,$B36,$C36),CAP!$A$6:$M$133,13,FALSE),0)</f>
        <v>0</v>
      </c>
      <c r="M36" s="190">
        <f>_xlfn.IFNA(VLOOKUP(CONCATENATE($M$5,$B36,$C36),'SER2'!$A$6:$M$200,13,FALSE),0)</f>
        <v>0</v>
      </c>
      <c r="N36" s="190" t="e">
        <f>_xlfn.IFNA(VLOOKUP(CONCATENATE($N$5,$B36,$C36),#REF!,13,FALSE),0)</f>
        <v>#REF!</v>
      </c>
      <c r="O36" s="190">
        <f>_xlfn.IFNA(VLOOKUP(CONCATENATE($O$5,$B36,$C36),'DRY1'!$A$6:$M$135,13,FALSE),0)</f>
        <v>0</v>
      </c>
      <c r="P36" s="190">
        <f>_xlfn.IFNA(VLOOKUP(CONCATENATE($P$5,$B36,$C36),'OG1'!$A$6:$M$500,13,FALSE),0)</f>
        <v>0</v>
      </c>
      <c r="Q36" s="190">
        <f>_xlfn.IFNA(VLOOKUP(CONCATENATE($Q$5,$B36,$C36),'DRY3'!$A$6:$M$133,13,FALSE),0)</f>
        <v>0</v>
      </c>
      <c r="R36" s="190" t="e">
        <f>_xlfn.IFNA(VLOOKUP(CONCATENATE($R$5,$B36,$C36),#REF!,13,FALSE),0)</f>
        <v>#REF!</v>
      </c>
      <c r="S36" s="190">
        <f>_xlfn.IFNA(VLOOKUP(CONCATENATE($S$5,$B36,$C36),'ESP2'!$A$6:$M$192,13,FALSE),0)</f>
        <v>0</v>
      </c>
      <c r="T36" s="190">
        <f>_xlfn.IFNA(VLOOKUP(CONCATENATE($T$5,$B36,$C36),'GOS2'!$A$6:$M$133,13,FALSE),0)</f>
        <v>0</v>
      </c>
      <c r="U36" s="190">
        <f>_xlfn.IFNA(VLOOKUP(CONCATENATE(U35,$B36,$C36),'DAR1'!$A$6:$M$133,13,FALSE),0)</f>
        <v>0</v>
      </c>
      <c r="V36" s="190">
        <f>_xlfn.IFNA(VLOOKUP(CONCATENATE($V$5,$B36,$C36),SCSAT!$A$8:$M$941,13,FALSE),0)</f>
        <v>0</v>
      </c>
      <c r="W36" s="190">
        <f>_xlfn.IFNA(VLOOKUP(CONCATENATE($W$5,$B36,$C36),'Spare 3'!$A$6:$M$170,13,FALSE),0)</f>
        <v>0</v>
      </c>
      <c r="X36" s="190"/>
      <c r="Y36" s="190"/>
      <c r="Z36" s="190"/>
      <c r="AA36" s="190">
        <f>_xlfn.IFNA(VLOOKUP(CONCATENATE($AA$5,$B36,$C36),'DAR2'!$A$6:$M$500,13,FALSE),0)</f>
        <v>0</v>
      </c>
      <c r="AB36" s="190">
        <f>_xlfn.IFNA(VLOOKUP(CONCATENATE($AB$5,$B36,$C36),'OG3'!$A$6:$M$53,13,FALSE),0)</f>
        <v>0</v>
      </c>
      <c r="AC36" s="190">
        <f>_xlfn.IFNA(VLOOKUP(CONCATENATE($AC$5,$B36,$C36),'ESP3'!$A$6:$M$500,13,FALSE),0)</f>
        <v>0</v>
      </c>
      <c r="AD36" s="190"/>
      <c r="AE36" s="190">
        <f>_xlfn.IFNA(VLOOKUP(CONCATENATE($AE$5,$B36,$C36),'Spare 2'!$A$6:$M$60,13,FALSE),0)</f>
        <v>0</v>
      </c>
      <c r="AF36" s="190">
        <f>_xlfn.IFNA(VLOOKUP(CONCATENATE($AF$5,$B36,$C36),'ESP4'!$A$6:$M$135,13,FALSE),0)</f>
        <v>0</v>
      </c>
      <c r="AG36" s="190">
        <f>_xlfn.IFNA(VLOOKUP(CONCATENATE($AG$5,$B36,$C36),'BAL3'!$A$6:$M$133,13,FALSE),0)</f>
        <v>0</v>
      </c>
      <c r="AH36" s="190">
        <f>_xlfn.IFNA(VLOOKUP(CONCATENATE($AH$5,$B36,$C36),'OG2'!$A$6:$M$135,13,FALSE),0)</f>
        <v>0</v>
      </c>
      <c r="AI36" s="190">
        <f>_xlfn.IFNA(VLOOKUP(CONCATENATE($AI$5,$B36,$C36),'SER3'!$A$6:$M$119,13,FALSE),0)</f>
        <v>0</v>
      </c>
      <c r="AJ36" s="190">
        <f>_xlfn.IFNA(VLOOKUP(CONCATENATE($AJ$5,$B36,$C36),'Spare 1'!$A$6:$M$146,13,FALSE),0)</f>
        <v>0</v>
      </c>
      <c r="AK36" s="190" t="e">
        <f>_xlfn.IFNA(VLOOKUP(CONCATENATE($AK$5,$B36,$C36),#REF!,13,FALSE),0)</f>
        <v>#REF!</v>
      </c>
      <c r="AL36" s="191">
        <f>_xlfn.IFNA(VLOOKUP(CONCATENATE($AL$5,$B36,$C36),'Spare 4'!$A$6:$M$135,13,FALSE),0)</f>
        <v>0</v>
      </c>
      <c r="AM36" s="171"/>
    </row>
    <row r="37" spans="1:39" x14ac:dyDescent="0.25">
      <c r="A37" s="560"/>
      <c r="B37" s="182"/>
      <c r="C37" s="192"/>
      <c r="D37" s="192"/>
      <c r="E37" s="193"/>
      <c r="F37" s="188"/>
      <c r="G37" s="186"/>
      <c r="H37" s="187"/>
      <c r="I37" s="188"/>
      <c r="J37" s="189">
        <f>_xlfn.IFNA(VLOOKUP(CONCATENATE($J$5,$B37,$C37),'ESP1'!$A$6:$M$500,13,FALSE),0)</f>
        <v>0</v>
      </c>
      <c r="K37" s="190">
        <f>_xlfn.IFNA(VLOOKUP(CONCATENATE($K$5,$B37,$C37),CAP!$A$6:$M$133,13,FALSE),0)</f>
        <v>0</v>
      </c>
      <c r="L37" s="190">
        <f>_xlfn.IFNA(VLOOKUP(CONCATENATE($L$5,$B37,$C37),CAP!$A$6:$M$133,13,FALSE),0)</f>
        <v>0</v>
      </c>
      <c r="M37" s="190">
        <f>_xlfn.IFNA(VLOOKUP(CONCATENATE($M$5,$B37,$C37),'SER2'!$A$6:$M$200,13,FALSE),0)</f>
        <v>0</v>
      </c>
      <c r="N37" s="190" t="e">
        <f>_xlfn.IFNA(VLOOKUP(CONCATENATE($N$5,$B37,$C37),#REF!,13,FALSE),0)</f>
        <v>#REF!</v>
      </c>
      <c r="O37" s="190">
        <f>_xlfn.IFNA(VLOOKUP(CONCATENATE($O$5,$B37,$C37),'DRY1'!$A$6:$M$135,13,FALSE),0)</f>
        <v>0</v>
      </c>
      <c r="P37" s="190">
        <f>_xlfn.IFNA(VLOOKUP(CONCATENATE($P$5,$B37,$C37),'OG1'!$A$6:$M$500,13,FALSE),0)</f>
        <v>0</v>
      </c>
      <c r="Q37" s="190">
        <f>_xlfn.IFNA(VLOOKUP(CONCATENATE($Q$5,$B37,$C37),'DRY3'!$A$6:$M$133,13,FALSE),0)</f>
        <v>0</v>
      </c>
      <c r="R37" s="190" t="e">
        <f>_xlfn.IFNA(VLOOKUP(CONCATENATE($R$5,$B37,$C37),#REF!,13,FALSE),0)</f>
        <v>#REF!</v>
      </c>
      <c r="S37" s="190">
        <f>_xlfn.IFNA(VLOOKUP(CONCATENATE($S$5,$B37,$C37),'ESP2'!$A$6:$M$192,13,FALSE),0)</f>
        <v>0</v>
      </c>
      <c r="T37" s="190">
        <f>_xlfn.IFNA(VLOOKUP(CONCATENATE($T$5,$B37,$C37),'GOS2'!$A$6:$M$133,13,FALSE),0)</f>
        <v>0</v>
      </c>
      <c r="U37" s="190">
        <f>_xlfn.IFNA(VLOOKUP(CONCATENATE(U36,$B37,$C37),'DAR1'!$A$6:$M$133,13,FALSE),0)</f>
        <v>0</v>
      </c>
      <c r="V37" s="190">
        <f>_xlfn.IFNA(VLOOKUP(CONCATENATE($V$5,$B37,$C37),SCSAT!$A$8:$M$941,13,FALSE),0)</f>
        <v>0</v>
      </c>
      <c r="W37" s="190">
        <f>_xlfn.IFNA(VLOOKUP(CONCATENATE($W$5,$B37,$C37),'Spare 3'!$A$6:$M$170,13,FALSE),0)</f>
        <v>0</v>
      </c>
      <c r="X37" s="190"/>
      <c r="Y37" s="190"/>
      <c r="Z37" s="190"/>
      <c r="AA37" s="190">
        <f>_xlfn.IFNA(VLOOKUP(CONCATENATE($AA$5,$B37,$C37),'DAR2'!$A$6:$M$500,13,FALSE),0)</f>
        <v>0</v>
      </c>
      <c r="AB37" s="190">
        <f>_xlfn.IFNA(VLOOKUP(CONCATENATE($AB$5,$B37,$C37),'OG3'!$A$6:$M$53,13,FALSE),0)</f>
        <v>0</v>
      </c>
      <c r="AC37" s="190">
        <f>_xlfn.IFNA(VLOOKUP(CONCATENATE($AC$5,$B37,$C37),'ESP3'!$A$6:$M$500,13,FALSE),0)</f>
        <v>0</v>
      </c>
      <c r="AD37" s="190"/>
      <c r="AE37" s="190">
        <f>_xlfn.IFNA(VLOOKUP(CONCATENATE($AE$5,$B37,$C37),'Spare 2'!$A$6:$M$60,13,FALSE),0)</f>
        <v>0</v>
      </c>
      <c r="AF37" s="190">
        <f>_xlfn.IFNA(VLOOKUP(CONCATENATE($AF$5,$B37,$C37),'ESP4'!$A$6:$M$135,13,FALSE),0)</f>
        <v>0</v>
      </c>
      <c r="AG37" s="190">
        <f>_xlfn.IFNA(VLOOKUP(CONCATENATE($AG$5,$B37,$C37),'BAL3'!$A$6:$M$133,13,FALSE),0)</f>
        <v>0</v>
      </c>
      <c r="AH37" s="190">
        <f>_xlfn.IFNA(VLOOKUP(CONCATENATE($AH$5,$B37,$C37),'OG2'!$A$6:$M$135,13,FALSE),0)</f>
        <v>0</v>
      </c>
      <c r="AI37" s="190">
        <f>_xlfn.IFNA(VLOOKUP(CONCATENATE($AI$5,$B37,$C37),'SER3'!$A$6:$M$119,13,FALSE),0)</f>
        <v>0</v>
      </c>
      <c r="AJ37" s="190">
        <f>_xlfn.IFNA(VLOOKUP(CONCATENATE($AJ$5,$B37,$C37),'Spare 1'!$A$6:$M$146,13,FALSE),0)</f>
        <v>0</v>
      </c>
      <c r="AK37" s="190" t="e">
        <f>_xlfn.IFNA(VLOOKUP(CONCATENATE($AK$5,$B37,$C37),#REF!,13,FALSE),0)</f>
        <v>#REF!</v>
      </c>
      <c r="AL37" s="191">
        <f>_xlfn.IFNA(VLOOKUP(CONCATENATE($AL$5,$B37,$C37),'Spare 4'!$A$6:$M$135,13,FALSE),0)</f>
        <v>0</v>
      </c>
      <c r="AM37" s="171"/>
    </row>
    <row r="38" spans="1:39" x14ac:dyDescent="0.25">
      <c r="A38" s="560"/>
      <c r="B38" s="182"/>
      <c r="C38" s="192"/>
      <c r="D38" s="192"/>
      <c r="E38" s="193"/>
      <c r="F38" s="188"/>
      <c r="G38" s="186"/>
      <c r="H38" s="187"/>
      <c r="I38" s="188"/>
      <c r="J38" s="189">
        <f>_xlfn.IFNA(VLOOKUP(CONCATENATE($J$5,$B38,$C38),'ESP1'!$A$6:$M$500,13,FALSE),0)</f>
        <v>0</v>
      </c>
      <c r="K38" s="190">
        <f>_xlfn.IFNA(VLOOKUP(CONCATENATE($K$5,$B38,$C38),CAP!$A$6:$M$133,13,FALSE),0)</f>
        <v>0</v>
      </c>
      <c r="L38" s="190">
        <f>_xlfn.IFNA(VLOOKUP(CONCATENATE($L$5,$B38,$C38),CAP!$A$6:$M$133,13,FALSE),0)</f>
        <v>0</v>
      </c>
      <c r="M38" s="190">
        <f>_xlfn.IFNA(VLOOKUP(CONCATENATE($M$5,$B38,$C38),'SER2'!$A$6:$M$200,13,FALSE),0)</f>
        <v>0</v>
      </c>
      <c r="N38" s="190" t="e">
        <f>_xlfn.IFNA(VLOOKUP(CONCATENATE($N$5,$B38,$C38),#REF!,13,FALSE),0)</f>
        <v>#REF!</v>
      </c>
      <c r="O38" s="190">
        <f>_xlfn.IFNA(VLOOKUP(CONCATENATE($O$5,$B38,$C38),'DRY1'!$A$6:$M$135,13,FALSE),0)</f>
        <v>0</v>
      </c>
      <c r="P38" s="190">
        <f>_xlfn.IFNA(VLOOKUP(CONCATENATE($P$5,$B38,$C38),'OG1'!$A$6:$M$500,13,FALSE),0)</f>
        <v>0</v>
      </c>
      <c r="Q38" s="190">
        <f>_xlfn.IFNA(VLOOKUP(CONCATENATE($Q$5,$B38,$C38),'DRY3'!$A$6:$M$133,13,FALSE),0)</f>
        <v>0</v>
      </c>
      <c r="R38" s="190" t="e">
        <f>_xlfn.IFNA(VLOOKUP(CONCATENATE($R$5,$B38,$C38),#REF!,13,FALSE),0)</f>
        <v>#REF!</v>
      </c>
      <c r="S38" s="190">
        <f>_xlfn.IFNA(VLOOKUP(CONCATENATE($S$5,$B38,$C38),'ESP2'!$A$6:$M$192,13,FALSE),0)</f>
        <v>0</v>
      </c>
      <c r="T38" s="190">
        <f>_xlfn.IFNA(VLOOKUP(CONCATENATE($T$5,$B38,$C38),'GOS2'!$A$6:$M$133,13,FALSE),0)</f>
        <v>0</v>
      </c>
      <c r="U38" s="190">
        <f>_xlfn.IFNA(VLOOKUP(CONCATENATE(U37,$B38,$C38),'DAR1'!$A$6:$M$133,13,FALSE),0)</f>
        <v>0</v>
      </c>
      <c r="V38" s="190">
        <f>_xlfn.IFNA(VLOOKUP(CONCATENATE($V$5,$B38,$C38),SCSAT!$A$8:$M$941,13,FALSE),0)</f>
        <v>0</v>
      </c>
      <c r="W38" s="190">
        <f>_xlfn.IFNA(VLOOKUP(CONCATENATE($W$5,$B38,$C38),'Spare 3'!$A$6:$M$170,13,FALSE),0)</f>
        <v>0</v>
      </c>
      <c r="X38" s="190"/>
      <c r="Y38" s="190"/>
      <c r="Z38" s="190"/>
      <c r="AA38" s="190">
        <f>_xlfn.IFNA(VLOOKUP(CONCATENATE($AA$5,$B38,$C38),'DAR2'!$A$6:$M$500,13,FALSE),0)</f>
        <v>0</v>
      </c>
      <c r="AB38" s="190">
        <f>_xlfn.IFNA(VLOOKUP(CONCATENATE($AB$5,$B38,$C38),'OG3'!$A$6:$M$53,13,FALSE),0)</f>
        <v>0</v>
      </c>
      <c r="AC38" s="190">
        <f>_xlfn.IFNA(VLOOKUP(CONCATENATE($AC$5,$B38,$C38),'ESP3'!$A$6:$M$500,13,FALSE),0)</f>
        <v>0</v>
      </c>
      <c r="AD38" s="190"/>
      <c r="AE38" s="190">
        <f>_xlfn.IFNA(VLOOKUP(CONCATENATE($AE$5,$B38,$C38),'Spare 2'!$A$6:$M$60,13,FALSE),0)</f>
        <v>0</v>
      </c>
      <c r="AF38" s="190">
        <f>_xlfn.IFNA(VLOOKUP(CONCATENATE($AF$5,$B38,$C38),'ESP4'!$A$6:$M$135,13,FALSE),0)</f>
        <v>0</v>
      </c>
      <c r="AG38" s="190">
        <f>_xlfn.IFNA(VLOOKUP(CONCATENATE($AG$5,$B38,$C38),'BAL3'!$A$6:$M$133,13,FALSE),0)</f>
        <v>0</v>
      </c>
      <c r="AH38" s="190">
        <f>_xlfn.IFNA(VLOOKUP(CONCATENATE($AH$5,$B38,$C38),'OG2'!$A$6:$M$135,13,FALSE),0)</f>
        <v>0</v>
      </c>
      <c r="AI38" s="190">
        <f>_xlfn.IFNA(VLOOKUP(CONCATENATE($AI$5,$B38,$C38),'SER3'!$A$6:$M$119,13,FALSE),0)</f>
        <v>0</v>
      </c>
      <c r="AJ38" s="190">
        <f>_xlfn.IFNA(VLOOKUP(CONCATENATE($AJ$5,$B38,$C38),'Spare 1'!$A$6:$M$146,13,FALSE),0)</f>
        <v>0</v>
      </c>
      <c r="AK38" s="190" t="e">
        <f>_xlfn.IFNA(VLOOKUP(CONCATENATE($AK$5,$B38,$C38),#REF!,13,FALSE),0)</f>
        <v>#REF!</v>
      </c>
      <c r="AL38" s="191">
        <f>_xlfn.IFNA(VLOOKUP(CONCATENATE($AL$5,$B38,$C38),'Spare 4'!$A$6:$M$135,13,FALSE),0)</f>
        <v>0</v>
      </c>
      <c r="AM38" s="171"/>
    </row>
    <row r="39" spans="1:39" x14ac:dyDescent="0.25">
      <c r="A39" s="560"/>
      <c r="B39" s="182"/>
      <c r="C39" s="192"/>
      <c r="D39" s="192"/>
      <c r="E39" s="193"/>
      <c r="F39" s="188"/>
      <c r="G39" s="186"/>
      <c r="H39" s="187"/>
      <c r="I39" s="188"/>
      <c r="J39" s="189">
        <f>_xlfn.IFNA(VLOOKUP(CONCATENATE($J$5,$B39,$C39),'ESP1'!$A$6:$M$500,13,FALSE),0)</f>
        <v>0</v>
      </c>
      <c r="K39" s="190">
        <f>_xlfn.IFNA(VLOOKUP(CONCATENATE($K$5,$B39,$C39),CAP!$A$6:$M$133,13,FALSE),0)</f>
        <v>0</v>
      </c>
      <c r="L39" s="190">
        <f>_xlfn.IFNA(VLOOKUP(CONCATENATE($L$5,$B39,$C39),CAP!$A$6:$M$133,13,FALSE),0)</f>
        <v>0</v>
      </c>
      <c r="M39" s="190">
        <f>_xlfn.IFNA(VLOOKUP(CONCATENATE($M$5,$B39,$C39),'SER2'!$A$6:$M$200,13,FALSE),0)</f>
        <v>0</v>
      </c>
      <c r="N39" s="190" t="e">
        <f>_xlfn.IFNA(VLOOKUP(CONCATENATE($N$5,$B39,$C39),#REF!,13,FALSE),0)</f>
        <v>#REF!</v>
      </c>
      <c r="O39" s="190">
        <f>_xlfn.IFNA(VLOOKUP(CONCATENATE($O$5,$B39,$C39),'DRY1'!$A$6:$M$135,13,FALSE),0)</f>
        <v>0</v>
      </c>
      <c r="P39" s="190">
        <f>_xlfn.IFNA(VLOOKUP(CONCATENATE($P$5,$B39,$C39),'OG1'!$A$6:$M$500,13,FALSE),0)</f>
        <v>0</v>
      </c>
      <c r="Q39" s="190">
        <f>_xlfn.IFNA(VLOOKUP(CONCATENATE($Q$5,$B39,$C39),'DRY3'!$A$6:$M$133,13,FALSE),0)</f>
        <v>0</v>
      </c>
      <c r="R39" s="190" t="e">
        <f>_xlfn.IFNA(VLOOKUP(CONCATENATE($R$5,$B39,$C39),#REF!,13,FALSE),0)</f>
        <v>#REF!</v>
      </c>
      <c r="S39" s="190">
        <f>_xlfn.IFNA(VLOOKUP(CONCATENATE($S$5,$B39,$C39),'ESP2'!$A$6:$M$192,13,FALSE),0)</f>
        <v>0</v>
      </c>
      <c r="T39" s="190">
        <f>_xlfn.IFNA(VLOOKUP(CONCATENATE($T$5,$B39,$C39),'GOS2'!$A$6:$M$133,13,FALSE),0)</f>
        <v>0</v>
      </c>
      <c r="U39" s="190">
        <f>_xlfn.IFNA(VLOOKUP(CONCATENATE(U38,$B39,$C39),'DAR1'!$A$6:$M$133,13,FALSE),0)</f>
        <v>0</v>
      </c>
      <c r="V39" s="190">
        <f>_xlfn.IFNA(VLOOKUP(CONCATENATE($V$5,$B39,$C39),SCSAT!$A$8:$M$941,13,FALSE),0)</f>
        <v>0</v>
      </c>
      <c r="W39" s="190">
        <f>_xlfn.IFNA(VLOOKUP(CONCATENATE($W$5,$B39,$C39),'Spare 3'!$A$6:$M$170,13,FALSE),0)</f>
        <v>0</v>
      </c>
      <c r="X39" s="190"/>
      <c r="Y39" s="190"/>
      <c r="Z39" s="190"/>
      <c r="AA39" s="190">
        <f>_xlfn.IFNA(VLOOKUP(CONCATENATE($AA$5,$B39,$C39),'DAR2'!$A$6:$M$500,13,FALSE),0)</f>
        <v>0</v>
      </c>
      <c r="AB39" s="190">
        <f>_xlfn.IFNA(VLOOKUP(CONCATENATE($AB$5,$B39,$C39),'OG3'!$A$6:$M$53,13,FALSE),0)</f>
        <v>0</v>
      </c>
      <c r="AC39" s="190">
        <f>_xlfn.IFNA(VLOOKUP(CONCATENATE($AC$5,$B39,$C39),'ESP3'!$A$6:$M$500,13,FALSE),0)</f>
        <v>0</v>
      </c>
      <c r="AD39" s="190"/>
      <c r="AE39" s="190">
        <f>_xlfn.IFNA(VLOOKUP(CONCATENATE($AE$5,$B39,$C39),'Spare 2'!$A$6:$M$60,13,FALSE),0)</f>
        <v>0</v>
      </c>
      <c r="AF39" s="190">
        <f>_xlfn.IFNA(VLOOKUP(CONCATENATE($AF$5,$B39,$C39),'ESP4'!$A$6:$M$135,13,FALSE),0)</f>
        <v>0</v>
      </c>
      <c r="AG39" s="190">
        <f>_xlfn.IFNA(VLOOKUP(CONCATENATE($AG$5,$B39,$C39),'BAL3'!$A$6:$M$133,13,FALSE),0)</f>
        <v>0</v>
      </c>
      <c r="AH39" s="190">
        <f>_xlfn.IFNA(VLOOKUP(CONCATENATE($AH$5,$B39,$C39),'OG2'!$A$6:$M$135,13,FALSE),0)</f>
        <v>0</v>
      </c>
      <c r="AI39" s="190">
        <f>_xlfn.IFNA(VLOOKUP(CONCATENATE($AI$5,$B39,$C39),'SER3'!$A$6:$M$119,13,FALSE),0)</f>
        <v>0</v>
      </c>
      <c r="AJ39" s="190">
        <f>_xlfn.IFNA(VLOOKUP(CONCATENATE($AJ$5,$B39,$C39),'Spare 1'!$A$6:$M$146,13,FALSE),0)</f>
        <v>0</v>
      </c>
      <c r="AK39" s="190" t="e">
        <f>_xlfn.IFNA(VLOOKUP(CONCATENATE($AK$5,$B39,$C39),#REF!,13,FALSE),0)</f>
        <v>#REF!</v>
      </c>
      <c r="AL39" s="191">
        <f>_xlfn.IFNA(VLOOKUP(CONCATENATE($AL$5,$B39,$C39),'Spare 4'!$A$6:$M$135,13,FALSE),0)</f>
        <v>0</v>
      </c>
      <c r="AM39" s="171"/>
    </row>
    <row r="40" spans="1:39" x14ac:dyDescent="0.25">
      <c r="A40" s="560"/>
      <c r="B40" s="182"/>
      <c r="C40" s="192"/>
      <c r="D40" s="192"/>
      <c r="E40" s="193"/>
      <c r="F40" s="188"/>
      <c r="G40" s="186"/>
      <c r="H40" s="187"/>
      <c r="I40" s="188"/>
      <c r="J40" s="189">
        <f>_xlfn.IFNA(VLOOKUP(CONCATENATE($J$5,$B40,$C40),'ESP1'!$A$6:$M$500,13,FALSE),0)</f>
        <v>0</v>
      </c>
      <c r="K40" s="190">
        <f>_xlfn.IFNA(VLOOKUP(CONCATENATE($K$5,$B40,$C40),CAP!$A$6:$M$133,13,FALSE),0)</f>
        <v>0</v>
      </c>
      <c r="L40" s="190">
        <f>_xlfn.IFNA(VLOOKUP(CONCATENATE($L$5,$B40,$C40),CAP!$A$6:$M$133,13,FALSE),0)</f>
        <v>0</v>
      </c>
      <c r="M40" s="190">
        <f>_xlfn.IFNA(VLOOKUP(CONCATENATE($M$5,$B40,$C40),'SER2'!$A$6:$M$200,13,FALSE),0)</f>
        <v>0</v>
      </c>
      <c r="N40" s="190" t="e">
        <f>_xlfn.IFNA(VLOOKUP(CONCATENATE($N$5,$B40,$C40),#REF!,13,FALSE),0)</f>
        <v>#REF!</v>
      </c>
      <c r="O40" s="190">
        <f>_xlfn.IFNA(VLOOKUP(CONCATENATE($O$5,$B40,$C40),'DRY1'!$A$6:$M$135,13,FALSE),0)</f>
        <v>0</v>
      </c>
      <c r="P40" s="190">
        <f>_xlfn.IFNA(VLOOKUP(CONCATENATE($P$5,$B40,$C40),'OG1'!$A$6:$M$500,13,FALSE),0)</f>
        <v>0</v>
      </c>
      <c r="Q40" s="190">
        <f>_xlfn.IFNA(VLOOKUP(CONCATENATE($Q$5,$B40,$C40),'DRY3'!$A$6:$M$133,13,FALSE),0)</f>
        <v>0</v>
      </c>
      <c r="R40" s="190" t="e">
        <f>_xlfn.IFNA(VLOOKUP(CONCATENATE($R$5,$B40,$C40),#REF!,13,FALSE),0)</f>
        <v>#REF!</v>
      </c>
      <c r="S40" s="190">
        <f>_xlfn.IFNA(VLOOKUP(CONCATENATE($S$5,$B40,$C40),'ESP2'!$A$6:$M$192,13,FALSE),0)</f>
        <v>0</v>
      </c>
      <c r="T40" s="190">
        <f>_xlfn.IFNA(VLOOKUP(CONCATENATE($T$5,$B40,$C40),'GOS2'!$A$6:$M$133,13,FALSE),0)</f>
        <v>0</v>
      </c>
      <c r="U40" s="190">
        <f>_xlfn.IFNA(VLOOKUP(CONCATENATE(U39,$B40,$C40),'DAR1'!$A$6:$M$133,13,FALSE),0)</f>
        <v>0</v>
      </c>
      <c r="V40" s="190">
        <f>_xlfn.IFNA(VLOOKUP(CONCATENATE($V$5,$B40,$C40),SCSAT!$A$8:$M$941,13,FALSE),0)</f>
        <v>0</v>
      </c>
      <c r="W40" s="190">
        <f>_xlfn.IFNA(VLOOKUP(CONCATENATE($W$5,$B40,$C40),'Spare 3'!$A$6:$M$170,13,FALSE),0)</f>
        <v>0</v>
      </c>
      <c r="X40" s="190"/>
      <c r="Y40" s="190"/>
      <c r="Z40" s="190"/>
      <c r="AA40" s="190">
        <f>_xlfn.IFNA(VLOOKUP(CONCATENATE($AA$5,$B40,$C40),'DAR2'!$A$6:$M$500,13,FALSE),0)</f>
        <v>0</v>
      </c>
      <c r="AB40" s="190">
        <f>_xlfn.IFNA(VLOOKUP(CONCATENATE($AB$5,$B40,$C40),'OG3'!$A$6:$M$53,13,FALSE),0)</f>
        <v>0</v>
      </c>
      <c r="AC40" s="190">
        <f>_xlfn.IFNA(VLOOKUP(CONCATENATE($AC$5,$B40,$C40),'ESP3'!$A$6:$M$500,13,FALSE),0)</f>
        <v>0</v>
      </c>
      <c r="AD40" s="190"/>
      <c r="AE40" s="190">
        <f>_xlfn.IFNA(VLOOKUP(CONCATENATE($AE$5,$B40,$C40),'Spare 2'!$A$6:$M$60,13,FALSE),0)</f>
        <v>0</v>
      </c>
      <c r="AF40" s="190">
        <f>_xlfn.IFNA(VLOOKUP(CONCATENATE($AF$5,$B40,$C40),'ESP4'!$A$6:$M$135,13,FALSE),0)</f>
        <v>0</v>
      </c>
      <c r="AG40" s="190">
        <f>_xlfn.IFNA(VLOOKUP(CONCATENATE($AG$5,$B40,$C40),'BAL3'!$A$6:$M$133,13,FALSE),0)</f>
        <v>0</v>
      </c>
      <c r="AH40" s="190">
        <f>_xlfn.IFNA(VLOOKUP(CONCATENATE($AH$5,$B40,$C40),'OG2'!$A$6:$M$135,13,FALSE),0)</f>
        <v>0</v>
      </c>
      <c r="AI40" s="190">
        <f>_xlfn.IFNA(VLOOKUP(CONCATENATE($AI$5,$B40,$C40),'SER3'!$A$6:$M$119,13,FALSE),0)</f>
        <v>0</v>
      </c>
      <c r="AJ40" s="190">
        <f>_xlfn.IFNA(VLOOKUP(CONCATENATE($AJ$5,$B40,$C40),'Spare 1'!$A$6:$M$146,13,FALSE),0)</f>
        <v>0</v>
      </c>
      <c r="AK40" s="190" t="e">
        <f>_xlfn.IFNA(VLOOKUP(CONCATENATE($AK$5,$B40,$C40),#REF!,13,FALSE),0)</f>
        <v>#REF!</v>
      </c>
      <c r="AL40" s="191">
        <f>_xlfn.IFNA(VLOOKUP(CONCATENATE($AL$5,$B40,$C40),'Spare 4'!$A$6:$M$135,13,FALSE),0)</f>
        <v>0</v>
      </c>
      <c r="AM40" s="171"/>
    </row>
    <row r="41" spans="1:39" x14ac:dyDescent="0.25">
      <c r="A41" s="560"/>
      <c r="B41" s="182"/>
      <c r="C41" s="192"/>
      <c r="D41" s="192"/>
      <c r="E41" s="193"/>
      <c r="F41" s="188"/>
      <c r="G41" s="186"/>
      <c r="H41" s="187"/>
      <c r="I41" s="188"/>
      <c r="J41" s="189">
        <f>_xlfn.IFNA(VLOOKUP(CONCATENATE($J$5,$B41,$C41),'ESP1'!$A$6:$M$500,13,FALSE),0)</f>
        <v>0</v>
      </c>
      <c r="K41" s="190">
        <f>_xlfn.IFNA(VLOOKUP(CONCATENATE($K$5,$B41,$C41),CAP!$A$6:$M$133,13,FALSE),0)</f>
        <v>0</v>
      </c>
      <c r="L41" s="190">
        <f>_xlfn.IFNA(VLOOKUP(CONCATENATE($L$5,$B41,$C41),CAP!$A$6:$M$133,13,FALSE),0)</f>
        <v>0</v>
      </c>
      <c r="M41" s="190">
        <f>_xlfn.IFNA(VLOOKUP(CONCATENATE($M$5,$B41,$C41),'SER2'!$A$6:$M$200,13,FALSE),0)</f>
        <v>0</v>
      </c>
      <c r="N41" s="190" t="e">
        <f>_xlfn.IFNA(VLOOKUP(CONCATENATE($N$5,$B41,$C41),#REF!,13,FALSE),0)</f>
        <v>#REF!</v>
      </c>
      <c r="O41" s="190">
        <f>_xlfn.IFNA(VLOOKUP(CONCATENATE($O$5,$B41,$C41),'DRY1'!$A$6:$M$135,13,FALSE),0)</f>
        <v>0</v>
      </c>
      <c r="P41" s="190">
        <f>_xlfn.IFNA(VLOOKUP(CONCATENATE($P$5,$B41,$C41),'OG1'!$A$6:$M$500,13,FALSE),0)</f>
        <v>0</v>
      </c>
      <c r="Q41" s="190">
        <f>_xlfn.IFNA(VLOOKUP(CONCATENATE($Q$5,$B41,$C41),'DRY3'!$A$6:$M$133,13,FALSE),0)</f>
        <v>0</v>
      </c>
      <c r="R41" s="190" t="e">
        <f>_xlfn.IFNA(VLOOKUP(CONCATENATE($R$5,$B41,$C41),#REF!,13,FALSE),0)</f>
        <v>#REF!</v>
      </c>
      <c r="S41" s="190">
        <f>_xlfn.IFNA(VLOOKUP(CONCATENATE($S$5,$B41,$C41),'ESP2'!$A$6:$M$192,13,FALSE),0)</f>
        <v>0</v>
      </c>
      <c r="T41" s="190">
        <f>_xlfn.IFNA(VLOOKUP(CONCATENATE($T$5,$B41,$C41),'GOS2'!$A$6:$M$133,13,FALSE),0)</f>
        <v>0</v>
      </c>
      <c r="U41" s="190">
        <f>_xlfn.IFNA(VLOOKUP(CONCATENATE(U40,$B41,$C41),'DAR1'!$A$6:$M$133,13,FALSE),0)</f>
        <v>0</v>
      </c>
      <c r="V41" s="190">
        <f>_xlfn.IFNA(VLOOKUP(CONCATENATE($V$5,$B41,$C41),SCSAT!$A$8:$M$941,13,FALSE),0)</f>
        <v>0</v>
      </c>
      <c r="W41" s="190">
        <f>_xlfn.IFNA(VLOOKUP(CONCATENATE($W$5,$B41,$C41),'Spare 3'!$A$6:$M$170,13,FALSE),0)</f>
        <v>0</v>
      </c>
      <c r="X41" s="190"/>
      <c r="Y41" s="190"/>
      <c r="Z41" s="190"/>
      <c r="AA41" s="190">
        <f>_xlfn.IFNA(VLOOKUP(CONCATENATE($AA$5,$B41,$C41),'DAR2'!$A$6:$M$500,13,FALSE),0)</f>
        <v>0</v>
      </c>
      <c r="AB41" s="190">
        <f>_xlfn.IFNA(VLOOKUP(CONCATENATE($AB$5,$B41,$C41),'OG3'!$A$6:$M$53,13,FALSE),0)</f>
        <v>0</v>
      </c>
      <c r="AC41" s="190">
        <f>_xlfn.IFNA(VLOOKUP(CONCATENATE($AC$5,$B41,$C41),'ESP3'!$A$6:$M$500,13,FALSE),0)</f>
        <v>0</v>
      </c>
      <c r="AD41" s="190"/>
      <c r="AE41" s="190">
        <f>_xlfn.IFNA(VLOOKUP(CONCATENATE($AE$5,$B41,$C41),'Spare 2'!$A$6:$M$60,13,FALSE),0)</f>
        <v>0</v>
      </c>
      <c r="AF41" s="190">
        <f>_xlfn.IFNA(VLOOKUP(CONCATENATE($AF$5,$B41,$C41),'ESP4'!$A$6:$M$135,13,FALSE),0)</f>
        <v>0</v>
      </c>
      <c r="AG41" s="190">
        <f>_xlfn.IFNA(VLOOKUP(CONCATENATE($AG$5,$B41,$C41),'BAL3'!$A$6:$M$133,13,FALSE),0)</f>
        <v>0</v>
      </c>
      <c r="AH41" s="190">
        <f>_xlfn.IFNA(VLOOKUP(CONCATENATE($AH$5,$B41,$C41),'OG2'!$A$6:$M$135,13,FALSE),0)</f>
        <v>0</v>
      </c>
      <c r="AI41" s="190">
        <f>_xlfn.IFNA(VLOOKUP(CONCATENATE($AI$5,$B41,$C41),'SER3'!$A$6:$M$119,13,FALSE),0)</f>
        <v>0</v>
      </c>
      <c r="AJ41" s="190">
        <f>_xlfn.IFNA(VLOOKUP(CONCATENATE($AJ$5,$B41,$C41),'Spare 1'!$A$6:$M$146,13,FALSE),0)</f>
        <v>0</v>
      </c>
      <c r="AK41" s="190" t="e">
        <f>_xlfn.IFNA(VLOOKUP(CONCATENATE($AK$5,$B41,$C41),#REF!,13,FALSE),0)</f>
        <v>#REF!</v>
      </c>
      <c r="AL41" s="191">
        <f>_xlfn.IFNA(VLOOKUP(CONCATENATE($AL$5,$B41,$C41),'Spare 4'!$A$6:$M$135,13,FALSE),0)</f>
        <v>0</v>
      </c>
      <c r="AM41" s="170"/>
    </row>
    <row r="42" spans="1:39" x14ac:dyDescent="0.25">
      <c r="A42" s="560"/>
      <c r="B42" s="182"/>
      <c r="C42" s="192"/>
      <c r="D42" s="183"/>
      <c r="E42" s="193"/>
      <c r="F42" s="188"/>
      <c r="G42" s="186"/>
      <c r="H42" s="187"/>
      <c r="I42" s="188"/>
      <c r="J42" s="189">
        <f>_xlfn.IFNA(VLOOKUP(CONCATENATE($J$5,$B42,$C42),'ESP1'!$A$6:$M$500,13,FALSE),0)</f>
        <v>0</v>
      </c>
      <c r="K42" s="190">
        <f>_xlfn.IFNA(VLOOKUP(CONCATENATE($K$5,$B42,$C42),CAP!$A$6:$M$133,13,FALSE),0)</f>
        <v>0</v>
      </c>
      <c r="L42" s="190">
        <f>_xlfn.IFNA(VLOOKUP(CONCATENATE($L$5,$B42,$C42),CAP!$A$6:$M$133,13,FALSE),0)</f>
        <v>0</v>
      </c>
      <c r="M42" s="190">
        <f>_xlfn.IFNA(VLOOKUP(CONCATENATE($M$5,$B42,$C42),'SER2'!$A$6:$M$200,13,FALSE),0)</f>
        <v>0</v>
      </c>
      <c r="N42" s="190" t="e">
        <f>_xlfn.IFNA(VLOOKUP(CONCATENATE($N$5,$B42,$C42),#REF!,13,FALSE),0)</f>
        <v>#REF!</v>
      </c>
      <c r="O42" s="190">
        <f>_xlfn.IFNA(VLOOKUP(CONCATENATE($O$5,$B42,$C42),'DRY1'!$A$6:$M$135,13,FALSE),0)</f>
        <v>0</v>
      </c>
      <c r="P42" s="190">
        <f>_xlfn.IFNA(VLOOKUP(CONCATENATE($P$5,$B42,$C42),'OG1'!$A$6:$M$500,13,FALSE),0)</f>
        <v>0</v>
      </c>
      <c r="Q42" s="190">
        <f>_xlfn.IFNA(VLOOKUP(CONCATENATE($Q$5,$B42,$C42),'DRY3'!$A$6:$M$133,13,FALSE),0)</f>
        <v>0</v>
      </c>
      <c r="R42" s="190" t="e">
        <f>_xlfn.IFNA(VLOOKUP(CONCATENATE($R$5,$B42,$C42),#REF!,13,FALSE),0)</f>
        <v>#REF!</v>
      </c>
      <c r="S42" s="190">
        <f>_xlfn.IFNA(VLOOKUP(CONCATENATE($S$5,$B42,$C42),'ESP2'!$A$6:$M$192,13,FALSE),0)</f>
        <v>0</v>
      </c>
      <c r="T42" s="190">
        <f>_xlfn.IFNA(VLOOKUP(CONCATENATE($T$5,$B42,$C42),'GOS2'!$A$6:$M$133,13,FALSE),0)</f>
        <v>0</v>
      </c>
      <c r="U42" s="190">
        <f>_xlfn.IFNA(VLOOKUP(CONCATENATE(U41,$B42,$C42),'DAR1'!$A$6:$M$133,13,FALSE),0)</f>
        <v>0</v>
      </c>
      <c r="V42" s="190">
        <f>_xlfn.IFNA(VLOOKUP(CONCATENATE($V$5,$B42,$C42),SCSAT!$A$8:$M$941,13,FALSE),0)</f>
        <v>0</v>
      </c>
      <c r="W42" s="190">
        <f>_xlfn.IFNA(VLOOKUP(CONCATENATE($W$5,$B42,$C42),'Spare 3'!$A$6:$M$170,13,FALSE),0)</f>
        <v>0</v>
      </c>
      <c r="X42" s="190"/>
      <c r="Y42" s="190"/>
      <c r="Z42" s="190"/>
      <c r="AA42" s="190">
        <f>_xlfn.IFNA(VLOOKUP(CONCATENATE($AA$5,$B42,$C42),'DAR2'!$A$6:$M$500,13,FALSE),0)</f>
        <v>0</v>
      </c>
      <c r="AB42" s="190">
        <f>_xlfn.IFNA(VLOOKUP(CONCATENATE($AB$5,$B42,$C42),'OG3'!$A$6:$M$53,13,FALSE),0)</f>
        <v>0</v>
      </c>
      <c r="AC42" s="190">
        <f>_xlfn.IFNA(VLOOKUP(CONCATENATE($AC$5,$B42,$C42),'ESP3'!$A$6:$M$500,13,FALSE),0)</f>
        <v>0</v>
      </c>
      <c r="AD42" s="190"/>
      <c r="AE42" s="190">
        <f>_xlfn.IFNA(VLOOKUP(CONCATENATE($AE$5,$B42,$C42),'Spare 2'!$A$6:$M$60,13,FALSE),0)</f>
        <v>0</v>
      </c>
      <c r="AF42" s="190">
        <f>_xlfn.IFNA(VLOOKUP(CONCATENATE($AF$5,$B42,$C42),'ESP4'!$A$6:$M$135,13,FALSE),0)</f>
        <v>0</v>
      </c>
      <c r="AG42" s="190">
        <f>_xlfn.IFNA(VLOOKUP(CONCATENATE($AG$5,$B42,$C42),'BAL3'!$A$6:$M$133,13,FALSE),0)</f>
        <v>0</v>
      </c>
      <c r="AH42" s="190">
        <f>_xlfn.IFNA(VLOOKUP(CONCATENATE($AH$5,$B42,$C42),'OG2'!$A$6:$M$135,13,FALSE),0)</f>
        <v>0</v>
      </c>
      <c r="AI42" s="190">
        <f>_xlfn.IFNA(VLOOKUP(CONCATENATE($AI$5,$B42,$C42),'SER3'!$A$6:$M$119,13,FALSE),0)</f>
        <v>0</v>
      </c>
      <c r="AJ42" s="190">
        <f>_xlfn.IFNA(VLOOKUP(CONCATENATE($AJ$5,$B42,$C42),'Spare 1'!$A$6:$M$146,13,FALSE),0)</f>
        <v>0</v>
      </c>
      <c r="AK42" s="190" t="e">
        <f>_xlfn.IFNA(VLOOKUP(CONCATENATE($AK$5,$B42,$C42),#REF!,13,FALSE),0)</f>
        <v>#REF!</v>
      </c>
      <c r="AL42" s="191">
        <f>_xlfn.IFNA(VLOOKUP(CONCATENATE($AL$5,$B42,$C42),'Spare 4'!$A$6:$M$135,13,FALSE),0)</f>
        <v>0</v>
      </c>
      <c r="AM42" s="170"/>
    </row>
    <row r="43" spans="1:39" x14ac:dyDescent="0.25">
      <c r="A43" s="560"/>
      <c r="B43" s="182"/>
      <c r="C43" s="192"/>
      <c r="D43" s="192"/>
      <c r="E43" s="193"/>
      <c r="F43" s="188"/>
      <c r="G43" s="186"/>
      <c r="H43" s="187"/>
      <c r="I43" s="188"/>
      <c r="J43" s="189">
        <f>_xlfn.IFNA(VLOOKUP(CONCATENATE($J$5,$B43,$C43),'ESP1'!$A$6:$M$500,13,FALSE),0)</f>
        <v>0</v>
      </c>
      <c r="K43" s="190">
        <f>_xlfn.IFNA(VLOOKUP(CONCATENATE($K$5,$B43,$C43),CAP!$A$6:$M$133,13,FALSE),0)</f>
        <v>0</v>
      </c>
      <c r="L43" s="190">
        <f>_xlfn.IFNA(VLOOKUP(CONCATENATE($L$5,$B43,$C43),CAP!$A$6:$M$133,13,FALSE),0)</f>
        <v>0</v>
      </c>
      <c r="M43" s="190">
        <f>_xlfn.IFNA(VLOOKUP(CONCATENATE($M$5,$B43,$C43),'SER2'!$A$6:$M$200,13,FALSE),0)</f>
        <v>0</v>
      </c>
      <c r="N43" s="190" t="e">
        <f>_xlfn.IFNA(VLOOKUP(CONCATENATE($N$5,$B43,$C43),#REF!,13,FALSE),0)</f>
        <v>#REF!</v>
      </c>
      <c r="O43" s="190">
        <f>_xlfn.IFNA(VLOOKUP(CONCATENATE($O$5,$B43,$C43),'DRY1'!$A$6:$M$135,13,FALSE),0)</f>
        <v>0</v>
      </c>
      <c r="P43" s="190">
        <f>_xlfn.IFNA(VLOOKUP(CONCATENATE($P$5,$B43,$C43),'OG1'!$A$6:$M$500,13,FALSE),0)</f>
        <v>0</v>
      </c>
      <c r="Q43" s="190">
        <f>_xlfn.IFNA(VLOOKUP(CONCATENATE($Q$5,$B43,$C43),'DRY3'!$A$6:$M$133,13,FALSE),0)</f>
        <v>0</v>
      </c>
      <c r="R43" s="190" t="e">
        <f>_xlfn.IFNA(VLOOKUP(CONCATENATE($R$5,$B43,$C43),#REF!,13,FALSE),0)</f>
        <v>#REF!</v>
      </c>
      <c r="S43" s="190">
        <f>_xlfn.IFNA(VLOOKUP(CONCATENATE($S$5,$B43,$C43),'ESP2'!$A$6:$M$192,13,FALSE),0)</f>
        <v>0</v>
      </c>
      <c r="T43" s="190">
        <f>_xlfn.IFNA(VLOOKUP(CONCATENATE($T$5,$B43,$C43),'GOS2'!$A$6:$M$133,13,FALSE),0)</f>
        <v>0</v>
      </c>
      <c r="U43" s="190">
        <f>_xlfn.IFNA(VLOOKUP(CONCATENATE(U42,$B43,$C43),'DAR1'!$A$6:$M$133,13,FALSE),0)</f>
        <v>0</v>
      </c>
      <c r="V43" s="190">
        <f>_xlfn.IFNA(VLOOKUP(CONCATENATE($V$5,$B43,$C43),SCSAT!$A$8:$M$941,13,FALSE),0)</f>
        <v>0</v>
      </c>
      <c r="W43" s="190">
        <f>_xlfn.IFNA(VLOOKUP(CONCATENATE($W$5,$B43,$C43),'Spare 3'!$A$6:$M$170,13,FALSE),0)</f>
        <v>0</v>
      </c>
      <c r="X43" s="190"/>
      <c r="Y43" s="190"/>
      <c r="Z43" s="190"/>
      <c r="AA43" s="190">
        <f>_xlfn.IFNA(VLOOKUP(CONCATENATE($AA$5,$B43,$C43),'DAR2'!$A$6:$M$500,13,FALSE),0)</f>
        <v>0</v>
      </c>
      <c r="AB43" s="190">
        <f>_xlfn.IFNA(VLOOKUP(CONCATENATE($AB$5,$B43,$C43),'OG3'!$A$6:$M$53,13,FALSE),0)</f>
        <v>0</v>
      </c>
      <c r="AC43" s="190">
        <f>_xlfn.IFNA(VLOOKUP(CONCATENATE($AC$5,$B43,$C43),'ESP3'!$A$6:$M$500,13,FALSE),0)</f>
        <v>0</v>
      </c>
      <c r="AD43" s="190"/>
      <c r="AE43" s="190">
        <f>_xlfn.IFNA(VLOOKUP(CONCATENATE($AE$5,$B43,$C43),'Spare 2'!$A$6:$M$60,13,FALSE),0)</f>
        <v>0</v>
      </c>
      <c r="AF43" s="190">
        <f>_xlfn.IFNA(VLOOKUP(CONCATENATE($AF$5,$B43,$C43),'ESP4'!$A$6:$M$135,13,FALSE),0)</f>
        <v>0</v>
      </c>
      <c r="AG43" s="190">
        <f>_xlfn.IFNA(VLOOKUP(CONCATENATE($AG$5,$B43,$C43),'BAL3'!$A$6:$M$133,13,FALSE),0)</f>
        <v>0</v>
      </c>
      <c r="AH43" s="190">
        <f>_xlfn.IFNA(VLOOKUP(CONCATENATE($AH$5,$B43,$C43),'OG2'!$A$6:$M$135,13,FALSE),0)</f>
        <v>0</v>
      </c>
      <c r="AI43" s="190">
        <f>_xlfn.IFNA(VLOOKUP(CONCATENATE($AI$5,$B43,$C43),'SER3'!$A$6:$M$119,13,FALSE),0)</f>
        <v>0</v>
      </c>
      <c r="AJ43" s="190">
        <f>_xlfn.IFNA(VLOOKUP(CONCATENATE($AJ$5,$B43,$C43),'Spare 1'!$A$6:$M$146,13,FALSE),0)</f>
        <v>0</v>
      </c>
      <c r="AK43" s="190" t="e">
        <f>_xlfn.IFNA(VLOOKUP(CONCATENATE($AK$5,$B43,$C43),#REF!,13,FALSE),0)</f>
        <v>#REF!</v>
      </c>
      <c r="AL43" s="191">
        <f>_xlfn.IFNA(VLOOKUP(CONCATENATE($AL$5,$B43,$C43),'Spare 4'!$A$6:$M$135,13,FALSE),0)</f>
        <v>0</v>
      </c>
      <c r="AM43" s="170"/>
    </row>
    <row r="44" spans="1:39" x14ac:dyDescent="0.25">
      <c r="A44" s="560"/>
      <c r="B44" s="182"/>
      <c r="C44" s="192"/>
      <c r="D44" s="192"/>
      <c r="E44" s="193"/>
      <c r="F44" s="188"/>
      <c r="G44" s="186"/>
      <c r="H44" s="187"/>
      <c r="I44" s="188"/>
      <c r="J44" s="189">
        <f>_xlfn.IFNA(VLOOKUP(CONCATENATE($J$5,$B44,$C44),'ESP1'!$A$6:$M$500,13,FALSE),0)</f>
        <v>0</v>
      </c>
      <c r="K44" s="190">
        <f>_xlfn.IFNA(VLOOKUP(CONCATENATE($K$5,$B44,$C44),CAP!$A$6:$M$133,13,FALSE),0)</f>
        <v>0</v>
      </c>
      <c r="L44" s="190">
        <f>_xlfn.IFNA(VLOOKUP(CONCATENATE($L$5,$B44,$C44),CAP!$A$6:$M$133,13,FALSE),0)</f>
        <v>0</v>
      </c>
      <c r="M44" s="190">
        <f>_xlfn.IFNA(VLOOKUP(CONCATENATE($M$5,$B44,$C44),'SER2'!$A$6:$M$200,13,FALSE),0)</f>
        <v>0</v>
      </c>
      <c r="N44" s="190" t="e">
        <f>_xlfn.IFNA(VLOOKUP(CONCATENATE($N$5,$B44,$C44),#REF!,13,FALSE),0)</f>
        <v>#REF!</v>
      </c>
      <c r="O44" s="190">
        <f>_xlfn.IFNA(VLOOKUP(CONCATENATE($O$5,$B44,$C44),'DRY1'!$A$6:$M$135,13,FALSE),0)</f>
        <v>0</v>
      </c>
      <c r="P44" s="190">
        <f>_xlfn.IFNA(VLOOKUP(CONCATENATE($P$5,$B44,$C44),'OG1'!$A$6:$M$500,13,FALSE),0)</f>
        <v>0</v>
      </c>
      <c r="Q44" s="190">
        <f>_xlfn.IFNA(VLOOKUP(CONCATENATE($Q$5,$B44,$C44),'DRY3'!$A$6:$M$133,13,FALSE),0)</f>
        <v>0</v>
      </c>
      <c r="R44" s="190" t="e">
        <f>_xlfn.IFNA(VLOOKUP(CONCATENATE($R$5,$B44,$C44),#REF!,13,FALSE),0)</f>
        <v>#REF!</v>
      </c>
      <c r="S44" s="190">
        <f>_xlfn.IFNA(VLOOKUP(CONCATENATE($S$5,$B44,$C44),'ESP2'!$A$6:$M$192,13,FALSE),0)</f>
        <v>0</v>
      </c>
      <c r="T44" s="190">
        <f>_xlfn.IFNA(VLOOKUP(CONCATENATE($T$5,$B44,$C44),'GOS2'!$A$6:$M$133,13,FALSE),0)</f>
        <v>0</v>
      </c>
      <c r="U44" s="190">
        <f>_xlfn.IFNA(VLOOKUP(CONCATENATE(U43,$B44,$C44),'DAR1'!$A$6:$M$133,13,FALSE),0)</f>
        <v>0</v>
      </c>
      <c r="V44" s="190">
        <f>_xlfn.IFNA(VLOOKUP(CONCATENATE($V$5,$B44,$C44),SCSAT!$A$8:$M$941,13,FALSE),0)</f>
        <v>0</v>
      </c>
      <c r="W44" s="190">
        <f>_xlfn.IFNA(VLOOKUP(CONCATENATE($W$5,$B44,$C44),'Spare 3'!$A$6:$M$170,13,FALSE),0)</f>
        <v>0</v>
      </c>
      <c r="X44" s="190"/>
      <c r="Y44" s="190"/>
      <c r="Z44" s="190"/>
      <c r="AA44" s="190">
        <f>_xlfn.IFNA(VLOOKUP(CONCATENATE($AA$5,$B44,$C44),'DAR2'!$A$6:$M$500,13,FALSE),0)</f>
        <v>0</v>
      </c>
      <c r="AB44" s="190">
        <f>_xlfn.IFNA(VLOOKUP(CONCATENATE($AB$5,$B44,$C44),'OG3'!$A$6:$M$53,13,FALSE),0)</f>
        <v>0</v>
      </c>
      <c r="AC44" s="190">
        <f>_xlfn.IFNA(VLOOKUP(CONCATENATE($AC$5,$B44,$C44),'ESP3'!$A$6:$M$500,13,FALSE),0)</f>
        <v>0</v>
      </c>
      <c r="AD44" s="190"/>
      <c r="AE44" s="190">
        <f>_xlfn.IFNA(VLOOKUP(CONCATENATE($AE$5,$B44,$C44),'Spare 2'!$A$6:$M$60,13,FALSE),0)</f>
        <v>0</v>
      </c>
      <c r="AF44" s="190">
        <f>_xlfn.IFNA(VLOOKUP(CONCATENATE($AF$5,$B44,$C44),'ESP4'!$A$6:$M$135,13,FALSE),0)</f>
        <v>0</v>
      </c>
      <c r="AG44" s="190">
        <f>_xlfn.IFNA(VLOOKUP(CONCATENATE($AG$5,$B44,$C44),'BAL3'!$A$6:$M$133,13,FALSE),0)</f>
        <v>0</v>
      </c>
      <c r="AH44" s="190">
        <f>_xlfn.IFNA(VLOOKUP(CONCATENATE($AH$5,$B44,$C44),'OG2'!$A$6:$M$135,13,FALSE),0)</f>
        <v>0</v>
      </c>
      <c r="AI44" s="190">
        <f>_xlfn.IFNA(VLOOKUP(CONCATENATE($AI$5,$B44,$C44),'SER3'!$A$6:$M$119,13,FALSE),0)</f>
        <v>0</v>
      </c>
      <c r="AJ44" s="190">
        <f>_xlfn.IFNA(VLOOKUP(CONCATENATE($AJ$5,$B44,$C44),'Spare 1'!$A$6:$M$146,13,FALSE),0)</f>
        <v>0</v>
      </c>
      <c r="AK44" s="190" t="e">
        <f>_xlfn.IFNA(VLOOKUP(CONCATENATE($AK$5,$B44,$C44),#REF!,13,FALSE),0)</f>
        <v>#REF!</v>
      </c>
      <c r="AL44" s="191">
        <f>_xlfn.IFNA(VLOOKUP(CONCATENATE($AL$5,$B44,$C44),'Spare 4'!$A$6:$M$135,13,FALSE),0)</f>
        <v>0</v>
      </c>
      <c r="AM44" s="171"/>
    </row>
    <row r="45" spans="1:39" x14ac:dyDescent="0.25">
      <c r="A45" s="560"/>
      <c r="B45" s="182"/>
      <c r="C45" s="192"/>
      <c r="D45" s="192"/>
      <c r="E45" s="193"/>
      <c r="F45" s="188"/>
      <c r="G45" s="186"/>
      <c r="H45" s="187"/>
      <c r="I45" s="188"/>
      <c r="J45" s="189">
        <f>_xlfn.IFNA(VLOOKUP(CONCATENATE($J$5,$B45,$C45),'ESP1'!$A$6:$M$500,13,FALSE),0)</f>
        <v>0</v>
      </c>
      <c r="K45" s="190">
        <f>_xlfn.IFNA(VLOOKUP(CONCATENATE($K$5,$B45,$C45),CAP!$A$6:$M$133,13,FALSE),0)</f>
        <v>0</v>
      </c>
      <c r="L45" s="190">
        <f>_xlfn.IFNA(VLOOKUP(CONCATENATE($L$5,$B45,$C45),CAP!$A$6:$M$133,13,FALSE),0)</f>
        <v>0</v>
      </c>
      <c r="M45" s="190">
        <f>_xlfn.IFNA(VLOOKUP(CONCATENATE($M$5,$B45,$C45),'SER2'!$A$6:$M$200,13,FALSE),0)</f>
        <v>0</v>
      </c>
      <c r="N45" s="190" t="e">
        <f>_xlfn.IFNA(VLOOKUP(CONCATENATE($N$5,$B45,$C45),#REF!,13,FALSE),0)</f>
        <v>#REF!</v>
      </c>
      <c r="O45" s="190">
        <f>_xlfn.IFNA(VLOOKUP(CONCATENATE($O$5,$B45,$C45),'DRY1'!$A$6:$M$135,13,FALSE),0)</f>
        <v>0</v>
      </c>
      <c r="P45" s="190">
        <f>_xlfn.IFNA(VLOOKUP(CONCATENATE($P$5,$B45,$C45),'OG1'!$A$6:$M$500,13,FALSE),0)</f>
        <v>0</v>
      </c>
      <c r="Q45" s="190">
        <f>_xlfn.IFNA(VLOOKUP(CONCATENATE($Q$5,$B45,$C45),'DRY3'!$A$6:$M$133,13,FALSE),0)</f>
        <v>0</v>
      </c>
      <c r="R45" s="190" t="e">
        <f>_xlfn.IFNA(VLOOKUP(CONCATENATE($R$5,$B45,$C45),#REF!,13,FALSE),0)</f>
        <v>#REF!</v>
      </c>
      <c r="S45" s="190">
        <f>_xlfn.IFNA(VLOOKUP(CONCATENATE($S$5,$B45,$C45),'ESP2'!$A$6:$M$192,13,FALSE),0)</f>
        <v>0</v>
      </c>
      <c r="T45" s="190">
        <f>_xlfn.IFNA(VLOOKUP(CONCATENATE($T$5,$B45,$C45),'GOS2'!$A$6:$M$133,13,FALSE),0)</f>
        <v>0</v>
      </c>
      <c r="U45" s="190">
        <f>_xlfn.IFNA(VLOOKUP(CONCATENATE(U44,$B45,$C45),'DAR1'!$A$6:$M$133,13,FALSE),0)</f>
        <v>0</v>
      </c>
      <c r="V45" s="190">
        <f>_xlfn.IFNA(VLOOKUP(CONCATENATE($V$5,$B45,$C45),SCSAT!$A$8:$M$941,13,FALSE),0)</f>
        <v>0</v>
      </c>
      <c r="W45" s="190">
        <f>_xlfn.IFNA(VLOOKUP(CONCATENATE($W$5,$B45,$C45),'Spare 3'!$A$6:$M$170,13,FALSE),0)</f>
        <v>0</v>
      </c>
      <c r="X45" s="190"/>
      <c r="Y45" s="190"/>
      <c r="Z45" s="190"/>
      <c r="AA45" s="190">
        <f>_xlfn.IFNA(VLOOKUP(CONCATENATE($AA$5,$B45,$C45),'DAR2'!$A$6:$M$500,13,FALSE),0)</f>
        <v>0</v>
      </c>
      <c r="AB45" s="190">
        <f>_xlfn.IFNA(VLOOKUP(CONCATENATE($AB$5,$B45,$C45),'OG3'!$A$6:$M$53,13,FALSE),0)</f>
        <v>0</v>
      </c>
      <c r="AC45" s="190">
        <f>_xlfn.IFNA(VLOOKUP(CONCATENATE($AC$5,$B45,$C45),'ESP3'!$A$6:$M$500,13,FALSE),0)</f>
        <v>0</v>
      </c>
      <c r="AD45" s="190"/>
      <c r="AE45" s="190">
        <f>_xlfn.IFNA(VLOOKUP(CONCATENATE($AE$5,$B45,$C45),'Spare 2'!$A$6:$M$60,13,FALSE),0)</f>
        <v>0</v>
      </c>
      <c r="AF45" s="190">
        <f>_xlfn.IFNA(VLOOKUP(CONCATENATE($AF$5,$B45,$C45),'ESP4'!$A$6:$M$135,13,FALSE),0)</f>
        <v>0</v>
      </c>
      <c r="AG45" s="190">
        <f>_xlfn.IFNA(VLOOKUP(CONCATENATE($AG$5,$B45,$C45),'BAL3'!$A$6:$M$133,13,FALSE),0)</f>
        <v>0</v>
      </c>
      <c r="AH45" s="190">
        <f>_xlfn.IFNA(VLOOKUP(CONCATENATE($AH$5,$B45,$C45),'OG2'!$A$6:$M$135,13,FALSE),0)</f>
        <v>0</v>
      </c>
      <c r="AI45" s="190">
        <f>_xlfn.IFNA(VLOOKUP(CONCATENATE($AI$5,$B45,$C45),'SER3'!$A$6:$M$119,13,FALSE),0)</f>
        <v>0</v>
      </c>
      <c r="AJ45" s="190">
        <f>_xlfn.IFNA(VLOOKUP(CONCATENATE($AJ$5,$B45,$C45),'Spare 1'!$A$6:$M$146,13,FALSE),0)</f>
        <v>0</v>
      </c>
      <c r="AK45" s="190" t="e">
        <f>_xlfn.IFNA(VLOOKUP(CONCATENATE($AK$5,$B45,$C45),#REF!,13,FALSE),0)</f>
        <v>#REF!</v>
      </c>
      <c r="AL45" s="191">
        <f>_xlfn.IFNA(VLOOKUP(CONCATENATE($AL$5,$B45,$C45),'Spare 4'!$A$6:$M$135,13,FALSE),0)</f>
        <v>0</v>
      </c>
      <c r="AM45" s="171"/>
    </row>
    <row r="46" spans="1:39" x14ac:dyDescent="0.25">
      <c r="A46" s="560"/>
      <c r="B46" s="182"/>
      <c r="C46" s="192"/>
      <c r="D46" s="192"/>
      <c r="E46" s="193"/>
      <c r="F46" s="188"/>
      <c r="G46" s="186"/>
      <c r="H46" s="187"/>
      <c r="I46" s="188"/>
      <c r="J46" s="189">
        <f>_xlfn.IFNA(VLOOKUP(CONCATENATE($J$5,$B46,$C46),'ESP1'!$A$6:$M$500,13,FALSE),0)</f>
        <v>0</v>
      </c>
      <c r="K46" s="190">
        <f>_xlfn.IFNA(VLOOKUP(CONCATENATE($K$5,$B46,$C46),CAP!$A$6:$M$133,13,FALSE),0)</f>
        <v>0</v>
      </c>
      <c r="L46" s="190">
        <f>_xlfn.IFNA(VLOOKUP(CONCATENATE($L$5,$B46,$C46),CAP!$A$6:$M$133,13,FALSE),0)</f>
        <v>0</v>
      </c>
      <c r="M46" s="190">
        <f>_xlfn.IFNA(VLOOKUP(CONCATENATE($M$5,$B46,$C46),'SER2'!$A$6:$M$200,13,FALSE),0)</f>
        <v>0</v>
      </c>
      <c r="N46" s="190" t="e">
        <f>_xlfn.IFNA(VLOOKUP(CONCATENATE($N$5,$B46,$C46),#REF!,13,FALSE),0)</f>
        <v>#REF!</v>
      </c>
      <c r="O46" s="190">
        <f>_xlfn.IFNA(VLOOKUP(CONCATENATE($O$5,$B46,$C46),'DRY1'!$A$6:$M$135,13,FALSE),0)</f>
        <v>0</v>
      </c>
      <c r="P46" s="190">
        <f>_xlfn.IFNA(VLOOKUP(CONCATENATE($P$5,$B46,$C46),'OG1'!$A$6:$M$500,13,FALSE),0)</f>
        <v>0</v>
      </c>
      <c r="Q46" s="190">
        <f>_xlfn.IFNA(VLOOKUP(CONCATENATE($Q$5,$B46,$C46),'DRY3'!$A$6:$M$133,13,FALSE),0)</f>
        <v>0</v>
      </c>
      <c r="R46" s="190" t="e">
        <f>_xlfn.IFNA(VLOOKUP(CONCATENATE($R$5,$B46,$C46),#REF!,13,FALSE),0)</f>
        <v>#REF!</v>
      </c>
      <c r="S46" s="190">
        <f>_xlfn.IFNA(VLOOKUP(CONCATENATE($S$5,$B46,$C46),'ESP2'!$A$6:$M$192,13,FALSE),0)</f>
        <v>0</v>
      </c>
      <c r="T46" s="190">
        <f>_xlfn.IFNA(VLOOKUP(CONCATENATE($T$5,$B46,$C46),'GOS2'!$A$6:$M$133,13,FALSE),0)</f>
        <v>0</v>
      </c>
      <c r="U46" s="190">
        <f>_xlfn.IFNA(VLOOKUP(CONCATENATE(U45,$B46,$C46),'DAR1'!$A$6:$M$133,13,FALSE),0)</f>
        <v>0</v>
      </c>
      <c r="V46" s="190">
        <f>_xlfn.IFNA(VLOOKUP(CONCATENATE($V$5,$B46,$C46),SCSAT!$A$8:$M$941,13,FALSE),0)</f>
        <v>0</v>
      </c>
      <c r="W46" s="190">
        <f>_xlfn.IFNA(VLOOKUP(CONCATENATE($W$5,$B46,$C46),'Spare 3'!$A$6:$M$170,13,FALSE),0)</f>
        <v>0</v>
      </c>
      <c r="X46" s="190"/>
      <c r="Y46" s="190"/>
      <c r="Z46" s="190"/>
      <c r="AA46" s="190">
        <f>_xlfn.IFNA(VLOOKUP(CONCATENATE($AA$5,$B46,$C46),'DAR2'!$A$6:$M$500,13,FALSE),0)</f>
        <v>0</v>
      </c>
      <c r="AB46" s="190">
        <f>_xlfn.IFNA(VLOOKUP(CONCATENATE($AB$5,$B46,$C46),'OG3'!$A$6:$M$53,13,FALSE),0)</f>
        <v>0</v>
      </c>
      <c r="AC46" s="190">
        <f>_xlfn.IFNA(VLOOKUP(CONCATENATE($AC$5,$B46,$C46),'ESP3'!$A$6:$M$500,13,FALSE),0)</f>
        <v>0</v>
      </c>
      <c r="AD46" s="190"/>
      <c r="AE46" s="190">
        <f>_xlfn.IFNA(VLOOKUP(CONCATENATE($AE$5,$B46,$C46),'Spare 2'!$A$6:$M$60,13,FALSE),0)</f>
        <v>0</v>
      </c>
      <c r="AF46" s="190">
        <f>_xlfn.IFNA(VLOOKUP(CONCATENATE($AF$5,$B46,$C46),'ESP4'!$A$6:$M$135,13,FALSE),0)</f>
        <v>0</v>
      </c>
      <c r="AG46" s="190">
        <f>_xlfn.IFNA(VLOOKUP(CONCATENATE($AG$5,$B46,$C46),'BAL3'!$A$6:$M$133,13,FALSE),0)</f>
        <v>0</v>
      </c>
      <c r="AH46" s="190">
        <f>_xlfn.IFNA(VLOOKUP(CONCATENATE($AH$5,$B46,$C46),'OG2'!$A$6:$M$135,13,FALSE),0)</f>
        <v>0</v>
      </c>
      <c r="AI46" s="190">
        <f>_xlfn.IFNA(VLOOKUP(CONCATENATE($AI$5,$B46,$C46),'SER3'!$A$6:$M$119,13,FALSE),0)</f>
        <v>0</v>
      </c>
      <c r="AJ46" s="190">
        <f>_xlfn.IFNA(VLOOKUP(CONCATENATE($AJ$5,$B46,$C46),'Spare 1'!$A$6:$M$146,13,FALSE),0)</f>
        <v>0</v>
      </c>
      <c r="AK46" s="190" t="e">
        <f>_xlfn.IFNA(VLOOKUP(CONCATENATE($AK$5,$B46,$C46),#REF!,13,FALSE),0)</f>
        <v>#REF!</v>
      </c>
      <c r="AL46" s="191">
        <f>_xlfn.IFNA(VLOOKUP(CONCATENATE($AL$5,$B46,$C46),'Spare 4'!$A$6:$M$135,13,FALSE),0)</f>
        <v>0</v>
      </c>
      <c r="AM46" s="171"/>
    </row>
    <row r="47" spans="1:39" x14ac:dyDescent="0.25">
      <c r="A47" s="560"/>
      <c r="B47" s="182"/>
      <c r="C47" s="192"/>
      <c r="D47" s="192"/>
      <c r="E47" s="193"/>
      <c r="F47" s="188"/>
      <c r="G47" s="186"/>
      <c r="H47" s="187"/>
      <c r="I47" s="188"/>
      <c r="J47" s="189">
        <f>_xlfn.IFNA(VLOOKUP(CONCATENATE($J$5,$B47,$C47),'ESP1'!$A$6:$M$500,13,FALSE),0)</f>
        <v>0</v>
      </c>
      <c r="K47" s="190">
        <f>_xlfn.IFNA(VLOOKUP(CONCATENATE($K$5,$B47,$C47),CAP!$A$6:$M$133,13,FALSE),0)</f>
        <v>0</v>
      </c>
      <c r="L47" s="190">
        <f>_xlfn.IFNA(VLOOKUP(CONCATENATE($L$5,$B47,$C47),CAP!$A$6:$M$133,13,FALSE),0)</f>
        <v>0</v>
      </c>
      <c r="M47" s="190">
        <f>_xlfn.IFNA(VLOOKUP(CONCATENATE($M$5,$B47,$C47),'SER2'!$A$6:$M$200,13,FALSE),0)</f>
        <v>0</v>
      </c>
      <c r="N47" s="190" t="e">
        <f>_xlfn.IFNA(VLOOKUP(CONCATENATE($N$5,$B47,$C47),#REF!,13,FALSE),0)</f>
        <v>#REF!</v>
      </c>
      <c r="O47" s="190">
        <f>_xlfn.IFNA(VLOOKUP(CONCATENATE($O$5,$B47,$C47),'DRY1'!$A$6:$M$135,13,FALSE),0)</f>
        <v>0</v>
      </c>
      <c r="P47" s="190">
        <f>_xlfn.IFNA(VLOOKUP(CONCATENATE($P$5,$B47,$C47),'OG1'!$A$6:$M$500,13,FALSE),0)</f>
        <v>0</v>
      </c>
      <c r="Q47" s="190">
        <f>_xlfn.IFNA(VLOOKUP(CONCATENATE($Q$5,$B47,$C47),'DRY3'!$A$6:$M$133,13,FALSE),0)</f>
        <v>0</v>
      </c>
      <c r="R47" s="190" t="e">
        <f>_xlfn.IFNA(VLOOKUP(CONCATENATE($R$5,$B47,$C47),#REF!,13,FALSE),0)</f>
        <v>#REF!</v>
      </c>
      <c r="S47" s="190">
        <f>_xlfn.IFNA(VLOOKUP(CONCATENATE($S$5,$B47,$C47),'ESP2'!$A$6:$M$192,13,FALSE),0)</f>
        <v>0</v>
      </c>
      <c r="T47" s="190">
        <f>_xlfn.IFNA(VLOOKUP(CONCATENATE($T$5,$B47,$C47),'GOS2'!$A$6:$M$133,13,FALSE),0)</f>
        <v>0</v>
      </c>
      <c r="U47" s="190">
        <f>_xlfn.IFNA(VLOOKUP(CONCATENATE(U46,$B47,$C47),'DAR1'!$A$6:$M$133,13,FALSE),0)</f>
        <v>0</v>
      </c>
      <c r="V47" s="190">
        <f>_xlfn.IFNA(VLOOKUP(CONCATENATE($V$5,$B47,$C47),SCSAT!$A$8:$M$941,13,FALSE),0)</f>
        <v>0</v>
      </c>
      <c r="W47" s="190">
        <f>_xlfn.IFNA(VLOOKUP(CONCATENATE($W$5,$B47,$C47),'Spare 3'!$A$6:$M$170,13,FALSE),0)</f>
        <v>0</v>
      </c>
      <c r="X47" s="190"/>
      <c r="Y47" s="190"/>
      <c r="Z47" s="190"/>
      <c r="AA47" s="190">
        <f>_xlfn.IFNA(VLOOKUP(CONCATENATE($AA$5,$B47,$C47),'DAR2'!$A$6:$M$500,13,FALSE),0)</f>
        <v>0</v>
      </c>
      <c r="AB47" s="190">
        <f>_xlfn.IFNA(VLOOKUP(CONCATENATE($AB$5,$B47,$C47),'OG3'!$A$6:$M$53,13,FALSE),0)</f>
        <v>0</v>
      </c>
      <c r="AC47" s="190">
        <f>_xlfn.IFNA(VLOOKUP(CONCATENATE($AC$5,$B47,$C47),'ESP3'!$A$6:$M$500,13,FALSE),0)</f>
        <v>0</v>
      </c>
      <c r="AD47" s="190"/>
      <c r="AE47" s="190">
        <f>_xlfn.IFNA(VLOOKUP(CONCATENATE($AE$5,$B47,$C47),'Spare 2'!$A$6:$M$60,13,FALSE),0)</f>
        <v>0</v>
      </c>
      <c r="AF47" s="190">
        <f>_xlfn.IFNA(VLOOKUP(CONCATENATE($AF$5,$B47,$C47),'ESP4'!$A$6:$M$135,13,FALSE),0)</f>
        <v>0</v>
      </c>
      <c r="AG47" s="190">
        <f>_xlfn.IFNA(VLOOKUP(CONCATENATE($AG$5,$B47,$C47),'BAL3'!$A$6:$M$133,13,FALSE),0)</f>
        <v>0</v>
      </c>
      <c r="AH47" s="190">
        <f>_xlfn.IFNA(VLOOKUP(CONCATENATE($AH$5,$B47,$C47),'OG2'!$A$6:$M$135,13,FALSE),0)</f>
        <v>0</v>
      </c>
      <c r="AI47" s="190">
        <f>_xlfn.IFNA(VLOOKUP(CONCATENATE($AI$5,$B47,$C47),'SER3'!$A$6:$M$119,13,FALSE),0)</f>
        <v>0</v>
      </c>
      <c r="AJ47" s="190">
        <f>_xlfn.IFNA(VLOOKUP(CONCATENATE($AJ$5,$B47,$C47),'Spare 1'!$A$6:$M$146,13,FALSE),0)</f>
        <v>0</v>
      </c>
      <c r="AK47" s="190" t="e">
        <f>_xlfn.IFNA(VLOOKUP(CONCATENATE($AK$5,$B47,$C47),#REF!,13,FALSE),0)</f>
        <v>#REF!</v>
      </c>
      <c r="AL47" s="191">
        <f>_xlfn.IFNA(VLOOKUP(CONCATENATE($AL$5,$B47,$C47),'Spare 4'!$A$6:$M$135,13,FALSE),0)</f>
        <v>0</v>
      </c>
      <c r="AM47" s="171"/>
    </row>
    <row r="48" spans="1:39" x14ac:dyDescent="0.25">
      <c r="A48" s="560"/>
      <c r="B48" s="182"/>
      <c r="C48" s="192"/>
      <c r="D48" s="183"/>
      <c r="E48" s="193"/>
      <c r="F48" s="188"/>
      <c r="G48" s="186"/>
      <c r="H48" s="187"/>
      <c r="I48" s="188"/>
      <c r="J48" s="189">
        <f>_xlfn.IFNA(VLOOKUP(CONCATENATE($J$5,$B48,$C48),'ESP1'!$A$6:$M$500,13,FALSE),0)</f>
        <v>0</v>
      </c>
      <c r="K48" s="190">
        <f>_xlfn.IFNA(VLOOKUP(CONCATENATE($K$5,$B48,$C48),CAP!$A$6:$M$133,13,FALSE),0)</f>
        <v>0</v>
      </c>
      <c r="L48" s="190">
        <f>_xlfn.IFNA(VLOOKUP(CONCATENATE($L$5,$B48,$C48),CAP!$A$6:$M$133,13,FALSE),0)</f>
        <v>0</v>
      </c>
      <c r="M48" s="190">
        <f>_xlfn.IFNA(VLOOKUP(CONCATENATE($M$5,$B48,$C48),'SER2'!$A$6:$M$200,13,FALSE),0)</f>
        <v>0</v>
      </c>
      <c r="N48" s="190" t="e">
        <f>_xlfn.IFNA(VLOOKUP(CONCATENATE($N$5,$B48,$C48),#REF!,13,FALSE),0)</f>
        <v>#REF!</v>
      </c>
      <c r="O48" s="190">
        <f>_xlfn.IFNA(VLOOKUP(CONCATENATE($O$5,$B48,$C48),'DRY1'!$A$6:$M$135,13,FALSE),0)</f>
        <v>0</v>
      </c>
      <c r="P48" s="190">
        <f>_xlfn.IFNA(VLOOKUP(CONCATENATE($P$5,$B48,$C48),'OG1'!$A$6:$M$500,13,FALSE),0)</f>
        <v>0</v>
      </c>
      <c r="Q48" s="190">
        <f>_xlfn.IFNA(VLOOKUP(CONCATENATE($Q$5,$B48,$C48),'DRY3'!$A$6:$M$133,13,FALSE),0)</f>
        <v>0</v>
      </c>
      <c r="R48" s="190" t="e">
        <f>_xlfn.IFNA(VLOOKUP(CONCATENATE($R$5,$B48,$C48),#REF!,13,FALSE),0)</f>
        <v>#REF!</v>
      </c>
      <c r="S48" s="190">
        <f>_xlfn.IFNA(VLOOKUP(CONCATENATE($S$5,$B48,$C48),'ESP2'!$A$6:$M$192,13,FALSE),0)</f>
        <v>0</v>
      </c>
      <c r="T48" s="190">
        <f>_xlfn.IFNA(VLOOKUP(CONCATENATE($T$5,$B48,$C48),'GOS2'!$A$6:$M$133,13,FALSE),0)</f>
        <v>0</v>
      </c>
      <c r="U48" s="190">
        <f>_xlfn.IFNA(VLOOKUP(CONCATENATE(U47,$B48,$C48),'DAR1'!$A$6:$M$133,13,FALSE),0)</f>
        <v>0</v>
      </c>
      <c r="V48" s="190">
        <f>_xlfn.IFNA(VLOOKUP(CONCATENATE($V$5,$B48,$C48),SCSAT!$A$8:$M$941,13,FALSE),0)</f>
        <v>0</v>
      </c>
      <c r="W48" s="190">
        <f>_xlfn.IFNA(VLOOKUP(CONCATENATE($W$5,$B48,$C48),'Spare 3'!$A$6:$M$170,13,FALSE),0)</f>
        <v>0</v>
      </c>
      <c r="X48" s="190"/>
      <c r="Y48" s="190"/>
      <c r="Z48" s="190"/>
      <c r="AA48" s="190">
        <f>_xlfn.IFNA(VLOOKUP(CONCATENATE($AA$5,$B48,$C48),'DAR2'!$A$6:$M$500,13,FALSE),0)</f>
        <v>0</v>
      </c>
      <c r="AB48" s="190">
        <f>_xlfn.IFNA(VLOOKUP(CONCATENATE($AB$5,$B48,$C48),'OG3'!$A$6:$M$53,13,FALSE),0)</f>
        <v>0</v>
      </c>
      <c r="AC48" s="190">
        <f>_xlfn.IFNA(VLOOKUP(CONCATENATE($AC$5,$B48,$C48),'ESP3'!$A$6:$M$500,13,FALSE),0)</f>
        <v>0</v>
      </c>
      <c r="AD48" s="190"/>
      <c r="AE48" s="190">
        <f>_xlfn.IFNA(VLOOKUP(CONCATENATE($AE$5,$B48,$C48),'Spare 2'!$A$6:$M$60,13,FALSE),0)</f>
        <v>0</v>
      </c>
      <c r="AF48" s="190">
        <f>_xlfn.IFNA(VLOOKUP(CONCATENATE($AF$5,$B48,$C48),'ESP4'!$A$6:$M$135,13,FALSE),0)</f>
        <v>0</v>
      </c>
      <c r="AG48" s="190">
        <f>_xlfn.IFNA(VLOOKUP(CONCATENATE($AG$5,$B48,$C48),'BAL3'!$A$6:$M$133,13,FALSE),0)</f>
        <v>0</v>
      </c>
      <c r="AH48" s="190">
        <f>_xlfn.IFNA(VLOOKUP(CONCATENATE($AH$5,$B48,$C48),'OG2'!$A$6:$M$135,13,FALSE),0)</f>
        <v>0</v>
      </c>
      <c r="AI48" s="190">
        <f>_xlfn.IFNA(VLOOKUP(CONCATENATE($AI$5,$B48,$C48),'SER3'!$A$6:$M$119,13,FALSE),0)</f>
        <v>0</v>
      </c>
      <c r="AJ48" s="190">
        <f>_xlfn.IFNA(VLOOKUP(CONCATENATE($AJ$5,$B48,$C48),'Spare 1'!$A$6:$M$146,13,FALSE),0)</f>
        <v>0</v>
      </c>
      <c r="AK48" s="190" t="e">
        <f>_xlfn.IFNA(VLOOKUP(CONCATENATE($AK$5,$B48,$C48),#REF!,13,FALSE),0)</f>
        <v>#REF!</v>
      </c>
      <c r="AL48" s="191">
        <f>_xlfn.IFNA(VLOOKUP(CONCATENATE($AL$5,$B48,$C48),'Spare 4'!$A$6:$M$135,13,FALSE),0)</f>
        <v>0</v>
      </c>
      <c r="AM48" s="170"/>
    </row>
    <row r="49" spans="1:39" x14ac:dyDescent="0.25">
      <c r="A49" s="560"/>
      <c r="B49" s="182"/>
      <c r="C49" s="192"/>
      <c r="D49" s="192"/>
      <c r="E49" s="193"/>
      <c r="F49" s="188"/>
      <c r="G49" s="186"/>
      <c r="H49" s="187"/>
      <c r="I49" s="188"/>
      <c r="J49" s="189">
        <f>_xlfn.IFNA(VLOOKUP(CONCATENATE($J$5,$B49,$C49),'ESP1'!$A$6:$M$500,13,FALSE),0)</f>
        <v>0</v>
      </c>
      <c r="K49" s="190">
        <f>_xlfn.IFNA(VLOOKUP(CONCATENATE($K$5,$B49,$C49),CAP!$A$6:$M$133,13,FALSE),0)</f>
        <v>0</v>
      </c>
      <c r="L49" s="190">
        <f>_xlfn.IFNA(VLOOKUP(CONCATENATE($L$5,$B49,$C49),CAP!$A$6:$M$133,13,FALSE),0)</f>
        <v>0</v>
      </c>
      <c r="M49" s="190">
        <f>_xlfn.IFNA(VLOOKUP(CONCATENATE($M$5,$B49,$C49),'SER2'!$A$6:$M$200,13,FALSE),0)</f>
        <v>0</v>
      </c>
      <c r="N49" s="190" t="e">
        <f>_xlfn.IFNA(VLOOKUP(CONCATENATE($N$5,$B49,$C49),#REF!,13,FALSE),0)</f>
        <v>#REF!</v>
      </c>
      <c r="O49" s="190">
        <f>_xlfn.IFNA(VLOOKUP(CONCATENATE($O$5,$B49,$C49),'DRY1'!$A$6:$M$135,13,FALSE),0)</f>
        <v>0</v>
      </c>
      <c r="P49" s="190">
        <f>_xlfn.IFNA(VLOOKUP(CONCATENATE($P$5,$B49,$C49),'OG1'!$A$6:$M$500,13,FALSE),0)</f>
        <v>0</v>
      </c>
      <c r="Q49" s="190">
        <f>_xlfn.IFNA(VLOOKUP(CONCATENATE($Q$5,$B49,$C49),'DRY3'!$A$6:$M$133,13,FALSE),0)</f>
        <v>0</v>
      </c>
      <c r="R49" s="190" t="e">
        <f>_xlfn.IFNA(VLOOKUP(CONCATENATE($R$5,$B49,$C49),#REF!,13,FALSE),0)</f>
        <v>#REF!</v>
      </c>
      <c r="S49" s="190">
        <f>_xlfn.IFNA(VLOOKUP(CONCATENATE($S$5,$B49,$C49),'ESP2'!$A$6:$M$192,13,FALSE),0)</f>
        <v>0</v>
      </c>
      <c r="T49" s="190">
        <f>_xlfn.IFNA(VLOOKUP(CONCATENATE($T$5,$B49,$C49),'GOS2'!$A$6:$M$133,13,FALSE),0)</f>
        <v>0</v>
      </c>
      <c r="U49" s="190">
        <f>_xlfn.IFNA(VLOOKUP(CONCATENATE(U48,$B49,$C49),'DAR1'!$A$6:$M$133,13,FALSE),0)</f>
        <v>0</v>
      </c>
      <c r="V49" s="190">
        <f>_xlfn.IFNA(VLOOKUP(CONCATENATE($V$5,$B49,$C49),SCSAT!$A$8:$M$941,13,FALSE),0)</f>
        <v>0</v>
      </c>
      <c r="W49" s="190">
        <f>_xlfn.IFNA(VLOOKUP(CONCATENATE($W$5,$B49,$C49),'Spare 3'!$A$6:$M$170,13,FALSE),0)</f>
        <v>0</v>
      </c>
      <c r="X49" s="190"/>
      <c r="Y49" s="190"/>
      <c r="Z49" s="190"/>
      <c r="AA49" s="190">
        <f>_xlfn.IFNA(VLOOKUP(CONCATENATE($AA$5,$B49,$C49),'DAR2'!$A$6:$M$500,13,FALSE),0)</f>
        <v>0</v>
      </c>
      <c r="AB49" s="190">
        <f>_xlfn.IFNA(VLOOKUP(CONCATENATE($AB$5,$B49,$C49),'OG3'!$A$6:$M$53,13,FALSE),0)</f>
        <v>0</v>
      </c>
      <c r="AC49" s="190">
        <f>_xlfn.IFNA(VLOOKUP(CONCATENATE($AC$5,$B49,$C49),'ESP3'!$A$6:$M$500,13,FALSE),0)</f>
        <v>0</v>
      </c>
      <c r="AD49" s="190"/>
      <c r="AE49" s="190">
        <f>_xlfn.IFNA(VLOOKUP(CONCATENATE($AE$5,$B49,$C49),'Spare 2'!$A$6:$M$60,13,FALSE),0)</f>
        <v>0</v>
      </c>
      <c r="AF49" s="190">
        <f>_xlfn.IFNA(VLOOKUP(CONCATENATE($AF$5,$B49,$C49),'ESP4'!$A$6:$M$135,13,FALSE),0)</f>
        <v>0</v>
      </c>
      <c r="AG49" s="190">
        <f>_xlfn.IFNA(VLOOKUP(CONCATENATE($AG$5,$B49,$C49),'BAL3'!$A$6:$M$133,13,FALSE),0)</f>
        <v>0</v>
      </c>
      <c r="AH49" s="190">
        <f>_xlfn.IFNA(VLOOKUP(CONCATENATE($AH$5,$B49,$C49),'OG2'!$A$6:$M$135,13,FALSE),0)</f>
        <v>0</v>
      </c>
      <c r="AI49" s="190">
        <f>_xlfn.IFNA(VLOOKUP(CONCATENATE($AI$5,$B49,$C49),'SER3'!$A$6:$M$119,13,FALSE),0)</f>
        <v>0</v>
      </c>
      <c r="AJ49" s="190">
        <f>_xlfn.IFNA(VLOOKUP(CONCATENATE($AJ$5,$B49,$C49),'Spare 1'!$A$6:$M$146,13,FALSE),0)</f>
        <v>0</v>
      </c>
      <c r="AK49" s="190" t="e">
        <f>_xlfn.IFNA(VLOOKUP(CONCATENATE($AK$5,$B49,$C49),#REF!,13,FALSE),0)</f>
        <v>#REF!</v>
      </c>
      <c r="AL49" s="191">
        <f>_xlfn.IFNA(VLOOKUP(CONCATENATE($AL$5,$B49,$C49),'Spare 4'!$A$6:$M$135,13,FALSE),0)</f>
        <v>0</v>
      </c>
      <c r="AM49" s="170"/>
    </row>
    <row r="50" spans="1:39" ht="14.4" thickBot="1" x14ac:dyDescent="0.3">
      <c r="A50" s="560"/>
      <c r="B50" s="194"/>
      <c r="C50" s="195"/>
      <c r="D50" s="195"/>
      <c r="E50" s="196"/>
      <c r="F50" s="197"/>
      <c r="G50" s="198"/>
      <c r="H50" s="199"/>
      <c r="I50" s="197"/>
      <c r="J50" s="200">
        <f>_xlfn.IFNA(VLOOKUP(CONCATENATE($J$5,$B50,$C50),'ESP1'!$A$6:$M$500,13,FALSE),0)</f>
        <v>0</v>
      </c>
      <c r="K50" s="201">
        <f>_xlfn.IFNA(VLOOKUP(CONCATENATE($K$5,$B50,$C50),CAP!$A$6:$M$133,13,FALSE),0)</f>
        <v>0</v>
      </c>
      <c r="L50" s="201">
        <f>_xlfn.IFNA(VLOOKUP(CONCATENATE($L$5,$B50,$C50),CAP!$A$6:$M$133,13,FALSE),0)</f>
        <v>0</v>
      </c>
      <c r="M50" s="201">
        <f>_xlfn.IFNA(VLOOKUP(CONCATENATE($M$5,$B50,$C50),'SER2'!$A$6:$M$200,13,FALSE),0)</f>
        <v>0</v>
      </c>
      <c r="N50" s="201" t="e">
        <f>_xlfn.IFNA(VLOOKUP(CONCATENATE($N$5,$B50,$C50),#REF!,13,FALSE),0)</f>
        <v>#REF!</v>
      </c>
      <c r="O50" s="201">
        <f>_xlfn.IFNA(VLOOKUP(CONCATENATE($O$5,$B50,$C50),'DRY1'!$A$6:$M$135,13,FALSE),0)</f>
        <v>0</v>
      </c>
      <c r="P50" s="201">
        <f>_xlfn.IFNA(VLOOKUP(CONCATENATE($P$5,$B50,$C50),'OG1'!$A$6:$M$500,13,FALSE),0)</f>
        <v>0</v>
      </c>
      <c r="Q50" s="201">
        <f>_xlfn.IFNA(VLOOKUP(CONCATENATE($Q$5,$B50,$C50),'DRY3'!$A$6:$M$133,13,FALSE),0)</f>
        <v>0</v>
      </c>
      <c r="R50" s="201" t="e">
        <f>_xlfn.IFNA(VLOOKUP(CONCATENATE($R$5,$B50,$C50),#REF!,13,FALSE),0)</f>
        <v>#REF!</v>
      </c>
      <c r="S50" s="201">
        <f>_xlfn.IFNA(VLOOKUP(CONCATENATE($S$5,$B50,$C50),'ESP2'!$A$6:$M$192,13,FALSE),0)</f>
        <v>0</v>
      </c>
      <c r="T50" s="201">
        <f>_xlfn.IFNA(VLOOKUP(CONCATENATE($T$5,$B50,$C50),'GOS2'!$A$6:$M$133,13,FALSE),0)</f>
        <v>0</v>
      </c>
      <c r="U50" s="201">
        <f>_xlfn.IFNA(VLOOKUP(CONCATENATE(U49,$B50,$C50),'DAR1'!$A$6:$M$133,13,FALSE),0)</f>
        <v>0</v>
      </c>
      <c r="V50" s="201">
        <f>_xlfn.IFNA(VLOOKUP(CONCATENATE($V$5,$B50,$C50),SCSAT!$A$8:$M$941,13,FALSE),0)</f>
        <v>0</v>
      </c>
      <c r="W50" s="201">
        <f>_xlfn.IFNA(VLOOKUP(CONCATENATE($W$5,$B50,$C50),'Spare 3'!$A$6:$M$170,13,FALSE),0)</f>
        <v>0</v>
      </c>
      <c r="X50" s="201"/>
      <c r="Y50" s="201"/>
      <c r="Z50" s="201"/>
      <c r="AA50" s="201">
        <f>_xlfn.IFNA(VLOOKUP(CONCATENATE($AA$5,$B50,$C50),'DAR2'!$A$6:$M$500,13,FALSE),0)</f>
        <v>0</v>
      </c>
      <c r="AB50" s="201">
        <f>_xlfn.IFNA(VLOOKUP(CONCATENATE($AB$5,$B50,$C50),'OG3'!$A$6:$M$53,13,FALSE),0)</f>
        <v>0</v>
      </c>
      <c r="AC50" s="201">
        <f>_xlfn.IFNA(VLOOKUP(CONCATENATE($AC$5,$B50,$C50),'ESP3'!$A$6:$M$500,13,FALSE),0)</f>
        <v>0</v>
      </c>
      <c r="AD50" s="201"/>
      <c r="AE50" s="201">
        <f>_xlfn.IFNA(VLOOKUP(CONCATENATE($AE$5,$B50,$C50),'Spare 2'!$A$6:$M$60,13,FALSE),0)</f>
        <v>0</v>
      </c>
      <c r="AF50" s="201">
        <f>_xlfn.IFNA(VLOOKUP(CONCATENATE($AF$5,$B50,$C50),'ESP4'!$A$6:$M$135,13,FALSE),0)</f>
        <v>0</v>
      </c>
      <c r="AG50" s="201">
        <f>_xlfn.IFNA(VLOOKUP(CONCATENATE($AG$5,$B50,$C50),'BAL3'!$A$6:$M$133,13,FALSE),0)</f>
        <v>0</v>
      </c>
      <c r="AH50" s="201">
        <f>_xlfn.IFNA(VLOOKUP(CONCATENATE($AH$5,$B50,$C50),'OG2'!$A$6:$M$135,13,FALSE),0)</f>
        <v>0</v>
      </c>
      <c r="AI50" s="201">
        <f>_xlfn.IFNA(VLOOKUP(CONCATENATE($AI$5,$B50,$C50),'SER3'!$A$6:$M$119,13,FALSE),0)</f>
        <v>0</v>
      </c>
      <c r="AJ50" s="201">
        <f>_xlfn.IFNA(VLOOKUP(CONCATENATE($AJ$5,$B50,$C50),'Spare 1'!$A$6:$M$146,13,FALSE),0)</f>
        <v>0</v>
      </c>
      <c r="AK50" s="201" t="e">
        <f>_xlfn.IFNA(VLOOKUP(CONCATENATE($AK$5,$B50,$C50),#REF!,13,FALSE),0)</f>
        <v>#REF!</v>
      </c>
      <c r="AL50" s="202">
        <f>_xlfn.IFNA(VLOOKUP(CONCATENATE($AL$5,$B50,$C50),'Spare 4'!$A$6:$M$135,13,FALSE),0)</f>
        <v>0</v>
      </c>
      <c r="AM50" s="170"/>
    </row>
    <row r="51" spans="1:39" ht="15.6" x14ac:dyDescent="0.25">
      <c r="A51" s="560"/>
      <c r="B51" s="173" t="s">
        <v>42</v>
      </c>
      <c r="C51" s="173"/>
      <c r="D51" s="173" t="s">
        <v>42</v>
      </c>
      <c r="E51" s="174"/>
      <c r="F51" s="174"/>
      <c r="G51" s="174"/>
      <c r="H51" s="175"/>
      <c r="I51" s="174"/>
      <c r="J51" s="320" t="s">
        <v>43</v>
      </c>
      <c r="K51" s="320" t="s">
        <v>44</v>
      </c>
      <c r="L51" s="320" t="s">
        <v>45</v>
      </c>
      <c r="M51" s="320" t="s">
        <v>46</v>
      </c>
      <c r="N51" s="320" t="s">
        <v>47</v>
      </c>
      <c r="O51" s="320" t="s">
        <v>48</v>
      </c>
      <c r="P51" s="320" t="s">
        <v>49</v>
      </c>
      <c r="Q51" s="320" t="s">
        <v>50</v>
      </c>
      <c r="R51" s="320" t="s">
        <v>51</v>
      </c>
      <c r="S51" s="320" t="s">
        <v>52</v>
      </c>
      <c r="T51" s="320" t="s">
        <v>53</v>
      </c>
      <c r="U51" s="320" t="s">
        <v>54</v>
      </c>
      <c r="V51" s="320" t="s">
        <v>55</v>
      </c>
      <c r="W51" s="320" t="s">
        <v>56</v>
      </c>
      <c r="X51" s="320" t="s">
        <v>57</v>
      </c>
      <c r="Y51" s="320" t="s">
        <v>58</v>
      </c>
      <c r="Z51" s="320" t="s">
        <v>59</v>
      </c>
      <c r="AA51" s="320" t="s">
        <v>60</v>
      </c>
      <c r="AB51" s="320" t="s">
        <v>61</v>
      </c>
      <c r="AC51" s="320" t="s">
        <v>62</v>
      </c>
      <c r="AD51" s="320" t="s">
        <v>63</v>
      </c>
      <c r="AE51" s="320" t="s">
        <v>64</v>
      </c>
      <c r="AF51" s="320" t="s">
        <v>65</v>
      </c>
      <c r="AG51" s="320" t="s">
        <v>66</v>
      </c>
      <c r="AH51" s="320" t="s">
        <v>67</v>
      </c>
      <c r="AI51" s="320" t="s">
        <v>68</v>
      </c>
      <c r="AJ51" s="320" t="s">
        <v>69</v>
      </c>
      <c r="AK51" s="320" t="s">
        <v>70</v>
      </c>
      <c r="AL51" s="320" t="s">
        <v>71</v>
      </c>
      <c r="AM51" s="174"/>
    </row>
    <row r="52" spans="1:39" x14ac:dyDescent="0.25">
      <c r="J52"/>
      <c r="K52"/>
      <c r="L52"/>
      <c r="M52"/>
      <c r="N52"/>
      <c r="O52"/>
      <c r="P52"/>
      <c r="Q52"/>
      <c r="R52"/>
      <c r="S52"/>
      <c r="T52"/>
      <c r="U52"/>
      <c r="V52"/>
      <c r="W52"/>
      <c r="X52"/>
      <c r="Y52"/>
      <c r="Z52"/>
      <c r="AA52"/>
      <c r="AB52"/>
      <c r="AC52"/>
      <c r="AD52"/>
      <c r="AE52"/>
      <c r="AF52"/>
      <c r="AG52"/>
      <c r="AH52"/>
      <c r="AI52"/>
      <c r="AJ52"/>
      <c r="AK52"/>
      <c r="AL52"/>
    </row>
    <row r="53" spans="1:39" x14ac:dyDescent="0.25">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9" x14ac:dyDescent="0.25">
      <c r="B54" s="29"/>
    </row>
    <row r="55" spans="1:39" x14ac:dyDescent="0.25">
      <c r="B55" s="29"/>
    </row>
    <row r="56" spans="1:39" x14ac:dyDescent="0.25">
      <c r="B56" s="29"/>
    </row>
    <row r="57" spans="1:39" x14ac:dyDescent="0.25">
      <c r="B57" s="29"/>
    </row>
    <row r="58" spans="1:39" x14ac:dyDescent="0.25">
      <c r="B58" s="29"/>
    </row>
    <row r="59" spans="1:39" x14ac:dyDescent="0.25">
      <c r="B59" s="29"/>
    </row>
    <row r="60" spans="1:39" x14ac:dyDescent="0.25">
      <c r="B60" s="29"/>
    </row>
    <row r="61" spans="1:39" x14ac:dyDescent="0.25">
      <c r="B61" s="29"/>
    </row>
    <row r="62" spans="1:39" x14ac:dyDescent="0.25">
      <c r="B62" s="29"/>
    </row>
    <row r="63" spans="1:39" x14ac:dyDescent="0.25">
      <c r="B63" s="29"/>
    </row>
    <row r="64" spans="1:39"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sheetData>
  <mergeCells count="75">
    <mergeCell ref="X3:X4"/>
    <mergeCell ref="Y3:Y4"/>
    <mergeCell ref="Z3:Z4"/>
    <mergeCell ref="T3:T4"/>
    <mergeCell ref="U3:U4"/>
    <mergeCell ref="V3:V4"/>
    <mergeCell ref="W3:W4"/>
    <mergeCell ref="S3:S4"/>
    <mergeCell ref="R3:R4"/>
    <mergeCell ref="N3:N4"/>
    <mergeCell ref="P3:P4"/>
    <mergeCell ref="Q3:Q4"/>
    <mergeCell ref="K1:K2"/>
    <mergeCell ref="F1:F2"/>
    <mergeCell ref="O3:O4"/>
    <mergeCell ref="L1:L2"/>
    <mergeCell ref="L3:L4"/>
    <mergeCell ref="O1:O2"/>
    <mergeCell ref="H3:H4"/>
    <mergeCell ref="I3:I4"/>
    <mergeCell ref="J3:J4"/>
    <mergeCell ref="K3:K4"/>
    <mergeCell ref="F3:F4"/>
    <mergeCell ref="M3:M4"/>
    <mergeCell ref="G1:G2"/>
    <mergeCell ref="H1:H2"/>
    <mergeCell ref="I1:I2"/>
    <mergeCell ref="J1:J2"/>
    <mergeCell ref="G3:G4"/>
    <mergeCell ref="A1:A51"/>
    <mergeCell ref="B1:B2"/>
    <mergeCell ref="C1:C2"/>
    <mergeCell ref="D1:D2"/>
    <mergeCell ref="E1:E2"/>
    <mergeCell ref="B3:B4"/>
    <mergeCell ref="C3:C4"/>
    <mergeCell ref="D3:D4"/>
    <mergeCell ref="E3:E4"/>
    <mergeCell ref="M1:M2"/>
    <mergeCell ref="Q1:Q2"/>
    <mergeCell ref="AA1:AA2"/>
    <mergeCell ref="AB1:AB2"/>
    <mergeCell ref="AC1:AC2"/>
    <mergeCell ref="N1:N2"/>
    <mergeCell ref="Y1:Y2"/>
    <mergeCell ref="Z1:Z2"/>
    <mergeCell ref="U1:U2"/>
    <mergeCell ref="V1:V2"/>
    <mergeCell ref="T1:T2"/>
    <mergeCell ref="W1:W2"/>
    <mergeCell ref="X1:X2"/>
    <mergeCell ref="P1:P2"/>
    <mergeCell ref="S1:S2"/>
    <mergeCell ref="R1:R2"/>
    <mergeCell ref="AD1:AD2"/>
    <mergeCell ref="AE1:AE2"/>
    <mergeCell ref="AF1:AF2"/>
    <mergeCell ref="AG1:AG2"/>
    <mergeCell ref="AH1:AH2"/>
    <mergeCell ref="AF3:AF4"/>
    <mergeCell ref="AG3:AG4"/>
    <mergeCell ref="AH3:AH4"/>
    <mergeCell ref="AA3:AA4"/>
    <mergeCell ref="AB3:AB4"/>
    <mergeCell ref="AC3:AC4"/>
    <mergeCell ref="AD3:AD4"/>
    <mergeCell ref="AE3:AE4"/>
    <mergeCell ref="AI1:AI2"/>
    <mergeCell ref="AJ1:AJ2"/>
    <mergeCell ref="AK1:AK2"/>
    <mergeCell ref="AL1:AL2"/>
    <mergeCell ref="AI3:AI4"/>
    <mergeCell ref="AJ3:AJ4"/>
    <mergeCell ref="AK3:AK4"/>
    <mergeCell ref="AL3:AL4"/>
  </mergeCells>
  <conditionalFormatting sqref="C22:C27">
    <cfRule type="duplicateValues" dxfId="277" priority="425"/>
  </conditionalFormatting>
  <conditionalFormatting sqref="C28:C34">
    <cfRule type="duplicateValues" dxfId="276" priority="424"/>
  </conditionalFormatting>
  <conditionalFormatting sqref="C38:C43">
    <cfRule type="duplicateValues" dxfId="275" priority="423"/>
  </conditionalFormatting>
  <conditionalFormatting sqref="C44:C1048576 C1:C21 C35:C37">
    <cfRule type="duplicateValues" dxfId="274" priority="420"/>
  </conditionalFormatting>
  <conditionalFormatting sqref="J6:AL50">
    <cfRule type="cellIs" dxfId="273" priority="10"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8FB5-433B-4B10-90F3-8145EF3E6226}">
  <sheetPr codeName="Sheet40">
    <tabColor theme="7"/>
    <pageSetUpPr fitToPage="1"/>
  </sheetPr>
  <dimension ref="A1:BN146"/>
  <sheetViews>
    <sheetView zoomScale="70" zoomScaleNormal="70" zoomScaleSheetLayoutView="90" workbookViewId="0">
      <pane xSplit="10" ySplit="19" topLeftCell="K20" activePane="bottomRight" state="frozen"/>
      <selection activeCell="H9" sqref="H9"/>
      <selection pane="topRight" activeCell="H9" sqref="H9"/>
      <selection pane="bottomLeft" activeCell="H9" sqref="H9"/>
      <selection pane="bottomRight" activeCell="R31" sqref="R31"/>
    </sheetView>
  </sheetViews>
  <sheetFormatPr defaultColWidth="14.44140625" defaultRowHeight="13.8" x14ac:dyDescent="0.25"/>
  <cols>
    <col min="1" max="1" width="4.33203125" style="4" bestFit="1" customWidth="1"/>
    <col min="2" max="2" width="21.109375" style="5" bestFit="1" customWidth="1"/>
    <col min="3" max="3" width="22" style="5" bestFit="1" customWidth="1"/>
    <col min="4" max="4" width="16.88671875" style="5" bestFit="1" customWidth="1"/>
    <col min="5" max="5" width="14" style="4" bestFit="1" customWidth="1"/>
    <col min="6" max="6" width="5.88671875" style="4" bestFit="1" customWidth="1"/>
    <col min="7" max="7" width="8.88671875" style="4" bestFit="1" customWidth="1"/>
    <col min="8" max="8" width="8.6640625" style="6" bestFit="1" customWidth="1"/>
    <col min="9" max="9" width="17.109375" style="2" customWidth="1"/>
    <col min="10" max="10" width="8.33203125" style="2" customWidth="1"/>
    <col min="11" max="12" width="7.88671875" style="2" bestFit="1" customWidth="1"/>
    <col min="13" max="13" width="6.6640625" style="2" bestFit="1" customWidth="1"/>
    <col min="14" max="14" width="5" style="2" bestFit="1" customWidth="1"/>
    <col min="15" max="16" width="5" style="2" customWidth="1"/>
    <col min="17" max="17" width="7.77734375" style="2" bestFit="1" customWidth="1"/>
    <col min="18" max="18" width="7.77734375" style="2" customWidth="1"/>
    <col min="19" max="19" width="7.109375" style="2" bestFit="1" customWidth="1"/>
    <col min="20" max="22" width="8.33203125" style="2" bestFit="1" customWidth="1"/>
    <col min="23" max="24" width="9.6640625" style="2" customWidth="1"/>
    <col min="25" max="25" width="7.21875" style="2" bestFit="1" customWidth="1"/>
    <col min="26" max="26" width="8.33203125" style="2" bestFit="1" customWidth="1"/>
    <col min="27" max="27" width="7.33203125" style="2" bestFit="1" customWidth="1"/>
    <col min="28" max="28" width="7.88671875" style="2" bestFit="1" customWidth="1"/>
    <col min="29" max="29" width="7.33203125" style="2" bestFit="1" customWidth="1"/>
    <col min="30" max="30" width="5.88671875" style="2" bestFit="1" customWidth="1"/>
    <col min="31" max="31" width="5.88671875" style="2" customWidth="1"/>
    <col min="32" max="32" width="8.6640625" style="2" customWidth="1"/>
    <col min="33" max="33" width="5" style="2" bestFit="1" customWidth="1"/>
    <col min="34" max="34" width="10.44140625" style="2" customWidth="1"/>
    <col min="35" max="35" width="10.109375" style="2" bestFit="1" customWidth="1"/>
    <col min="36" max="36" width="7.109375" style="2" customWidth="1"/>
    <col min="37" max="37" width="8.33203125" style="2" customWidth="1"/>
    <col min="38" max="38" width="7.6640625" style="2" customWidth="1"/>
    <col min="39" max="40" width="8.33203125" style="2" bestFit="1" customWidth="1"/>
    <col min="41" max="41" width="9.109375" style="2" bestFit="1" customWidth="1"/>
    <col min="42" max="42" width="9.6640625" style="2" bestFit="1" customWidth="1"/>
    <col min="43" max="43" width="9.109375" style="2" bestFit="1" customWidth="1"/>
    <col min="44" max="45" width="9.109375" style="2" customWidth="1"/>
    <col min="46" max="46" width="10.88671875" style="2" bestFit="1" customWidth="1"/>
    <col min="47" max="47" width="10.5546875" style="6" bestFit="1" customWidth="1"/>
    <col min="48" max="52" width="10.5546875" style="6" customWidth="1"/>
    <col min="53" max="53" width="10.109375" style="6" bestFit="1" customWidth="1"/>
    <col min="54" max="54" width="10.109375" style="6" customWidth="1"/>
    <col min="55" max="55" width="10.109375" style="2" bestFit="1" customWidth="1"/>
    <col min="56" max="57" width="10.109375" style="2" customWidth="1"/>
    <col min="58" max="58" width="9.109375" style="6" bestFit="1" customWidth="1"/>
    <col min="59" max="59" width="9.6640625" style="4" bestFit="1" customWidth="1"/>
    <col min="60" max="60" width="12.5546875" style="4" bestFit="1" customWidth="1"/>
    <col min="61" max="62" width="7.33203125" style="2" bestFit="1" customWidth="1"/>
    <col min="63" max="63" width="9.109375" style="4" bestFit="1" customWidth="1"/>
    <col min="64" max="64" width="11" style="4" bestFit="1" customWidth="1"/>
    <col min="65" max="16384" width="14.44140625" style="4"/>
  </cols>
  <sheetData>
    <row r="1" spans="1:66" s="3" customFormat="1" ht="12.75" customHeight="1" x14ac:dyDescent="0.25">
      <c r="A1" s="570" t="s">
        <v>274</v>
      </c>
      <c r="B1" s="571" t="s">
        <v>1</v>
      </c>
      <c r="C1" s="571" t="s">
        <v>72</v>
      </c>
      <c r="D1" s="571" t="s">
        <v>3</v>
      </c>
      <c r="E1" s="571" t="s">
        <v>4</v>
      </c>
      <c r="F1" s="569" t="s">
        <v>5</v>
      </c>
      <c r="G1" s="573" t="s">
        <v>6</v>
      </c>
      <c r="H1" s="575" t="s">
        <v>7</v>
      </c>
      <c r="I1" s="567" t="s">
        <v>8</v>
      </c>
      <c r="J1" s="495" t="s">
        <v>263</v>
      </c>
      <c r="K1" s="497" t="s">
        <v>46</v>
      </c>
      <c r="L1" s="497" t="s">
        <v>44</v>
      </c>
      <c r="M1" s="497" t="s">
        <v>264</v>
      </c>
      <c r="N1" s="697" t="s">
        <v>52</v>
      </c>
      <c r="O1" s="733"/>
      <c r="P1" s="698"/>
      <c r="Q1" s="697" t="s">
        <v>49</v>
      </c>
      <c r="R1" s="698"/>
      <c r="S1" s="497" t="s">
        <v>216</v>
      </c>
      <c r="T1" s="497" t="s">
        <v>265</v>
      </c>
      <c r="U1" s="497" t="s">
        <v>266</v>
      </c>
      <c r="V1" s="497" t="s">
        <v>217</v>
      </c>
      <c r="W1" s="497" t="s">
        <v>68</v>
      </c>
      <c r="X1" s="697" t="s">
        <v>51</v>
      </c>
      <c r="Y1" s="698"/>
      <c r="Z1" s="497" t="s">
        <v>218</v>
      </c>
      <c r="AA1" s="497" t="s">
        <v>267</v>
      </c>
      <c r="AB1" s="497" t="s">
        <v>268</v>
      </c>
      <c r="AC1" s="497" t="s">
        <v>59</v>
      </c>
      <c r="AD1" s="497" t="s">
        <v>269</v>
      </c>
      <c r="AE1" s="697" t="s">
        <v>61</v>
      </c>
      <c r="AF1" s="698"/>
      <c r="AG1" s="497" t="s">
        <v>270</v>
      </c>
      <c r="AH1" s="497" t="s">
        <v>271</v>
      </c>
      <c r="AI1" s="497" t="s">
        <v>66</v>
      </c>
      <c r="AJ1" s="497" t="s">
        <v>272</v>
      </c>
      <c r="AK1" s="497" t="s">
        <v>273</v>
      </c>
      <c r="AL1" s="497" t="s">
        <v>219</v>
      </c>
      <c r="AM1" s="497" t="s">
        <v>201</v>
      </c>
      <c r="AN1" s="497"/>
      <c r="AO1" s="498"/>
      <c r="AP1" s="498"/>
      <c r="AQ1" s="497"/>
      <c r="AR1" s="497"/>
      <c r="AS1" s="497"/>
      <c r="AT1" s="497"/>
      <c r="AU1" s="497"/>
      <c r="AV1" s="497"/>
      <c r="AW1" s="497"/>
      <c r="AX1" s="497"/>
      <c r="AY1" s="497"/>
      <c r="AZ1" s="497"/>
      <c r="BA1" s="497"/>
      <c r="BB1" s="497"/>
      <c r="BC1" s="497"/>
      <c r="BD1" s="497"/>
      <c r="BE1" s="497"/>
      <c r="BF1" s="497"/>
      <c r="BG1" s="497"/>
      <c r="BH1" s="497"/>
      <c r="BI1" s="497"/>
      <c r="BJ1" s="497"/>
      <c r="BK1" s="497"/>
      <c r="BL1" s="497"/>
      <c r="BM1" s="542"/>
      <c r="BN1" s="146"/>
    </row>
    <row r="2" spans="1:66" s="3" customFormat="1" ht="12.75" customHeight="1" x14ac:dyDescent="0.25">
      <c r="A2" s="570"/>
      <c r="B2" s="572"/>
      <c r="C2" s="572"/>
      <c r="D2" s="572"/>
      <c r="E2" s="572"/>
      <c r="F2" s="569"/>
      <c r="G2" s="574"/>
      <c r="H2" s="569"/>
      <c r="I2" s="568"/>
      <c r="J2" s="496"/>
      <c r="K2" s="498"/>
      <c r="L2" s="498"/>
      <c r="M2" s="498"/>
      <c r="N2" s="699"/>
      <c r="O2" s="734"/>
      <c r="P2" s="700"/>
      <c r="Q2" s="699"/>
      <c r="R2" s="700"/>
      <c r="S2" s="498"/>
      <c r="T2" s="498"/>
      <c r="U2" s="498"/>
      <c r="V2" s="498"/>
      <c r="W2" s="498"/>
      <c r="X2" s="699"/>
      <c r="Y2" s="700"/>
      <c r="Z2" s="498"/>
      <c r="AA2" s="498"/>
      <c r="AB2" s="498"/>
      <c r="AC2" s="498"/>
      <c r="AD2" s="498"/>
      <c r="AE2" s="699"/>
      <c r="AF2" s="700"/>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543"/>
      <c r="BN2" s="146"/>
    </row>
    <row r="3" spans="1:66" s="3" customFormat="1" ht="12.75" customHeight="1" x14ac:dyDescent="0.25">
      <c r="A3" s="570"/>
      <c r="B3" s="572" t="s">
        <v>30</v>
      </c>
      <c r="C3" s="572" t="s">
        <v>31</v>
      </c>
      <c r="D3" s="572" t="s">
        <v>32</v>
      </c>
      <c r="E3" s="572" t="s">
        <v>33</v>
      </c>
      <c r="F3" s="569" t="s">
        <v>34</v>
      </c>
      <c r="G3" s="574" t="s">
        <v>35</v>
      </c>
      <c r="H3" s="569" t="s">
        <v>36</v>
      </c>
      <c r="I3" s="568" t="s">
        <v>37</v>
      </c>
      <c r="J3" s="494">
        <v>44940</v>
      </c>
      <c r="K3" s="499">
        <v>44968</v>
      </c>
      <c r="L3" s="499">
        <v>44982</v>
      </c>
      <c r="M3" s="499">
        <v>44991</v>
      </c>
      <c r="N3" s="701">
        <v>44996</v>
      </c>
      <c r="O3" s="735"/>
      <c r="P3" s="702"/>
      <c r="Q3" s="701">
        <v>44997</v>
      </c>
      <c r="R3" s="702"/>
      <c r="S3" s="499">
        <v>45003</v>
      </c>
      <c r="T3" s="499">
        <v>45004</v>
      </c>
      <c r="U3" s="499">
        <v>45018</v>
      </c>
      <c r="V3" s="499">
        <v>45031</v>
      </c>
      <c r="W3" s="499">
        <v>45045</v>
      </c>
      <c r="X3" s="701">
        <v>45088</v>
      </c>
      <c r="Y3" s="702"/>
      <c r="Z3" s="499">
        <v>45059</v>
      </c>
      <c r="AA3" s="499" t="s">
        <v>261</v>
      </c>
      <c r="AB3" s="499">
        <v>45074</v>
      </c>
      <c r="AC3" s="499">
        <v>45081</v>
      </c>
      <c r="AD3" s="499">
        <v>45081</v>
      </c>
      <c r="AE3" s="701">
        <v>45130</v>
      </c>
      <c r="AF3" s="702"/>
      <c r="AG3" s="499" t="s">
        <v>262</v>
      </c>
      <c r="AH3" s="499" t="s">
        <v>259</v>
      </c>
      <c r="AI3" s="499">
        <v>45130</v>
      </c>
      <c r="AJ3" s="499">
        <v>45199</v>
      </c>
      <c r="AK3" s="499">
        <v>45213</v>
      </c>
      <c r="AL3" s="499">
        <v>45227</v>
      </c>
      <c r="AM3" s="499"/>
      <c r="AN3" s="499"/>
      <c r="AO3" s="544"/>
      <c r="AP3" s="544"/>
      <c r="AQ3" s="499"/>
      <c r="AR3" s="499"/>
      <c r="AS3" s="499"/>
      <c r="AT3" s="499"/>
      <c r="AU3" s="499"/>
      <c r="AV3" s="499"/>
      <c r="AW3" s="499"/>
      <c r="AX3" s="499"/>
      <c r="AY3" s="499"/>
      <c r="AZ3" s="499"/>
      <c r="BA3" s="499"/>
      <c r="BB3" s="499"/>
      <c r="BC3" s="499"/>
      <c r="BD3" s="499"/>
      <c r="BE3" s="499"/>
      <c r="BF3" s="499"/>
      <c r="BG3" s="499"/>
      <c r="BH3" s="499"/>
      <c r="BI3" s="499"/>
      <c r="BJ3" s="499"/>
      <c r="BK3" s="499"/>
      <c r="BL3" s="499"/>
      <c r="BM3" s="545"/>
      <c r="BN3" s="146"/>
    </row>
    <row r="4" spans="1:66" s="2" customFormat="1" ht="12.75" customHeight="1" x14ac:dyDescent="0.25">
      <c r="A4" s="570"/>
      <c r="B4" s="572" t="s">
        <v>30</v>
      </c>
      <c r="C4" s="572"/>
      <c r="D4" s="572"/>
      <c r="E4" s="572"/>
      <c r="F4" s="569"/>
      <c r="G4" s="574"/>
      <c r="H4" s="569"/>
      <c r="I4" s="568"/>
      <c r="J4" s="494"/>
      <c r="K4" s="499"/>
      <c r="L4" s="499"/>
      <c r="M4" s="499"/>
      <c r="N4" s="701"/>
      <c r="O4" s="735"/>
      <c r="P4" s="702"/>
      <c r="Q4" s="701"/>
      <c r="R4" s="702"/>
      <c r="S4" s="499"/>
      <c r="T4" s="499"/>
      <c r="U4" s="499"/>
      <c r="V4" s="499"/>
      <c r="W4" s="499"/>
      <c r="X4" s="701"/>
      <c r="Y4" s="702"/>
      <c r="Z4" s="499"/>
      <c r="AA4" s="499"/>
      <c r="AB4" s="499"/>
      <c r="AC4" s="499"/>
      <c r="AD4" s="499"/>
      <c r="AE4" s="701"/>
      <c r="AF4" s="702"/>
      <c r="AG4" s="499"/>
      <c r="AH4" s="499"/>
      <c r="AI4" s="499"/>
      <c r="AJ4" s="499"/>
      <c r="AK4" s="499"/>
      <c r="AL4" s="499"/>
      <c r="AM4" s="499"/>
      <c r="AN4" s="499"/>
      <c r="AO4" s="544"/>
      <c r="AP4" s="544"/>
      <c r="AQ4" s="499"/>
      <c r="AR4" s="499"/>
      <c r="AS4" s="499"/>
      <c r="AT4" s="499"/>
      <c r="AU4" s="499"/>
      <c r="AV4" s="499"/>
      <c r="AW4" s="499"/>
      <c r="AX4" s="499"/>
      <c r="AY4" s="499"/>
      <c r="AZ4" s="499"/>
      <c r="BA4" s="499"/>
      <c r="BB4" s="499"/>
      <c r="BC4" s="499"/>
      <c r="BD4" s="499"/>
      <c r="BE4" s="499"/>
      <c r="BF4" s="499"/>
      <c r="BG4" s="499"/>
      <c r="BH4" s="499"/>
      <c r="BI4" s="499"/>
      <c r="BJ4" s="499"/>
      <c r="BK4" s="499"/>
      <c r="BL4" s="499"/>
      <c r="BM4" s="545"/>
      <c r="BN4" s="147"/>
    </row>
    <row r="5" spans="1:66" s="2" customFormat="1" ht="16.2" thickBot="1" x14ac:dyDescent="0.3">
      <c r="A5" s="570"/>
      <c r="B5" s="148"/>
      <c r="C5" s="148"/>
      <c r="D5" s="148"/>
      <c r="E5" s="146"/>
      <c r="F5" s="147"/>
      <c r="G5" s="313" t="s">
        <v>38</v>
      </c>
      <c r="H5" s="314" t="s">
        <v>36</v>
      </c>
      <c r="I5" s="315" t="s">
        <v>39</v>
      </c>
      <c r="J5" s="229" t="s">
        <v>73</v>
      </c>
      <c r="K5" s="229" t="s">
        <v>73</v>
      </c>
      <c r="L5" s="229" t="s">
        <v>73</v>
      </c>
      <c r="M5" s="229" t="s">
        <v>73</v>
      </c>
      <c r="N5" s="229" t="s">
        <v>73</v>
      </c>
      <c r="O5" s="229" t="s">
        <v>719</v>
      </c>
      <c r="P5" s="229" t="s">
        <v>733</v>
      </c>
      <c r="Q5" s="229" t="s">
        <v>733</v>
      </c>
      <c r="R5" s="229" t="s">
        <v>73</v>
      </c>
      <c r="S5" s="229" t="s">
        <v>73</v>
      </c>
      <c r="T5" s="229" t="s">
        <v>73</v>
      </c>
      <c r="U5" s="229" t="s">
        <v>73</v>
      </c>
      <c r="V5" s="229" t="s">
        <v>73</v>
      </c>
      <c r="W5" s="229" t="s">
        <v>73</v>
      </c>
      <c r="X5" s="229" t="s">
        <v>733</v>
      </c>
      <c r="Y5" s="229" t="s">
        <v>73</v>
      </c>
      <c r="Z5" s="229" t="s">
        <v>73</v>
      </c>
      <c r="AA5" s="229" t="s">
        <v>73</v>
      </c>
      <c r="AB5" s="229" t="s">
        <v>73</v>
      </c>
      <c r="AC5" s="229" t="s">
        <v>73</v>
      </c>
      <c r="AD5" s="229" t="s">
        <v>73</v>
      </c>
      <c r="AE5" s="229" t="s">
        <v>733</v>
      </c>
      <c r="AF5" s="229" t="s">
        <v>73</v>
      </c>
      <c r="AG5" s="229" t="s">
        <v>73</v>
      </c>
      <c r="AH5" s="229" t="s">
        <v>73</v>
      </c>
      <c r="AI5" s="229" t="s">
        <v>73</v>
      </c>
      <c r="AJ5" s="229" t="s">
        <v>73</v>
      </c>
      <c r="AK5" s="229" t="s">
        <v>73</v>
      </c>
      <c r="AL5" s="229" t="s">
        <v>73</v>
      </c>
      <c r="AM5" s="229" t="s">
        <v>73</v>
      </c>
      <c r="AN5" s="230"/>
      <c r="AO5" s="230"/>
      <c r="AP5" s="230"/>
      <c r="AQ5" s="230"/>
      <c r="AR5" s="463"/>
      <c r="AS5" s="230"/>
      <c r="AT5" s="230"/>
      <c r="AU5" s="230"/>
      <c r="AV5" s="230"/>
      <c r="AW5" s="230"/>
      <c r="AX5" s="230"/>
      <c r="AY5" s="230"/>
      <c r="AZ5" s="230"/>
      <c r="BA5" s="230"/>
      <c r="BB5" s="230"/>
      <c r="BC5" s="230"/>
      <c r="BD5" s="230"/>
      <c r="BE5" s="230"/>
      <c r="BF5" s="230"/>
      <c r="BG5" s="230"/>
      <c r="BH5" s="230"/>
      <c r="BI5" s="230"/>
      <c r="BJ5" s="230"/>
      <c r="BK5" s="230"/>
      <c r="BL5" s="430"/>
      <c r="BM5" s="546"/>
      <c r="BN5" s="147"/>
    </row>
    <row r="6" spans="1:66" s="3" customFormat="1" x14ac:dyDescent="0.25">
      <c r="A6" s="570"/>
      <c r="B6" s="153" t="s">
        <v>563</v>
      </c>
      <c r="C6" s="154" t="s">
        <v>571</v>
      </c>
      <c r="D6" s="154" t="s">
        <v>234</v>
      </c>
      <c r="E6" s="368">
        <v>45031</v>
      </c>
      <c r="F6" s="369">
        <v>15</v>
      </c>
      <c r="G6" s="370">
        <f>COUNTIF(J6:CJ6,"&gt;0")</f>
        <v>3</v>
      </c>
      <c r="H6" s="371">
        <f>SUM(J6:CJ6)</f>
        <v>21</v>
      </c>
      <c r="I6" s="369">
        <f>RANK(H6,$H$6:$H$100)</f>
        <v>1</v>
      </c>
      <c r="J6" s="537">
        <f>_xlfn.IFNA(VLOOKUP(CONCATENATE($J$5,$B6,$C6),'ESP1'!$A$6:$M$500,13,FALSE),0)</f>
        <v>0</v>
      </c>
      <c r="K6" s="538">
        <f>_xlfn.IFNA(VLOOKUP(CONCATENATE($K$5,$B6,$C6),'SER1'!$A$6:$M$500,13,FALSE),0)</f>
        <v>0</v>
      </c>
      <c r="L6" s="538">
        <f>_xlfn.IFNA(VLOOKUP(CONCATENATE($L$5,$B6,$C6),MUR!$A$6:$M$133,13,FALSE),0)</f>
        <v>0</v>
      </c>
      <c r="M6" s="538">
        <f>_xlfn.IFNA(VLOOKUP(CONCATENATE($M$5,$B6,$C6),'GOS1'!$A$6:$M$133,13,FALSE),0)</f>
        <v>0</v>
      </c>
      <c r="N6" s="538">
        <f>_xlfn.IFNA(VLOOKUP(CONCATENATE($N$5,$B6,$C6),'SER2'!$A$6:$M$500,13,FALSE),0)</f>
        <v>0</v>
      </c>
      <c r="O6" s="538">
        <f>_xlfn.IFNA(VLOOKUP(CONCATENATE($O$5,$B6,$C6),'SER2'!$A$6:$M$500,13,FALSE),0)</f>
        <v>0</v>
      </c>
      <c r="P6" s="538">
        <f>_xlfn.IFNA(VLOOKUP(CONCATENATE($P$5,$B6,$C6),'SER2'!$A$6:$M$500,13,FALSE),0)</f>
        <v>0</v>
      </c>
      <c r="Q6" s="538">
        <f>_xlfn.IFNA(VLOOKUP(CONCATENATE($Q$5,$B6,$C6),'OG1'!$A$6:$M$133,13,FALSE),0)</f>
        <v>7</v>
      </c>
      <c r="R6" s="538">
        <f>_xlfn.IFNA(VLOOKUP(CONCATENATE($R$5,$B6,$C6),'OG1'!$A$6:$M$133,13,FALSE),0)</f>
        <v>0</v>
      </c>
      <c r="S6" s="538">
        <f>_xlfn.IFNA(VLOOKUP(CONCATENATE($S$5,$B6,$C6),'DRY1'!$A$6:$M$135,13,FALSE),0)</f>
        <v>0</v>
      </c>
      <c r="T6" s="538">
        <f>_xlfn.IFNA(VLOOKUP(CONCATENATE($T$5,$B6,$C6),'HOR1'!$A$6:$M$192,13,FALSE),0)</f>
        <v>0</v>
      </c>
      <c r="U6" s="538">
        <f>_xlfn.IFNA(VLOOKUP(CONCATENATE($U$5,$B6,$C6),'DAR1'!$A$6:$M$133,13,FALSE),0)</f>
        <v>0</v>
      </c>
      <c r="V6" s="538">
        <f>_xlfn.IFNA(VLOOKUP(CONCATENATE($V$5,$B6,$C6),'DRY2'!$A$6:$M$133,13,FALSE),0)</f>
        <v>0</v>
      </c>
      <c r="W6" s="538">
        <f>_xlfn.IFNA(VLOOKUP(CONCATENATE($W$5,$B6,$C6),'SER3'!$A$6:$M$500,13,FALSE),0)</f>
        <v>0</v>
      </c>
      <c r="X6" s="538">
        <f>_xlfn.IFNA(VLOOKUP(CONCATENATE($X$5,$B6,$C6),'OG2'!$A$6:$M$135,13,FALSE),0)</f>
        <v>7</v>
      </c>
      <c r="Y6" s="538">
        <f>_xlfn.IFNA(VLOOKUP(CONCATENATE($Y$5,$B6,$C6),'OG2'!$A$6:$M$135,13,FALSE),0)</f>
        <v>0</v>
      </c>
      <c r="Z6" s="538">
        <f>_xlfn.IFNA(VLOOKUP(CONCATENATE($Z$5,$B6,$C6),'DRY3'!$A$6:$M$132,13,FALSE),0)</f>
        <v>0</v>
      </c>
      <c r="AA6" s="538">
        <f>_xlfn.IFNA(VLOOKUP(CONCATENATE($AA$5,$B6,$C6),[1]SCSJ!$A$6:$M$133,13,FALSE),0)</f>
        <v>0</v>
      </c>
      <c r="AB6" s="538">
        <f>_xlfn.IFNA(VLOOKUP(CONCATENATE($AB$5,$B6,$C6),'GOS2'!$A$6:$M$133,13,FALSE),0)</f>
        <v>0</v>
      </c>
      <c r="AC6" s="538">
        <f>_xlfn.IFNA(VLOOKUP(CONCATENATE($AC$5,$B6,$C6),FEST!$A$6:$M$300,13,FALSE),0)</f>
        <v>0</v>
      </c>
      <c r="AD6" s="538">
        <f>_xlfn.IFNA(VLOOKUP(CONCATENATE($AD$5,$B6,$C6),'ESP3'!$A$6:$M$500,13,FALSE),0)</f>
        <v>0</v>
      </c>
      <c r="AE6" s="538">
        <f>_xlfn.IFNA(VLOOKUP(CONCATENATE($AE$5,$B6,$C6),'OG3'!$A$6:$M$53,13,FALSE),0)</f>
        <v>7</v>
      </c>
      <c r="AF6" s="538">
        <f>_xlfn.IFNA(VLOOKUP(CONCATENATE($AF$5,$B6,$C6),'OG3'!$A$6:$M$150,13,FALSE),0)</f>
        <v>0</v>
      </c>
      <c r="AG6" s="538">
        <f>_xlfn.IFNA(VLOOKUP(CONCATENATE($AG$5,$B6,$C6),[2]cap1!$A$6:$M$53,13,FALSE),0)</f>
        <v>0</v>
      </c>
      <c r="AH6" s="538">
        <f>_xlfn.IFNA(VLOOKUP(CONCATENATE($AH$5,$B6,$C6),'ESP3'!$A$6:$M$53,13,FALSE),0)</f>
        <v>0</v>
      </c>
      <c r="AI6" s="538">
        <f>_xlfn.IFNA(VLOOKUP(CONCATENATE($AI$5,$B6,$C6),'BAL3'!$A$6:$M$500,13,FALSE),0)</f>
        <v>0</v>
      </c>
      <c r="AJ6" s="538">
        <f>_xlfn.IFNA(VLOOKUP(CONCATENATE($AJ$5,$B6,$C6),'ESP4'!$A$6:$M$300,13,FALSE),0)</f>
        <v>0</v>
      </c>
      <c r="AK6" s="538">
        <f>_xlfn.IFNA(VLOOKUP(CONCATENATE($AK$5,$B6,$C6),'DAR2'!$A$6:$M$300,13,FALSE),0)</f>
        <v>0</v>
      </c>
      <c r="AL6" s="538">
        <f>_xlfn.IFNA(VLOOKUP(CONCATENATE($AL$5,$B6,$C6),GID!$A$6:$M$60,13,FALSE),0)</f>
        <v>0</v>
      </c>
      <c r="AM6" s="538">
        <f>_xlfn.IFNA(VLOOKUP(CONCATENATE($AM$5,$B6,$C6),RAS!$A$6:$M$135,13,FALSE),0)</f>
        <v>0</v>
      </c>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9"/>
      <c r="BL6" s="540"/>
      <c r="BM6" s="541"/>
      <c r="BN6" s="146"/>
    </row>
    <row r="7" spans="1:66" s="3" customFormat="1" x14ac:dyDescent="0.25">
      <c r="A7" s="570"/>
      <c r="B7" s="155" t="s">
        <v>546</v>
      </c>
      <c r="C7" s="156" t="s">
        <v>547</v>
      </c>
      <c r="D7" s="156" t="s">
        <v>386</v>
      </c>
      <c r="E7" s="372">
        <v>45028</v>
      </c>
      <c r="F7" s="373">
        <v>15</v>
      </c>
      <c r="G7" s="157">
        <f>COUNTIF(J7:CJ7,"&gt;0")</f>
        <v>0</v>
      </c>
      <c r="H7" s="158">
        <f>SUM(J7:CJ7)</f>
        <v>0</v>
      </c>
      <c r="I7" s="159">
        <f>RANK(H7,$H$6:$H$100)</f>
        <v>3</v>
      </c>
      <c r="J7" s="160">
        <f>_xlfn.IFNA(VLOOKUP(CONCATENATE($J$5,$B7,$C7),'ESP1'!$A$6:$M$500,13,FALSE),0)</f>
        <v>0</v>
      </c>
      <c r="K7" s="161">
        <f>_xlfn.IFNA(VLOOKUP(CONCATENATE($K$5,$B7,$C7),'SER1'!$A$6:$M$500,13,FALSE),0)</f>
        <v>0</v>
      </c>
      <c r="L7" s="161">
        <f>_xlfn.IFNA(VLOOKUP(CONCATENATE($L$5,$B7,$C7),MUR!$A$6:$M$133,13,FALSE),0)</f>
        <v>0</v>
      </c>
      <c r="M7" s="161">
        <f>_xlfn.IFNA(VLOOKUP(CONCATENATE($M$5,$B7,$C7),'GOS1'!$A$6:$M$133,13,FALSE),0)</f>
        <v>0</v>
      </c>
      <c r="N7" s="538">
        <f>_xlfn.IFNA(VLOOKUP(CONCATENATE($N$5,$B7,$C7),'SER2'!$A$6:$M$500,13,FALSE),0)</f>
        <v>0</v>
      </c>
      <c r="O7" s="538">
        <f>_xlfn.IFNA(VLOOKUP(CONCATENATE($O$5,$B7,$C7),'SER2'!$A$6:$M$500,13,FALSE),0)</f>
        <v>0</v>
      </c>
      <c r="P7" s="538">
        <f>_xlfn.IFNA(VLOOKUP(CONCATENATE($P$5,$B7,$C7),'SER2'!$A$6:$M$500,13,FALSE),0)</f>
        <v>0</v>
      </c>
      <c r="Q7" s="538">
        <f>_xlfn.IFNA(VLOOKUP(CONCATENATE($Q$5,$B7,$C7),'OG1'!$A$6:$M$133,13,FALSE),0)</f>
        <v>0</v>
      </c>
      <c r="R7" s="538">
        <f>_xlfn.IFNA(VLOOKUP(CONCATENATE($R$5,$B7,$C7),'OG1'!$A$6:$M$133,13,FALSE),0)</f>
        <v>0</v>
      </c>
      <c r="S7" s="161">
        <f>_xlfn.IFNA(VLOOKUP(CONCATENATE($S$5,$B7,$C7),'DRY1'!$A$6:$M$135,13,FALSE),0)</f>
        <v>0</v>
      </c>
      <c r="T7" s="161">
        <f>_xlfn.IFNA(VLOOKUP(CONCATENATE($T$5,$B7,$C7),'HOR1'!$A$6:$M$192,13,FALSE),0)</f>
        <v>0</v>
      </c>
      <c r="U7" s="161">
        <f>_xlfn.IFNA(VLOOKUP(CONCATENATE($U$5,$B7,$C7),'DAR1'!$A$6:$M$133,13,FALSE),0)</f>
        <v>0</v>
      </c>
      <c r="V7" s="538">
        <f>_xlfn.IFNA(VLOOKUP(CONCATENATE($V$5,$B7,$C7),'DRY2'!$A$6:$M$133,13,FALSE),0)</f>
        <v>0</v>
      </c>
      <c r="W7" s="161">
        <f>_xlfn.IFNA(VLOOKUP(CONCATENATE($W$5,$B7,$C7),'SER3'!$A$6:$M$500,13,FALSE),0)</f>
        <v>0</v>
      </c>
      <c r="X7" s="538">
        <f>_xlfn.IFNA(VLOOKUP(CONCATENATE($X$5,$B7,$C7),'OG2'!$A$6:$M$135,13,FALSE),0)</f>
        <v>0</v>
      </c>
      <c r="Y7" s="161">
        <f>_xlfn.IFNA(VLOOKUP(CONCATENATE($Y$5,$B7,$C7),'OG2'!$A$6:$M$135,13,FALSE),0)</f>
        <v>0</v>
      </c>
      <c r="Z7" s="161">
        <f>_xlfn.IFNA(VLOOKUP(CONCATENATE($Z$5,$B7,$C7),'DRY3'!$A$6:$M$132,13,FALSE),0)</f>
        <v>0</v>
      </c>
      <c r="AA7" s="161">
        <f>_xlfn.IFNA(VLOOKUP(CONCATENATE($AA$5,$B7,$C7),[1]SCSJ!$A$6:$M$133,13,FALSE),0)</f>
        <v>0</v>
      </c>
      <c r="AB7" s="161">
        <f>_xlfn.IFNA(VLOOKUP(CONCATENATE($AB$5,$B7,$C7),'GOS2'!$A$6:$M$133,13,FALSE),0)</f>
        <v>0</v>
      </c>
      <c r="AC7" s="161">
        <f>_xlfn.IFNA(VLOOKUP(CONCATENATE($AC$5,$B7,$C7),FEST!$A$6:$M$300,13,FALSE),0)</f>
        <v>0</v>
      </c>
      <c r="AD7" s="538">
        <f>_xlfn.IFNA(VLOOKUP(CONCATENATE($AD$5,$B7,$C7),'ESP3'!$A$6:$M$500,13,FALSE),0)</f>
        <v>0</v>
      </c>
      <c r="AE7" s="538">
        <f>_xlfn.IFNA(VLOOKUP(CONCATENATE($AE$5,$B7,$C7),'OG3'!$A$6:$M$53,13,FALSE),0)</f>
        <v>0</v>
      </c>
      <c r="AF7" s="161">
        <f>_xlfn.IFNA(VLOOKUP(CONCATENATE($AF$5,$B7,$C7),'OG3'!$A$6:$M$53,13,FALSE),0)</f>
        <v>0</v>
      </c>
      <c r="AG7" s="161">
        <f>_xlfn.IFNA(VLOOKUP(CONCATENATE($AG$5,$B7,$C7),[2]cap1!$A$6:$M$53,13,FALSE),0)</f>
        <v>0</v>
      </c>
      <c r="AH7" s="161">
        <f>_xlfn.IFNA(VLOOKUP(CONCATENATE($AH$5,$B7,$C7),'ESP3'!$A$6:$M$53,13,FALSE),0)</f>
        <v>0</v>
      </c>
      <c r="AI7" s="161">
        <f>_xlfn.IFNA(VLOOKUP(CONCATENATE($AI$5,$B7,$C7),'BAL3'!$A$6:$M$500,13,FALSE),0)</f>
        <v>0</v>
      </c>
      <c r="AJ7" s="161">
        <f>_xlfn.IFNA(VLOOKUP(CONCATENATE($AJ$5,$B7,$C7),'ESP4'!$A$6:$M$300,13,FALSE),0)</f>
        <v>0</v>
      </c>
      <c r="AK7" s="161">
        <f>_xlfn.IFNA(VLOOKUP(CONCATENATE($AK$5,$B7,$C7),'DAR2'!$A$6:$M$300,13,FALSE),0)</f>
        <v>0</v>
      </c>
      <c r="AL7" s="161">
        <f>_xlfn.IFNA(VLOOKUP(CONCATENATE($AL$5,$B7,$C7),GID!$A$6:$M$60,13,FALSE),0)</f>
        <v>0</v>
      </c>
      <c r="AM7" s="161">
        <f>_xlfn.IFNA(VLOOKUP(CONCATENATE($AM$5,$B7,$C7),RAS!$A$6:$M$135,13,FALSE),0)</f>
        <v>0</v>
      </c>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366"/>
      <c r="BL7" s="365"/>
      <c r="BM7" s="367"/>
      <c r="BN7" s="146"/>
    </row>
    <row r="8" spans="1:66" s="3" customFormat="1" x14ac:dyDescent="0.25">
      <c r="A8" s="570"/>
      <c r="B8" s="155" t="s">
        <v>225</v>
      </c>
      <c r="C8" s="162" t="s">
        <v>548</v>
      </c>
      <c r="D8" s="162" t="s">
        <v>226</v>
      </c>
      <c r="E8" s="163">
        <v>45059</v>
      </c>
      <c r="F8" s="159">
        <v>15</v>
      </c>
      <c r="G8" s="157">
        <f>COUNTIF(J8:CJ8,"&gt;0")</f>
        <v>0</v>
      </c>
      <c r="H8" s="158">
        <f>SUM(J8:CJ8)</f>
        <v>0</v>
      </c>
      <c r="I8" s="159">
        <f t="shared" ref="I8:I25" si="0">RANK(H8,$H$6:$H$100)</f>
        <v>3</v>
      </c>
      <c r="J8" s="160">
        <f>_xlfn.IFNA(VLOOKUP(CONCATENATE($J$5,$B8,$C8),'ESP1'!$A$6:$M$500,13,FALSE),0)</f>
        <v>0</v>
      </c>
      <c r="K8" s="161">
        <f>_xlfn.IFNA(VLOOKUP(CONCATENATE($K$5,$B8,$C8),'SER1'!$A$6:$M$500,13,FALSE),0)</f>
        <v>0</v>
      </c>
      <c r="L8" s="161">
        <f>_xlfn.IFNA(VLOOKUP(CONCATENATE($L$5,$B8,$C8),MUR!$A$6:$M$133,13,FALSE),0)</f>
        <v>0</v>
      </c>
      <c r="M8" s="161">
        <f>_xlfn.IFNA(VLOOKUP(CONCATENATE($M$5,$B8,$C8),'GOS1'!$A$6:$M$133,13,FALSE),0)</f>
        <v>0</v>
      </c>
      <c r="N8" s="538">
        <f>_xlfn.IFNA(VLOOKUP(CONCATENATE($N$5,$B8,$C8),'SER2'!$A$6:$M$500,13,FALSE),0)</f>
        <v>0</v>
      </c>
      <c r="O8" s="538">
        <f>_xlfn.IFNA(VLOOKUP(CONCATENATE($O$5,$B8,$C8),'SER2'!$A$6:$M$500,13,FALSE),0)</f>
        <v>0</v>
      </c>
      <c r="P8" s="538">
        <f>_xlfn.IFNA(VLOOKUP(CONCATENATE($P$5,$B8,$C8),'SER2'!$A$6:$M$500,13,FALSE),0)</f>
        <v>0</v>
      </c>
      <c r="Q8" s="538">
        <f>_xlfn.IFNA(VLOOKUP(CONCATENATE($Q$5,$B8,$C8),'OG1'!$A$6:$M$133,13,FALSE),0)</f>
        <v>0</v>
      </c>
      <c r="R8" s="538">
        <f>_xlfn.IFNA(VLOOKUP(CONCATENATE($R$5,$B8,$C8),'OG1'!$A$6:$M$133,13,FALSE),0)</f>
        <v>0</v>
      </c>
      <c r="S8" s="161">
        <f>_xlfn.IFNA(VLOOKUP(CONCATENATE($S$5,$B8,$C8),'DRY1'!$A$6:$M$135,13,FALSE),0)</f>
        <v>0</v>
      </c>
      <c r="T8" s="161">
        <f>_xlfn.IFNA(VLOOKUP(CONCATENATE($T$5,$B8,$C8),'HOR1'!$A$6:$M$192,13,FALSE),0)</f>
        <v>0</v>
      </c>
      <c r="U8" s="161">
        <f>_xlfn.IFNA(VLOOKUP(CONCATENATE($U$5,$B8,$C8),'DAR1'!$A$6:$M$133,13,FALSE),0)</f>
        <v>0</v>
      </c>
      <c r="V8" s="538">
        <f>_xlfn.IFNA(VLOOKUP(CONCATENATE($V$5,$B8,$C8),'DRY2'!$A$6:$M$133,13,FALSE),0)</f>
        <v>0</v>
      </c>
      <c r="W8" s="161">
        <f>_xlfn.IFNA(VLOOKUP(CONCATENATE($W$5,$B8,$C8),'SER3'!$A$6:$M$500,13,FALSE),0)</f>
        <v>0</v>
      </c>
      <c r="X8" s="538">
        <f>_xlfn.IFNA(VLOOKUP(CONCATENATE($X$5,$B8,$C8),'OG2'!$A$6:$M$135,13,FALSE),0)</f>
        <v>0</v>
      </c>
      <c r="Y8" s="161">
        <f>_xlfn.IFNA(VLOOKUP(CONCATENATE($Y$5,$B8,$C8),'OG2'!$A$6:$M$135,13,FALSE),0)</f>
        <v>0</v>
      </c>
      <c r="Z8" s="161">
        <f>_xlfn.IFNA(VLOOKUP(CONCATENATE($Z$5,$B8,$C8),'DRY3'!$A$6:$M$132,13,FALSE),0)</f>
        <v>0</v>
      </c>
      <c r="AA8" s="161">
        <f>_xlfn.IFNA(VLOOKUP(CONCATENATE($AA$5,$B8,$C8),[1]SCSJ!$A$6:$M$133,13,FALSE),0)</f>
        <v>0</v>
      </c>
      <c r="AB8" s="161">
        <f>_xlfn.IFNA(VLOOKUP(CONCATENATE($AB$5,$B8,$C8),'GOS2'!$A$6:$M$133,13,FALSE),0)</f>
        <v>0</v>
      </c>
      <c r="AC8" s="161">
        <f>_xlfn.IFNA(VLOOKUP(CONCATENATE($AC$5,$B8,$C8),FEST!$A$6:$M$300,13,FALSE),0)</f>
        <v>0</v>
      </c>
      <c r="AD8" s="538">
        <f>_xlfn.IFNA(VLOOKUP(CONCATENATE($AD$5,$B8,$C8),'ESP3'!$A$6:$M$500,13,FALSE),0)</f>
        <v>0</v>
      </c>
      <c r="AE8" s="538">
        <f>_xlfn.IFNA(VLOOKUP(CONCATENATE($AE$5,$B8,$C8),'OG3'!$A$6:$M$53,13,FALSE),0)</f>
        <v>0</v>
      </c>
      <c r="AF8" s="161">
        <f>_xlfn.IFNA(VLOOKUP(CONCATENATE($AF$5,$B8,$C8),'OG3'!$A$6:$M$53,13,FALSE),0)</f>
        <v>0</v>
      </c>
      <c r="AG8" s="161">
        <f>_xlfn.IFNA(VLOOKUP(CONCATENATE($AG$5,$B8,$C8),[2]cap1!$A$6:$M$53,13,FALSE),0)</f>
        <v>0</v>
      </c>
      <c r="AH8" s="161">
        <f>_xlfn.IFNA(VLOOKUP(CONCATENATE($AH$5,$B8,$C8),'ESP3'!$A$6:$M$53,13,FALSE),0)</f>
        <v>0</v>
      </c>
      <c r="AI8" s="161">
        <f>_xlfn.IFNA(VLOOKUP(CONCATENATE($AI$5,$B8,$C8),'BAL3'!$A$6:$M$500,13,FALSE),0)</f>
        <v>0</v>
      </c>
      <c r="AJ8" s="161">
        <f>_xlfn.IFNA(VLOOKUP(CONCATENATE($AJ$5,$B8,$C8),'ESP4'!$A$6:$M$300,13,FALSE),0)</f>
        <v>0</v>
      </c>
      <c r="AK8" s="161">
        <f>_xlfn.IFNA(VLOOKUP(CONCATENATE($AK$5,$B8,$C8),'DAR2'!$A$6:$M$300,13,FALSE),0)</f>
        <v>0</v>
      </c>
      <c r="AL8" s="161">
        <f>_xlfn.IFNA(VLOOKUP(CONCATENATE($AL$5,$B8,$C8),GID!$A$6:$M$60,13,FALSE),0)</f>
        <v>0</v>
      </c>
      <c r="AM8" s="161">
        <f>_xlfn.IFNA(VLOOKUP(CONCATENATE($AM$5,$B8,$C8),RAS!$A$6:$M$135,13,FALSE),0)</f>
        <v>0</v>
      </c>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366"/>
      <c r="BL8" s="365"/>
      <c r="BM8" s="367"/>
      <c r="BN8" s="146"/>
    </row>
    <row r="9" spans="1:66" s="3" customFormat="1" x14ac:dyDescent="0.25">
      <c r="A9" s="570"/>
      <c r="B9" s="155" t="s">
        <v>561</v>
      </c>
      <c r="C9" s="162" t="s">
        <v>566</v>
      </c>
      <c r="D9" s="162" t="s">
        <v>493</v>
      </c>
      <c r="E9" s="163">
        <v>45030</v>
      </c>
      <c r="F9" s="159">
        <v>15</v>
      </c>
      <c r="G9" s="157">
        <f>COUNTIF(J9:CJ9,"&gt;0")</f>
        <v>0</v>
      </c>
      <c r="H9" s="158">
        <f>SUM(J9:CJ9)</f>
        <v>0</v>
      </c>
      <c r="I9" s="159">
        <f t="shared" ref="I9:I10" si="1">RANK(H9,$H$6:$H$100)</f>
        <v>3</v>
      </c>
      <c r="J9" s="160">
        <f>_xlfn.IFNA(VLOOKUP(CONCATENATE($J$5,$B9,$C9),'ESP1'!$A$6:$M$500,13,FALSE),0)</f>
        <v>0</v>
      </c>
      <c r="K9" s="161">
        <f>_xlfn.IFNA(VLOOKUP(CONCATENATE($K$5,$B9,$C9),'SER1'!$A$6:$M$500,13,FALSE),0)</f>
        <v>0</v>
      </c>
      <c r="L9" s="161">
        <f>_xlfn.IFNA(VLOOKUP(CONCATENATE($L$5,$B9,$C9),MUR!$A$6:$M$133,13,FALSE),0)</f>
        <v>0</v>
      </c>
      <c r="M9" s="161">
        <f>_xlfn.IFNA(VLOOKUP(CONCATENATE($M$5,$B9,$C9),'GOS1'!$A$6:$M$133,13,FALSE),0)</f>
        <v>0</v>
      </c>
      <c r="N9" s="538">
        <f>_xlfn.IFNA(VLOOKUP(CONCATENATE($N$5,$B9,$C9),'SER2'!$A$6:$M$500,13,FALSE),0)</f>
        <v>0</v>
      </c>
      <c r="O9" s="538">
        <f>_xlfn.IFNA(VLOOKUP(CONCATENATE($O$5,$B9,$C9),'SER2'!$A$6:$M$500,13,FALSE),0)</f>
        <v>0</v>
      </c>
      <c r="P9" s="538">
        <f>_xlfn.IFNA(VLOOKUP(CONCATENATE($P$5,$B9,$C9),'SER2'!$A$6:$M$500,13,FALSE),0)</f>
        <v>0</v>
      </c>
      <c r="Q9" s="538">
        <f>_xlfn.IFNA(VLOOKUP(CONCATENATE($Q$5,$B9,$C9),'OG1'!$A$6:$M$133,13,FALSE),0)</f>
        <v>0</v>
      </c>
      <c r="R9" s="538">
        <f>_xlfn.IFNA(VLOOKUP(CONCATENATE($R$5,$B9,$C9),'OG1'!$A$6:$M$133,13,FALSE),0)</f>
        <v>0</v>
      </c>
      <c r="S9" s="161">
        <f>_xlfn.IFNA(VLOOKUP(CONCATENATE($S$5,$B9,$C9),'DRY1'!$A$6:$M$135,13,FALSE),0)</f>
        <v>0</v>
      </c>
      <c r="T9" s="161">
        <f>_xlfn.IFNA(VLOOKUP(CONCATENATE($T$5,$B9,$C9),'HOR1'!$A$6:$M$192,13,FALSE),0)</f>
        <v>0</v>
      </c>
      <c r="U9" s="161">
        <f>_xlfn.IFNA(VLOOKUP(CONCATENATE($U$5,$B9,$C9),'DAR1'!$A$6:$M$133,13,FALSE),0)</f>
        <v>0</v>
      </c>
      <c r="V9" s="538">
        <f>_xlfn.IFNA(VLOOKUP(CONCATENATE($V$5,$B9,$C9),'DRY2'!$A$6:$M$133,13,FALSE),0)</f>
        <v>0</v>
      </c>
      <c r="W9" s="161">
        <f>_xlfn.IFNA(VLOOKUP(CONCATENATE($W$5,$B9,$C9),'SER3'!$A$6:$M$500,13,FALSE),0)</f>
        <v>0</v>
      </c>
      <c r="X9" s="538">
        <f>_xlfn.IFNA(VLOOKUP(CONCATENATE($X$5,$B9,$C9),'OG2'!$A$6:$M$135,13,FALSE),0)</f>
        <v>0</v>
      </c>
      <c r="Y9" s="161">
        <f>_xlfn.IFNA(VLOOKUP(CONCATENATE($Y$5,$B9,$C9),'OG2'!$A$6:$M$135,13,FALSE),0)</f>
        <v>0</v>
      </c>
      <c r="Z9" s="161">
        <f>_xlfn.IFNA(VLOOKUP(CONCATENATE($Z$5,$B9,$C9),'DRY3'!$A$6:$M$132,13,FALSE),0)</f>
        <v>0</v>
      </c>
      <c r="AA9" s="161">
        <f>_xlfn.IFNA(VLOOKUP(CONCATENATE($AA$5,$B9,$C9),[1]SCSJ!$A$6:$M$133,13,FALSE),0)</f>
        <v>0</v>
      </c>
      <c r="AB9" s="161">
        <f>_xlfn.IFNA(VLOOKUP(CONCATENATE($AB$5,$B9,$C9),'GOS2'!$A$6:$M$133,13,FALSE),0)</f>
        <v>0</v>
      </c>
      <c r="AC9" s="161">
        <f>_xlfn.IFNA(VLOOKUP(CONCATENATE($AC$5,$B9,$C9),FEST!$A$6:$M$300,13,FALSE),0)</f>
        <v>0</v>
      </c>
      <c r="AD9" s="538">
        <f>_xlfn.IFNA(VLOOKUP(CONCATENATE($AD$5,$B9,$C9),'ESP3'!$A$6:$M$500,13,FALSE),0)</f>
        <v>0</v>
      </c>
      <c r="AE9" s="538">
        <f>_xlfn.IFNA(VLOOKUP(CONCATENATE($AE$5,$B9,$C9),'OG3'!$A$6:$M$53,13,FALSE),0)</f>
        <v>0</v>
      </c>
      <c r="AF9" s="161">
        <f>_xlfn.IFNA(VLOOKUP(CONCATENATE($AF$5,$B9,$C9),'OG3'!$A$6:$M$53,13,FALSE),0)</f>
        <v>0</v>
      </c>
      <c r="AG9" s="161">
        <f>_xlfn.IFNA(VLOOKUP(CONCATENATE($AG$5,$B9,$C9),[2]cap1!$A$6:$M$53,13,FALSE),0)</f>
        <v>0</v>
      </c>
      <c r="AH9" s="161">
        <f>_xlfn.IFNA(VLOOKUP(CONCATENATE($AH$5,$B9,$C9),'ESP3'!$A$6:$M$53,13,FALSE),0)</f>
        <v>0</v>
      </c>
      <c r="AI9" s="161">
        <f>_xlfn.IFNA(VLOOKUP(CONCATENATE($AI$5,$B9,$C9),'BAL3'!$A$6:$M$500,13,FALSE),0)</f>
        <v>0</v>
      </c>
      <c r="AJ9" s="161">
        <f>_xlfn.IFNA(VLOOKUP(CONCATENATE($AJ$5,$B9,$C9),'ESP4'!$A$6:$M$300,13,FALSE),0)</f>
        <v>0</v>
      </c>
      <c r="AK9" s="161">
        <f>_xlfn.IFNA(VLOOKUP(CONCATENATE($AK$5,$B9,$C9),'DAR2'!$A$6:$M$300,13,FALSE),0)</f>
        <v>0</v>
      </c>
      <c r="AL9" s="161">
        <f>_xlfn.IFNA(VLOOKUP(CONCATENATE($AL$5,$B9,$C9),GID!$A$6:$M$60,13,FALSE),0)</f>
        <v>0</v>
      </c>
      <c r="AM9" s="161">
        <f>_xlfn.IFNA(VLOOKUP(CONCATENATE($AM$5,$B9,$C9),RAS!$A$6:$M$135,13,FALSE),0)</f>
        <v>0</v>
      </c>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366"/>
      <c r="BL9" s="365"/>
      <c r="BM9" s="367"/>
      <c r="BN9" s="146"/>
    </row>
    <row r="10" spans="1:66" s="3" customFormat="1" x14ac:dyDescent="0.25">
      <c r="A10" s="570"/>
      <c r="B10" s="155" t="s">
        <v>562</v>
      </c>
      <c r="C10" s="162" t="s">
        <v>549</v>
      </c>
      <c r="D10" s="162" t="s">
        <v>446</v>
      </c>
      <c r="E10" s="163">
        <v>45028</v>
      </c>
      <c r="F10" s="159">
        <v>17</v>
      </c>
      <c r="G10" s="157">
        <f>COUNTIF(J10:CJ10,"&gt;0")</f>
        <v>0</v>
      </c>
      <c r="H10" s="158">
        <f>SUM(J10:CJ10)</f>
        <v>0</v>
      </c>
      <c r="I10" s="159">
        <f t="shared" si="1"/>
        <v>3</v>
      </c>
      <c r="J10" s="160">
        <f>_xlfn.IFNA(VLOOKUP(CONCATENATE($J$5,$B10,$C10),'ESP1'!$A$6:$M$500,13,FALSE),0)</f>
        <v>0</v>
      </c>
      <c r="K10" s="161">
        <f>_xlfn.IFNA(VLOOKUP(CONCATENATE($K$5,$B10,$C10),'SER1'!$A$6:$M$500,13,FALSE),0)</f>
        <v>0</v>
      </c>
      <c r="L10" s="161">
        <f>_xlfn.IFNA(VLOOKUP(CONCATENATE($L$5,$B10,$C10),MUR!$A$6:$M$133,13,FALSE),0)</f>
        <v>0</v>
      </c>
      <c r="M10" s="161">
        <f>_xlfn.IFNA(VLOOKUP(CONCATENATE($M$5,$B10,$C10),'GOS1'!$A$6:$M$133,13,FALSE),0)</f>
        <v>0</v>
      </c>
      <c r="N10" s="538">
        <f>_xlfn.IFNA(VLOOKUP(CONCATENATE($N$5,$B10,$C10),'SER2'!$A$6:$M$500,13,FALSE),0)</f>
        <v>0</v>
      </c>
      <c r="O10" s="538">
        <f>_xlfn.IFNA(VLOOKUP(CONCATENATE($O$5,$B10,$C10),'SER2'!$A$6:$M$500,13,FALSE),0)</f>
        <v>0</v>
      </c>
      <c r="P10" s="538">
        <f>_xlfn.IFNA(VLOOKUP(CONCATENATE($P$5,$B10,$C10),'SER2'!$A$6:$M$500,13,FALSE),0)</f>
        <v>0</v>
      </c>
      <c r="Q10" s="538">
        <f>_xlfn.IFNA(VLOOKUP(CONCATENATE($Q$5,$B10,$C10),'OG1'!$A$6:$M$133,13,FALSE),0)</f>
        <v>0</v>
      </c>
      <c r="R10" s="538">
        <f>_xlfn.IFNA(VLOOKUP(CONCATENATE($R$5,$B10,$C10),'OG1'!$A$6:$M$133,13,FALSE),0)</f>
        <v>0</v>
      </c>
      <c r="S10" s="161">
        <f>_xlfn.IFNA(VLOOKUP(CONCATENATE($S$5,$B10,$C10),'DRY1'!$A$6:$M$135,13,FALSE),0)</f>
        <v>0</v>
      </c>
      <c r="T10" s="161">
        <f>_xlfn.IFNA(VLOOKUP(CONCATENATE($T$5,$B10,$C10),'HOR1'!$A$6:$M$192,13,FALSE),0)</f>
        <v>0</v>
      </c>
      <c r="U10" s="161">
        <f>_xlfn.IFNA(VLOOKUP(CONCATENATE($U$5,$B10,$C10),'DAR1'!$A$6:$M$133,13,FALSE),0)</f>
        <v>0</v>
      </c>
      <c r="V10" s="538">
        <f>_xlfn.IFNA(VLOOKUP(CONCATENATE($V$5,$B10,$C10),'DRY2'!$A$6:$M$133,13,FALSE),0)</f>
        <v>0</v>
      </c>
      <c r="W10" s="161">
        <f>_xlfn.IFNA(VLOOKUP(CONCATENATE($W$5,$B10,$C10),'SER3'!$A$6:$M$500,13,FALSE),0)</f>
        <v>0</v>
      </c>
      <c r="X10" s="538">
        <f>_xlfn.IFNA(VLOOKUP(CONCATENATE($X$5,$B10,$C10),'OG2'!$A$6:$M$135,13,FALSE),0)</f>
        <v>0</v>
      </c>
      <c r="Y10" s="161">
        <f>_xlfn.IFNA(VLOOKUP(CONCATENATE($Y$5,$B10,$C10),'OG2'!$A$6:$M$135,13,FALSE),0)</f>
        <v>0</v>
      </c>
      <c r="Z10" s="161">
        <f>_xlfn.IFNA(VLOOKUP(CONCATENATE($Z$5,$B10,$C10),'DRY3'!$A$6:$M$132,13,FALSE),0)</f>
        <v>0</v>
      </c>
      <c r="AA10" s="161">
        <f>_xlfn.IFNA(VLOOKUP(CONCATENATE($AA$5,$B10,$C10),[1]SCSJ!$A$6:$M$133,13,FALSE),0)</f>
        <v>0</v>
      </c>
      <c r="AB10" s="161">
        <f>_xlfn.IFNA(VLOOKUP(CONCATENATE($AB$5,$B10,$C10),'GOS2'!$A$6:$M$133,13,FALSE),0)</f>
        <v>0</v>
      </c>
      <c r="AC10" s="161">
        <f>_xlfn.IFNA(VLOOKUP(CONCATENATE($AC$5,$B10,$C10),FEST!$A$6:$M$300,13,FALSE),0)</f>
        <v>0</v>
      </c>
      <c r="AD10" s="538">
        <f>_xlfn.IFNA(VLOOKUP(CONCATENATE($AD$5,$B10,$C10),'ESP3'!$A$6:$M$500,13,FALSE),0)</f>
        <v>0</v>
      </c>
      <c r="AE10" s="538">
        <f>_xlfn.IFNA(VLOOKUP(CONCATENATE($AE$5,$B10,$C10),'OG3'!$A$6:$M$53,13,FALSE),0)</f>
        <v>0</v>
      </c>
      <c r="AF10" s="161">
        <f>_xlfn.IFNA(VLOOKUP(CONCATENATE($AF$5,$B10,$C10),'OG3'!$A$6:$M$53,13,FALSE),0)</f>
        <v>0</v>
      </c>
      <c r="AG10" s="161">
        <f>_xlfn.IFNA(VLOOKUP(CONCATENATE($AG$5,$B10,$C10),[2]cap1!$A$6:$M$53,13,FALSE),0)</f>
        <v>0</v>
      </c>
      <c r="AH10" s="161">
        <f>_xlfn.IFNA(VLOOKUP(CONCATENATE($AH$5,$B10,$C10),'ESP3'!$A$6:$M$53,13,FALSE),0)</f>
        <v>0</v>
      </c>
      <c r="AI10" s="161">
        <f>_xlfn.IFNA(VLOOKUP(CONCATENATE($AI$5,$B10,$C10),'BAL3'!$A$6:$M$500,13,FALSE),0)</f>
        <v>0</v>
      </c>
      <c r="AJ10" s="161">
        <f>_xlfn.IFNA(VLOOKUP(CONCATENATE($AJ$5,$B10,$C10),'ESP4'!$A$6:$M$300,13,FALSE),0)</f>
        <v>0</v>
      </c>
      <c r="AK10" s="161">
        <f>_xlfn.IFNA(VLOOKUP(CONCATENATE($AK$5,$B10,$C10),'DAR2'!$A$6:$M$300,13,FALSE),0)</f>
        <v>0</v>
      </c>
      <c r="AL10" s="161">
        <f>_xlfn.IFNA(VLOOKUP(CONCATENATE($AL$5,$B10,$C10),GID!$A$6:$M$60,13,FALSE),0)</f>
        <v>0</v>
      </c>
      <c r="AM10" s="161">
        <f>_xlfn.IFNA(VLOOKUP(CONCATENATE($AM$5,$B10,$C10),RAS!$A$6:$M$135,13,FALSE),0)</f>
        <v>0</v>
      </c>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366"/>
      <c r="BL10" s="365"/>
      <c r="BM10" s="367"/>
      <c r="BN10" s="146"/>
    </row>
    <row r="11" spans="1:66" s="3" customFormat="1" x14ac:dyDescent="0.25">
      <c r="A11" s="570"/>
      <c r="B11" s="155" t="s">
        <v>77</v>
      </c>
      <c r="C11" s="162" t="s">
        <v>550</v>
      </c>
      <c r="D11" s="162" t="s">
        <v>509</v>
      </c>
      <c r="E11" s="163">
        <v>45041</v>
      </c>
      <c r="F11" s="159">
        <v>23</v>
      </c>
      <c r="G11" s="157">
        <f>COUNTIF(J11:CJ11,"&gt;0")</f>
        <v>0</v>
      </c>
      <c r="H11" s="158">
        <f>SUM(J11:CJ11)</f>
        <v>0</v>
      </c>
      <c r="I11" s="159">
        <f t="shared" si="0"/>
        <v>3</v>
      </c>
      <c r="J11" s="160">
        <f>_xlfn.IFNA(VLOOKUP(CONCATENATE($J$5,$B11,$C11),'ESP1'!$A$6:$M$500,13,FALSE),0)</f>
        <v>0</v>
      </c>
      <c r="K11" s="161">
        <f>_xlfn.IFNA(VLOOKUP(CONCATENATE($K$5,$B11,$C11),'SER1'!$A$6:$M$500,13,FALSE),0)</f>
        <v>0</v>
      </c>
      <c r="L11" s="161">
        <f>_xlfn.IFNA(VLOOKUP(CONCATENATE($L$5,$B11,$C11),MUR!$A$6:$M$133,13,FALSE),0)</f>
        <v>0</v>
      </c>
      <c r="M11" s="161">
        <f>_xlfn.IFNA(VLOOKUP(CONCATENATE($M$5,$B11,$C11),'GOS1'!$A$6:$M$133,13,FALSE),0)</f>
        <v>0</v>
      </c>
      <c r="N11" s="538">
        <f>_xlfn.IFNA(VLOOKUP(CONCATENATE($N$5,$B11,$C11),'SER2'!$A$6:$M$500,13,FALSE),0)</f>
        <v>0</v>
      </c>
      <c r="O11" s="538">
        <f>_xlfn.IFNA(VLOOKUP(CONCATENATE($O$5,$B11,$C11),'SER2'!$A$6:$M$500,13,FALSE),0)</f>
        <v>0</v>
      </c>
      <c r="P11" s="538">
        <f>_xlfn.IFNA(VLOOKUP(CONCATENATE($P$5,$B11,$C11),'SER2'!$A$6:$M$500,13,FALSE),0)</f>
        <v>0</v>
      </c>
      <c r="Q11" s="538">
        <f>_xlfn.IFNA(VLOOKUP(CONCATENATE($Q$5,$B11,$C11),'OG1'!$A$6:$M$133,13,FALSE),0)</f>
        <v>0</v>
      </c>
      <c r="R11" s="538">
        <f>_xlfn.IFNA(VLOOKUP(CONCATENATE($R$5,$B11,$C11),'OG1'!$A$6:$M$133,13,FALSE),0)</f>
        <v>0</v>
      </c>
      <c r="S11" s="161">
        <f>_xlfn.IFNA(VLOOKUP(CONCATENATE($S$5,$B11,$C11),'DRY1'!$A$6:$M$135,13,FALSE),0)</f>
        <v>0</v>
      </c>
      <c r="T11" s="161">
        <f>_xlfn.IFNA(VLOOKUP(CONCATENATE($T$5,$B11,$C11),'HOR1'!$A$6:$M$192,13,FALSE),0)</f>
        <v>0</v>
      </c>
      <c r="U11" s="161">
        <f>_xlfn.IFNA(VLOOKUP(CONCATENATE($U$5,$B11,$C11),'DAR1'!$A$6:$M$133,13,FALSE),0)</f>
        <v>0</v>
      </c>
      <c r="V11" s="538">
        <f>_xlfn.IFNA(VLOOKUP(CONCATENATE($V$5,$B11,$C11),'DRY2'!$A$6:$M$133,13,FALSE),0)</f>
        <v>0</v>
      </c>
      <c r="W11" s="161">
        <f>_xlfn.IFNA(VLOOKUP(CONCATENATE($W$5,$B11,$C11),'SER3'!$A$6:$M$500,13,FALSE),0)</f>
        <v>0</v>
      </c>
      <c r="X11" s="538">
        <f>_xlfn.IFNA(VLOOKUP(CONCATENATE($X$5,$B11,$C11),'OG2'!$A$6:$M$135,13,FALSE),0)</f>
        <v>0</v>
      </c>
      <c r="Y11" s="161">
        <f>_xlfn.IFNA(VLOOKUP(CONCATENATE($Y$5,$B11,$C11),'OG2'!$A$6:$M$135,13,FALSE),0)</f>
        <v>0</v>
      </c>
      <c r="Z11" s="161">
        <f>_xlfn.IFNA(VLOOKUP(CONCATENATE($Z$5,$B11,$C11),'DRY3'!$A$6:$M$132,13,FALSE),0)</f>
        <v>0</v>
      </c>
      <c r="AA11" s="161">
        <f>_xlfn.IFNA(VLOOKUP(CONCATENATE($AA$5,$B11,$C11),[1]SCSJ!$A$6:$M$133,13,FALSE),0)</f>
        <v>0</v>
      </c>
      <c r="AB11" s="161">
        <f>_xlfn.IFNA(VLOOKUP(CONCATENATE($AB$5,$B11,$C11),'GOS2'!$A$6:$M$133,13,FALSE),0)</f>
        <v>0</v>
      </c>
      <c r="AC11" s="161">
        <f>_xlfn.IFNA(VLOOKUP(CONCATENATE($AC$5,$B11,$C11),FEST!$A$6:$M$300,13,FALSE),0)</f>
        <v>0</v>
      </c>
      <c r="AD11" s="538">
        <f>_xlfn.IFNA(VLOOKUP(CONCATENATE($AD$5,$B11,$C11),'ESP3'!$A$6:$M$500,13,FALSE),0)</f>
        <v>0</v>
      </c>
      <c r="AE11" s="538">
        <f>_xlfn.IFNA(VLOOKUP(CONCATENATE($AE$5,$B11,$C11),'OG3'!$A$6:$M$53,13,FALSE),0)</f>
        <v>0</v>
      </c>
      <c r="AF11" s="161">
        <f>_xlfn.IFNA(VLOOKUP(CONCATENATE($AF$5,$B11,$C11),'OG3'!$A$6:$M$53,13,FALSE),0)</f>
        <v>0</v>
      </c>
      <c r="AG11" s="161">
        <f>_xlfn.IFNA(VLOOKUP(CONCATENATE($AG$5,$B11,$C11),[2]cap1!$A$6:$M$53,13,FALSE),0)</f>
        <v>0</v>
      </c>
      <c r="AH11" s="161">
        <f>_xlfn.IFNA(VLOOKUP(CONCATENATE($AH$5,$B11,$C11),'ESP3'!$A$6:$M$53,13,FALSE),0)</f>
        <v>0</v>
      </c>
      <c r="AI11" s="161">
        <f>_xlfn.IFNA(VLOOKUP(CONCATENATE($AI$5,$B11,$C11),'BAL3'!$A$6:$M$500,13,FALSE),0)</f>
        <v>0</v>
      </c>
      <c r="AJ11" s="161">
        <f>_xlfn.IFNA(VLOOKUP(CONCATENATE($AJ$5,$B11,$C11),'ESP4'!$A$6:$M$300,13,FALSE),0)</f>
        <v>0</v>
      </c>
      <c r="AK11" s="161">
        <f>_xlfn.IFNA(VLOOKUP(CONCATENATE($AK$5,$B11,$C11),'DAR2'!$A$6:$M$300,13,FALSE),0)</f>
        <v>0</v>
      </c>
      <c r="AL11" s="161">
        <f>_xlfn.IFNA(VLOOKUP(CONCATENATE($AL$5,$B11,$C11),GID!$A$6:$M$60,13,FALSE),0)</f>
        <v>0</v>
      </c>
      <c r="AM11" s="161">
        <f>_xlfn.IFNA(VLOOKUP(CONCATENATE($AM$5,$B11,$C11),RAS!$A$6:$M$135,13,FALSE),0)</f>
        <v>0</v>
      </c>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366"/>
      <c r="BL11" s="365"/>
      <c r="BM11" s="367"/>
      <c r="BN11" s="146"/>
    </row>
    <row r="12" spans="1:66" s="3" customFormat="1" x14ac:dyDescent="0.25">
      <c r="A12" s="570"/>
      <c r="B12" s="155" t="s">
        <v>551</v>
      </c>
      <c r="C12" s="162" t="s">
        <v>552</v>
      </c>
      <c r="D12" s="162" t="s">
        <v>75</v>
      </c>
      <c r="E12" s="163">
        <v>45042</v>
      </c>
      <c r="F12" s="159">
        <v>19</v>
      </c>
      <c r="G12" s="157">
        <f>COUNTIF(J12:CJ12,"&gt;0")</f>
        <v>0</v>
      </c>
      <c r="H12" s="158">
        <f>SUM(J12:CJ12)</f>
        <v>0</v>
      </c>
      <c r="I12" s="159">
        <f t="shared" si="0"/>
        <v>3</v>
      </c>
      <c r="J12" s="160">
        <f>_xlfn.IFNA(VLOOKUP(CONCATENATE($J$5,$B12,$C12),'ESP1'!$A$6:$M$500,13,FALSE),0)</f>
        <v>0</v>
      </c>
      <c r="K12" s="161">
        <f>_xlfn.IFNA(VLOOKUP(CONCATENATE($K$5,$B12,$C12),'SER1'!$A$6:$M$500,13,FALSE),0)</f>
        <v>0</v>
      </c>
      <c r="L12" s="161">
        <f>_xlfn.IFNA(VLOOKUP(CONCATENATE($L$5,$B12,$C12),MUR!$A$6:$M$133,13,FALSE),0)</f>
        <v>0</v>
      </c>
      <c r="M12" s="161">
        <f>_xlfn.IFNA(VLOOKUP(CONCATENATE($M$5,$B12,$C12),'GOS1'!$A$6:$M$133,13,FALSE),0)</f>
        <v>0</v>
      </c>
      <c r="N12" s="538">
        <f>_xlfn.IFNA(VLOOKUP(CONCATENATE($N$5,$B12,$C12),'SER2'!$A$6:$M$500,13,FALSE),0)</f>
        <v>0</v>
      </c>
      <c r="O12" s="538">
        <f>_xlfn.IFNA(VLOOKUP(CONCATENATE($O$5,$B12,$C12),'SER2'!$A$6:$M$500,13,FALSE),0)</f>
        <v>0</v>
      </c>
      <c r="P12" s="538">
        <f>_xlfn.IFNA(VLOOKUP(CONCATENATE($P$5,$B12,$C12),'SER2'!$A$6:$M$500,13,FALSE),0)</f>
        <v>0</v>
      </c>
      <c r="Q12" s="538">
        <f>_xlfn.IFNA(VLOOKUP(CONCATENATE($Q$5,$B12,$C12),'OG1'!$A$6:$M$133,13,FALSE),0)</f>
        <v>0</v>
      </c>
      <c r="R12" s="538">
        <f>_xlfn.IFNA(VLOOKUP(CONCATENATE($R$5,$B12,$C12),'OG1'!$A$6:$M$133,13,FALSE),0)</f>
        <v>0</v>
      </c>
      <c r="S12" s="161">
        <f>_xlfn.IFNA(VLOOKUP(CONCATENATE($S$5,$B12,$C12),'DRY1'!$A$6:$M$135,13,FALSE),0)</f>
        <v>0</v>
      </c>
      <c r="T12" s="161">
        <f>_xlfn.IFNA(VLOOKUP(CONCATENATE($T$5,$B12,$C12),'HOR1'!$A$6:$M$192,13,FALSE),0)</f>
        <v>0</v>
      </c>
      <c r="U12" s="161">
        <f>_xlfn.IFNA(VLOOKUP(CONCATENATE($U$5,$B12,$C12),'DAR1'!$A$6:$M$133,13,FALSE),0)</f>
        <v>0</v>
      </c>
      <c r="V12" s="538">
        <f>_xlfn.IFNA(VLOOKUP(CONCATENATE($V$5,$B12,$C12),'DRY2'!$A$6:$M$133,13,FALSE),0)</f>
        <v>0</v>
      </c>
      <c r="W12" s="161">
        <f>_xlfn.IFNA(VLOOKUP(CONCATENATE($W$5,$B12,$C12),'SER3'!$A$6:$M$500,13,FALSE),0)</f>
        <v>0</v>
      </c>
      <c r="X12" s="538">
        <f>_xlfn.IFNA(VLOOKUP(CONCATENATE($X$5,$B12,$C12),'OG2'!$A$6:$M$135,13,FALSE),0)</f>
        <v>0</v>
      </c>
      <c r="Y12" s="161">
        <f>_xlfn.IFNA(VLOOKUP(CONCATENATE($Y$5,$B12,$C12),'OG2'!$A$6:$M$135,13,FALSE),0)</f>
        <v>0</v>
      </c>
      <c r="Z12" s="161">
        <f>_xlfn.IFNA(VLOOKUP(CONCATENATE($Z$5,$B12,$C12),'DRY3'!$A$6:$M$132,13,FALSE),0)</f>
        <v>0</v>
      </c>
      <c r="AA12" s="161">
        <f>_xlfn.IFNA(VLOOKUP(CONCATENATE($AA$5,$B12,$C12),[1]SCSJ!$A$6:$M$133,13,FALSE),0)</f>
        <v>0</v>
      </c>
      <c r="AB12" s="161">
        <f>_xlfn.IFNA(VLOOKUP(CONCATENATE($AB$5,$B12,$C12),'GOS2'!$A$6:$M$133,13,FALSE),0)</f>
        <v>0</v>
      </c>
      <c r="AC12" s="161">
        <f>_xlfn.IFNA(VLOOKUP(CONCATENATE($AC$5,$B12,$C12),FEST!$A$6:$M$300,13,FALSE),0)</f>
        <v>0</v>
      </c>
      <c r="AD12" s="538">
        <f>_xlfn.IFNA(VLOOKUP(CONCATENATE($AD$5,$B12,$C12),'ESP3'!$A$6:$M$500,13,FALSE),0)</f>
        <v>0</v>
      </c>
      <c r="AE12" s="538">
        <f>_xlfn.IFNA(VLOOKUP(CONCATENATE($AE$5,$B12,$C12),'OG3'!$A$6:$M$53,13,FALSE),0)</f>
        <v>0</v>
      </c>
      <c r="AF12" s="161">
        <f>_xlfn.IFNA(VLOOKUP(CONCATENATE($AF$5,$B12,$C12),'OG3'!$A$6:$M$53,13,FALSE),0)</f>
        <v>0</v>
      </c>
      <c r="AG12" s="161">
        <f>_xlfn.IFNA(VLOOKUP(CONCATENATE($AG$5,$B12,$C12),[2]cap1!$A$6:$M$53,13,FALSE),0)</f>
        <v>0</v>
      </c>
      <c r="AH12" s="161">
        <f>_xlfn.IFNA(VLOOKUP(CONCATENATE($AH$5,$B12,$C12),'ESP3'!$A$6:$M$53,13,FALSE),0)</f>
        <v>0</v>
      </c>
      <c r="AI12" s="161">
        <f>_xlfn.IFNA(VLOOKUP(CONCATENATE($AI$5,$B12,$C12),'BAL3'!$A$6:$M$500,13,FALSE),0)</f>
        <v>0</v>
      </c>
      <c r="AJ12" s="161">
        <f>_xlfn.IFNA(VLOOKUP(CONCATENATE($AJ$5,$B12,$C12),'ESP4'!$A$6:$M$300,13,FALSE),0)</f>
        <v>0</v>
      </c>
      <c r="AK12" s="161">
        <f>_xlfn.IFNA(VLOOKUP(CONCATENATE($AK$5,$B12,$C12),'DAR2'!$A$6:$M$300,13,FALSE),0)</f>
        <v>0</v>
      </c>
      <c r="AL12" s="161">
        <f>_xlfn.IFNA(VLOOKUP(CONCATENATE($AL$5,$B12,$C12),GID!$A$6:$M$60,13,FALSE),0)</f>
        <v>0</v>
      </c>
      <c r="AM12" s="161">
        <f>_xlfn.IFNA(VLOOKUP(CONCATENATE($AM$5,$B12,$C12),RAS!$A$6:$M$135,13,FALSE),0)</f>
        <v>0</v>
      </c>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366"/>
      <c r="BL12" s="365"/>
      <c r="BM12" s="367"/>
      <c r="BN12" s="146"/>
    </row>
    <row r="13" spans="1:66" s="3" customFormat="1" x14ac:dyDescent="0.25">
      <c r="A13" s="570"/>
      <c r="B13" s="155" t="s">
        <v>518</v>
      </c>
      <c r="C13" s="162" t="s">
        <v>572</v>
      </c>
      <c r="D13" s="162" t="s">
        <v>78</v>
      </c>
      <c r="E13" s="163">
        <v>45028</v>
      </c>
      <c r="F13" s="159">
        <v>20</v>
      </c>
      <c r="G13" s="157">
        <f>COUNTIF(J13:CJ13,"&gt;0")</f>
        <v>0</v>
      </c>
      <c r="H13" s="158">
        <f>SUM(J13:CJ13)</f>
        <v>0</v>
      </c>
      <c r="I13" s="159">
        <f t="shared" si="0"/>
        <v>3</v>
      </c>
      <c r="J13" s="160">
        <f>_xlfn.IFNA(VLOOKUP(CONCATENATE($J$5,$B13,$C13),'ESP1'!$A$6:$M$500,13,FALSE),0)</f>
        <v>0</v>
      </c>
      <c r="K13" s="161">
        <f>_xlfn.IFNA(VLOOKUP(CONCATENATE($K$5,$B13,$C13),'SER1'!$A$6:$M$500,13,FALSE),0)</f>
        <v>0</v>
      </c>
      <c r="L13" s="161">
        <f>_xlfn.IFNA(VLOOKUP(CONCATENATE($L$5,$B13,$C13),MUR!$A$6:$M$133,13,FALSE),0)</f>
        <v>0</v>
      </c>
      <c r="M13" s="161">
        <f>_xlfn.IFNA(VLOOKUP(CONCATENATE($M$5,$B13,$C13),'GOS1'!$A$6:$M$133,13,FALSE),0)</f>
        <v>0</v>
      </c>
      <c r="N13" s="538">
        <f>_xlfn.IFNA(VLOOKUP(CONCATENATE($N$5,$B13,$C13),'SER2'!$A$6:$M$500,13,FALSE),0)</f>
        <v>0</v>
      </c>
      <c r="O13" s="538">
        <f>_xlfn.IFNA(VLOOKUP(CONCATENATE($O$5,$B13,$C13),'SER2'!$A$6:$M$500,13,FALSE),0)</f>
        <v>0</v>
      </c>
      <c r="P13" s="538">
        <f>_xlfn.IFNA(VLOOKUP(CONCATENATE($P$5,$B13,$C13),'SER2'!$A$6:$M$500,13,FALSE),0)</f>
        <v>0</v>
      </c>
      <c r="Q13" s="538">
        <f>_xlfn.IFNA(VLOOKUP(CONCATENATE($Q$5,$B13,$C13),'OG1'!$A$6:$M$133,13,FALSE),0)</f>
        <v>0</v>
      </c>
      <c r="R13" s="538">
        <f>_xlfn.IFNA(VLOOKUP(CONCATENATE($R$5,$B13,$C13),'OG1'!$A$6:$M$133,13,FALSE),0)</f>
        <v>0</v>
      </c>
      <c r="S13" s="161">
        <f>_xlfn.IFNA(VLOOKUP(CONCATENATE($S$5,$B13,$C13),'DRY1'!$A$6:$M$135,13,FALSE),0)</f>
        <v>0</v>
      </c>
      <c r="T13" s="161">
        <f>_xlfn.IFNA(VLOOKUP(CONCATENATE($T$5,$B13,$C13),'HOR1'!$A$6:$M$192,13,FALSE),0)</f>
        <v>0</v>
      </c>
      <c r="U13" s="161">
        <f>_xlfn.IFNA(VLOOKUP(CONCATENATE($U$5,$B13,$C13),'DAR1'!$A$6:$M$133,13,FALSE),0)</f>
        <v>0</v>
      </c>
      <c r="V13" s="538">
        <f>_xlfn.IFNA(VLOOKUP(CONCATENATE($V$5,$B13,$C13),'DRY2'!$A$6:$M$133,13,FALSE),0)</f>
        <v>0</v>
      </c>
      <c r="W13" s="161">
        <f>_xlfn.IFNA(VLOOKUP(CONCATENATE($W$5,$B13,$C13),'SER3'!$A$6:$M$500,13,FALSE),0)</f>
        <v>0</v>
      </c>
      <c r="X13" s="538">
        <f>_xlfn.IFNA(VLOOKUP(CONCATENATE($X$5,$B13,$C13),'OG2'!$A$6:$M$135,13,FALSE),0)</f>
        <v>0</v>
      </c>
      <c r="Y13" s="161">
        <f>_xlfn.IFNA(VLOOKUP(CONCATENATE($Y$5,$B13,$C13),'OG2'!$A$6:$M$135,13,FALSE),0)</f>
        <v>0</v>
      </c>
      <c r="Z13" s="161">
        <f>_xlfn.IFNA(VLOOKUP(CONCATENATE($Z$5,$B13,$C13),'DRY3'!$A$6:$M$132,13,FALSE),0)</f>
        <v>0</v>
      </c>
      <c r="AA13" s="161">
        <f>_xlfn.IFNA(VLOOKUP(CONCATENATE($AA$5,$B13,$C13),[1]SCSJ!$A$6:$M$133,13,FALSE),0)</f>
        <v>0</v>
      </c>
      <c r="AB13" s="161">
        <f>_xlfn.IFNA(VLOOKUP(CONCATENATE($AB$5,$B13,$C13),'GOS2'!$A$6:$M$133,13,FALSE),0)</f>
        <v>0</v>
      </c>
      <c r="AC13" s="161">
        <f>_xlfn.IFNA(VLOOKUP(CONCATENATE($AC$5,$B13,$C13),FEST!$A$6:$M$300,13,FALSE),0)</f>
        <v>0</v>
      </c>
      <c r="AD13" s="538">
        <f>_xlfn.IFNA(VLOOKUP(CONCATENATE($AD$5,$B13,$C13),'ESP3'!$A$6:$M$500,13,FALSE),0)</f>
        <v>0</v>
      </c>
      <c r="AE13" s="538">
        <f>_xlfn.IFNA(VLOOKUP(CONCATENATE($AE$5,$B13,$C13),'OG3'!$A$6:$M$53,13,FALSE),0)</f>
        <v>0</v>
      </c>
      <c r="AF13" s="161">
        <f>_xlfn.IFNA(VLOOKUP(CONCATENATE($AF$5,$B13,$C13),'OG3'!$A$6:$M$53,13,FALSE),0)</f>
        <v>0</v>
      </c>
      <c r="AG13" s="161">
        <f>_xlfn.IFNA(VLOOKUP(CONCATENATE($AG$5,$B13,$C13),[2]cap1!$A$6:$M$53,13,FALSE),0)</f>
        <v>0</v>
      </c>
      <c r="AH13" s="161">
        <f>_xlfn.IFNA(VLOOKUP(CONCATENATE($AH$5,$B13,$C13),'ESP3'!$A$6:$M$53,13,FALSE),0)</f>
        <v>0</v>
      </c>
      <c r="AI13" s="161">
        <f>_xlfn.IFNA(VLOOKUP(CONCATENATE($AI$5,$B13,$C13),'BAL3'!$A$6:$M$500,13,FALSE),0)</f>
        <v>0</v>
      </c>
      <c r="AJ13" s="161">
        <f>_xlfn.IFNA(VLOOKUP(CONCATENATE($AJ$5,$B13,$C13),'ESP4'!$A$6:$M$300,13,FALSE),0)</f>
        <v>0</v>
      </c>
      <c r="AK13" s="161">
        <f>_xlfn.IFNA(VLOOKUP(CONCATENATE($AK$5,$B13,$C13),'DAR2'!$A$6:$M$300,13,FALSE),0)</f>
        <v>0</v>
      </c>
      <c r="AL13" s="161">
        <f>_xlfn.IFNA(VLOOKUP(CONCATENATE($AL$5,$B13,$C13),GID!$A$6:$M$60,13,FALSE),0)</f>
        <v>0</v>
      </c>
      <c r="AM13" s="161">
        <f>_xlfn.IFNA(VLOOKUP(CONCATENATE($AM$5,$B13,$C13),RAS!$A$6:$M$135,13,FALSE),0)</f>
        <v>0</v>
      </c>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366"/>
      <c r="BL13" s="365"/>
      <c r="BM13" s="367"/>
      <c r="BN13" s="146"/>
    </row>
    <row r="14" spans="1:66" x14ac:dyDescent="0.25">
      <c r="A14" s="570"/>
      <c r="B14" s="155" t="s">
        <v>553</v>
      </c>
      <c r="C14" s="162" t="s">
        <v>554</v>
      </c>
      <c r="D14" s="162" t="s">
        <v>555</v>
      </c>
      <c r="E14" s="163">
        <v>45028</v>
      </c>
      <c r="F14" s="159">
        <v>16</v>
      </c>
      <c r="G14" s="157">
        <f t="shared" ref="G14:G25" si="2">COUNTIF(J14:CJ14,"&gt;0")</f>
        <v>0</v>
      </c>
      <c r="H14" s="158">
        <f t="shared" ref="H14:H25" si="3">SUM(J14:CJ14)</f>
        <v>0</v>
      </c>
      <c r="I14" s="159">
        <f t="shared" si="0"/>
        <v>3</v>
      </c>
      <c r="J14" s="160">
        <f>_xlfn.IFNA(VLOOKUP(CONCATENATE($J$5,$B14,$C14),'ESP1'!$A$6:$M$500,13,FALSE),0)</f>
        <v>0</v>
      </c>
      <c r="K14" s="161">
        <f>_xlfn.IFNA(VLOOKUP(CONCATENATE($K$5,$B14,$C14),'SER1'!$A$6:$M$500,13,FALSE),0)</f>
        <v>0</v>
      </c>
      <c r="L14" s="161">
        <f>_xlfn.IFNA(VLOOKUP(CONCATENATE($L$5,$B14,$C14),MUR!$A$6:$M$133,13,FALSE),0)</f>
        <v>0</v>
      </c>
      <c r="M14" s="161">
        <f>_xlfn.IFNA(VLOOKUP(CONCATENATE($M$5,$B14,$C14),'GOS1'!$A$6:$M$133,13,FALSE),0)</f>
        <v>0</v>
      </c>
      <c r="N14" s="538">
        <f>_xlfn.IFNA(VLOOKUP(CONCATENATE($N$5,$B14,$C14),'SER2'!$A$6:$M$500,13,FALSE),0)</f>
        <v>0</v>
      </c>
      <c r="O14" s="538">
        <f>_xlfn.IFNA(VLOOKUP(CONCATENATE($O$5,$B14,$C14),'SER2'!$A$6:$M$500,13,FALSE),0)</f>
        <v>0</v>
      </c>
      <c r="P14" s="538">
        <f>_xlfn.IFNA(VLOOKUP(CONCATENATE($P$5,$B14,$C14),'SER2'!$A$6:$M$500,13,FALSE),0)</f>
        <v>0</v>
      </c>
      <c r="Q14" s="538">
        <f>_xlfn.IFNA(VLOOKUP(CONCATENATE($Q$5,$B14,$C14),'OG1'!$A$6:$M$133,13,FALSE),0)</f>
        <v>0</v>
      </c>
      <c r="R14" s="538">
        <f>_xlfn.IFNA(VLOOKUP(CONCATENATE($R$5,$B14,$C14),'OG1'!$A$6:$M$133,13,FALSE),0)</f>
        <v>0</v>
      </c>
      <c r="S14" s="161">
        <f>_xlfn.IFNA(VLOOKUP(CONCATENATE($S$5,$B14,$C14),'DRY1'!$A$6:$M$135,13,FALSE),0)</f>
        <v>0</v>
      </c>
      <c r="T14" s="161">
        <f>_xlfn.IFNA(VLOOKUP(CONCATENATE($T$5,$B14,$C14),'HOR1'!$A$6:$M$192,13,FALSE),0)</f>
        <v>0</v>
      </c>
      <c r="U14" s="161">
        <f>_xlfn.IFNA(VLOOKUP(CONCATENATE($U$5,$B14,$C14),'DAR1'!$A$6:$M$133,13,FALSE),0)</f>
        <v>0</v>
      </c>
      <c r="V14" s="538">
        <f>_xlfn.IFNA(VLOOKUP(CONCATENATE($V$5,$B14,$C14),'DRY2'!$A$6:$M$133,13,FALSE),0)</f>
        <v>0</v>
      </c>
      <c r="W14" s="161">
        <f>_xlfn.IFNA(VLOOKUP(CONCATENATE($W$5,$B14,$C14),'SER3'!$A$6:$M$500,13,FALSE),0)</f>
        <v>0</v>
      </c>
      <c r="X14" s="538">
        <f>_xlfn.IFNA(VLOOKUP(CONCATENATE($X$5,$B14,$C14),'OG2'!$A$6:$M$135,13,FALSE),0)</f>
        <v>0</v>
      </c>
      <c r="Y14" s="161">
        <f>_xlfn.IFNA(VLOOKUP(CONCATENATE($Y$5,$B14,$C14),'OG2'!$A$6:$M$135,13,FALSE),0)</f>
        <v>0</v>
      </c>
      <c r="Z14" s="161">
        <f>_xlfn.IFNA(VLOOKUP(CONCATENATE($Z$5,$B14,$C14),'DRY3'!$A$6:$M$132,13,FALSE),0)</f>
        <v>0</v>
      </c>
      <c r="AA14" s="161">
        <f>_xlfn.IFNA(VLOOKUP(CONCATENATE($AA$5,$B14,$C14),[1]SCSJ!$A$6:$M$133,13,FALSE),0)</f>
        <v>0</v>
      </c>
      <c r="AB14" s="161">
        <f>_xlfn.IFNA(VLOOKUP(CONCATENATE($AB$5,$B14,$C14),'GOS2'!$A$6:$M$133,13,FALSE),0)</f>
        <v>0</v>
      </c>
      <c r="AC14" s="161">
        <f>_xlfn.IFNA(VLOOKUP(CONCATENATE($AC$5,$B14,$C14),FEST!$A$6:$M$300,13,FALSE),0)</f>
        <v>0</v>
      </c>
      <c r="AD14" s="538">
        <f>_xlfn.IFNA(VLOOKUP(CONCATENATE($AD$5,$B14,$C14),'ESP3'!$A$6:$M$500,13,FALSE),0)</f>
        <v>0</v>
      </c>
      <c r="AE14" s="538">
        <f>_xlfn.IFNA(VLOOKUP(CONCATENATE($AE$5,$B14,$C14),'OG3'!$A$6:$M$53,13,FALSE),0)</f>
        <v>0</v>
      </c>
      <c r="AF14" s="161">
        <f>_xlfn.IFNA(VLOOKUP(CONCATENATE($AF$5,$B14,$C14),'OG3'!$A$6:$M$53,13,FALSE),0)</f>
        <v>0</v>
      </c>
      <c r="AG14" s="161">
        <f>_xlfn.IFNA(VLOOKUP(CONCATENATE($AG$5,$B14,$C14),[2]cap1!$A$6:$M$53,13,FALSE),0)</f>
        <v>0</v>
      </c>
      <c r="AH14" s="161">
        <f>_xlfn.IFNA(VLOOKUP(CONCATENATE($AH$5,$B14,$C14),'ESP3'!$A$6:$M$53,13,FALSE),0)</f>
        <v>0</v>
      </c>
      <c r="AI14" s="161">
        <f>_xlfn.IFNA(VLOOKUP(CONCATENATE($AI$5,$B14,$C14),'BAL3'!$A$6:$M$500,13,FALSE),0)</f>
        <v>0</v>
      </c>
      <c r="AJ14" s="161">
        <f>_xlfn.IFNA(VLOOKUP(CONCATENATE($AJ$5,$B14,$C14),'ESP4'!$A$6:$M$300,13,FALSE),0)</f>
        <v>0</v>
      </c>
      <c r="AK14" s="161">
        <f>_xlfn.IFNA(VLOOKUP(CONCATENATE($AK$5,$B14,$C14),'DAR2'!$A$6:$M$300,13,FALSE),0)</f>
        <v>0</v>
      </c>
      <c r="AL14" s="161">
        <f>_xlfn.IFNA(VLOOKUP(CONCATENATE($AL$5,$B14,$C14),GID!$A$6:$M$60,13,FALSE),0)</f>
        <v>0</v>
      </c>
      <c r="AM14" s="161">
        <f>_xlfn.IFNA(VLOOKUP(CONCATENATE($AM$5,$B14,$C14),RAS!$A$6:$M$135,13,FALSE),0)</f>
        <v>0</v>
      </c>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366"/>
      <c r="BL14" s="365"/>
      <c r="BM14" s="367"/>
      <c r="BN14" s="150"/>
    </row>
    <row r="15" spans="1:66" x14ac:dyDescent="0.25">
      <c r="A15" s="570"/>
      <c r="B15" s="155" t="s">
        <v>241</v>
      </c>
      <c r="C15" s="162" t="s">
        <v>556</v>
      </c>
      <c r="D15" s="162" t="s">
        <v>242</v>
      </c>
      <c r="E15" s="163">
        <v>45028</v>
      </c>
      <c r="F15" s="159">
        <v>17</v>
      </c>
      <c r="G15" s="157">
        <f t="shared" si="2"/>
        <v>0</v>
      </c>
      <c r="H15" s="158">
        <f t="shared" si="3"/>
        <v>0</v>
      </c>
      <c r="I15" s="159">
        <f t="shared" si="0"/>
        <v>3</v>
      </c>
      <c r="J15" s="160">
        <f>_xlfn.IFNA(VLOOKUP(CONCATENATE($J$5,$B15,$C15),'ESP1'!$A$6:$M$500,13,FALSE),0)</f>
        <v>0</v>
      </c>
      <c r="K15" s="161">
        <f>_xlfn.IFNA(VLOOKUP(CONCATENATE($K$5,$B15,$C15),'SER1'!$A$6:$M$500,13,FALSE),0)</f>
        <v>0</v>
      </c>
      <c r="L15" s="161">
        <f>_xlfn.IFNA(VLOOKUP(CONCATENATE($L$5,$B15,$C15),MUR!$A$6:$M$133,13,FALSE),0)</f>
        <v>0</v>
      </c>
      <c r="M15" s="161">
        <f>_xlfn.IFNA(VLOOKUP(CONCATENATE($M$5,$B15,$C15),'GOS1'!$A$6:$M$133,13,FALSE),0)</f>
        <v>0</v>
      </c>
      <c r="N15" s="538">
        <f>_xlfn.IFNA(VLOOKUP(CONCATENATE($N$5,$B15,$C15),'SER2'!$A$6:$M$500,13,FALSE),0)</f>
        <v>0</v>
      </c>
      <c r="O15" s="538">
        <f>_xlfn.IFNA(VLOOKUP(CONCATENATE($O$5,$B15,$C15),'SER2'!$A$6:$M$500,13,FALSE),0)</f>
        <v>0</v>
      </c>
      <c r="P15" s="538">
        <f>_xlfn.IFNA(VLOOKUP(CONCATENATE($P$5,$B15,$C15),'SER2'!$A$6:$M$500,13,FALSE),0)</f>
        <v>0</v>
      </c>
      <c r="Q15" s="538">
        <f>_xlfn.IFNA(VLOOKUP(CONCATENATE($Q$5,$B15,$C15),'OG1'!$A$6:$M$133,13,FALSE),0)</f>
        <v>0</v>
      </c>
      <c r="R15" s="538">
        <f>_xlfn.IFNA(VLOOKUP(CONCATENATE($R$5,$B15,$C15),'OG1'!$A$6:$M$133,13,FALSE),0)</f>
        <v>0</v>
      </c>
      <c r="S15" s="161">
        <f>_xlfn.IFNA(VLOOKUP(CONCATENATE($S$5,$B15,$C15),'DRY1'!$A$6:$M$135,13,FALSE),0)</f>
        <v>0</v>
      </c>
      <c r="T15" s="161">
        <f>_xlfn.IFNA(VLOOKUP(CONCATENATE($T$5,$B15,$C15),'HOR1'!$A$6:$M$192,13,FALSE),0)</f>
        <v>0</v>
      </c>
      <c r="U15" s="161">
        <f>_xlfn.IFNA(VLOOKUP(CONCATENATE($U$5,$B15,$C15),'DAR1'!$A$6:$M$133,13,FALSE),0)</f>
        <v>0</v>
      </c>
      <c r="V15" s="538">
        <f>_xlfn.IFNA(VLOOKUP(CONCATENATE($V$5,$B15,$C15),'DRY2'!$A$6:$M$133,13,FALSE),0)</f>
        <v>0</v>
      </c>
      <c r="W15" s="161">
        <f>_xlfn.IFNA(VLOOKUP(CONCATENATE($W$5,$B15,$C15),'SER3'!$A$6:$M$500,13,FALSE),0)</f>
        <v>0</v>
      </c>
      <c r="X15" s="538">
        <f>_xlfn.IFNA(VLOOKUP(CONCATENATE($X$5,$B15,$C15),'OG2'!$A$6:$M$135,13,FALSE),0)</f>
        <v>0</v>
      </c>
      <c r="Y15" s="161">
        <f>_xlfn.IFNA(VLOOKUP(CONCATENATE($Y$5,$B15,$C15),'OG2'!$A$6:$M$135,13,FALSE),0)</f>
        <v>0</v>
      </c>
      <c r="Z15" s="161">
        <f>_xlfn.IFNA(VLOOKUP(CONCATENATE($Z$5,$B15,$C15),'DRY3'!$A$6:$M$132,13,FALSE),0)</f>
        <v>0</v>
      </c>
      <c r="AA15" s="161">
        <f>_xlfn.IFNA(VLOOKUP(CONCATENATE($AA$5,$B15,$C15),[1]SCSJ!$A$6:$M$133,13,FALSE),0)</f>
        <v>0</v>
      </c>
      <c r="AB15" s="161">
        <f>_xlfn.IFNA(VLOOKUP(CONCATENATE($AB$5,$B15,$C15),'GOS2'!$A$6:$M$133,13,FALSE),0)</f>
        <v>0</v>
      </c>
      <c r="AC15" s="161">
        <f>_xlfn.IFNA(VLOOKUP(CONCATENATE($AC$5,$B15,$C15),FEST!$A$6:$M$300,13,FALSE),0)</f>
        <v>0</v>
      </c>
      <c r="AD15" s="538">
        <f>_xlfn.IFNA(VLOOKUP(CONCATENATE($AD$5,$B15,$C15),'ESP3'!$A$6:$M$500,13,FALSE),0)</f>
        <v>0</v>
      </c>
      <c r="AE15" s="538">
        <f>_xlfn.IFNA(VLOOKUP(CONCATENATE($AE$5,$B15,$C15),'OG3'!$A$6:$M$53,13,FALSE),0)</f>
        <v>0</v>
      </c>
      <c r="AF15" s="161">
        <f>_xlfn.IFNA(VLOOKUP(CONCATENATE($AF$5,$B15,$C15),'OG3'!$A$6:$M$53,13,FALSE),0)</f>
        <v>0</v>
      </c>
      <c r="AG15" s="161">
        <f>_xlfn.IFNA(VLOOKUP(CONCATENATE($AG$5,$B15,$C15),[2]cap1!$A$6:$M$53,13,FALSE),0)</f>
        <v>0</v>
      </c>
      <c r="AH15" s="161">
        <f>_xlfn.IFNA(VLOOKUP(CONCATENATE($AH$5,$B15,$C15),'ESP3'!$A$6:$M$53,13,FALSE),0)</f>
        <v>0</v>
      </c>
      <c r="AI15" s="161">
        <f>_xlfn.IFNA(VLOOKUP(CONCATENATE($AI$5,$B15,$C15),'BAL3'!$A$6:$M$500,13,FALSE),0)</f>
        <v>0</v>
      </c>
      <c r="AJ15" s="161">
        <f>_xlfn.IFNA(VLOOKUP(CONCATENATE($AJ$5,$B15,$C15),'ESP4'!$A$6:$M$300,13,FALSE),0)</f>
        <v>0</v>
      </c>
      <c r="AK15" s="161">
        <f>_xlfn.IFNA(VLOOKUP(CONCATENATE($AK$5,$B15,$C15),'DAR2'!$A$6:$M$300,13,FALSE),0)</f>
        <v>0</v>
      </c>
      <c r="AL15" s="161">
        <f>_xlfn.IFNA(VLOOKUP(CONCATENATE($AL$5,$B15,$C15),GID!$A$6:$M$60,13,FALSE),0)</f>
        <v>0</v>
      </c>
      <c r="AM15" s="161">
        <f>_xlfn.IFNA(VLOOKUP(CONCATENATE($AM$5,$B15,$C15),RAS!$A$6:$M$135,13,FALSE),0)</f>
        <v>0</v>
      </c>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366"/>
      <c r="BL15" s="365"/>
      <c r="BM15" s="367"/>
      <c r="BN15" s="150"/>
    </row>
    <row r="16" spans="1:66" x14ac:dyDescent="0.25">
      <c r="A16" s="570"/>
      <c r="B16" s="155" t="s">
        <v>229</v>
      </c>
      <c r="C16" s="162" t="s">
        <v>557</v>
      </c>
      <c r="D16" s="162" t="s">
        <v>558</v>
      </c>
      <c r="E16" s="163">
        <v>45030</v>
      </c>
      <c r="F16" s="159">
        <v>16</v>
      </c>
      <c r="G16" s="157">
        <f t="shared" si="2"/>
        <v>0</v>
      </c>
      <c r="H16" s="158">
        <f t="shared" si="3"/>
        <v>0</v>
      </c>
      <c r="I16" s="159">
        <f t="shared" si="0"/>
        <v>3</v>
      </c>
      <c r="J16" s="160">
        <f>_xlfn.IFNA(VLOOKUP(CONCATENATE($J$5,$B16,$C16),'ESP1'!$A$6:$M$500,13,FALSE),0)</f>
        <v>0</v>
      </c>
      <c r="K16" s="161">
        <f>_xlfn.IFNA(VLOOKUP(CONCATENATE($K$5,$B16,$C16),'SER1'!$A$6:$M$500,13,FALSE),0)</f>
        <v>0</v>
      </c>
      <c r="L16" s="161">
        <f>_xlfn.IFNA(VLOOKUP(CONCATENATE($L$5,$B16,$C16),MUR!$A$6:$M$133,13,FALSE),0)</f>
        <v>0</v>
      </c>
      <c r="M16" s="161">
        <f>_xlfn.IFNA(VLOOKUP(CONCATENATE($M$5,$B16,$C16),'GOS1'!$A$6:$M$133,13,FALSE),0)</f>
        <v>0</v>
      </c>
      <c r="N16" s="538">
        <f>_xlfn.IFNA(VLOOKUP(CONCATENATE($N$5,$B16,$C16),'SER2'!$A$6:$M$500,13,FALSE),0)</f>
        <v>0</v>
      </c>
      <c r="O16" s="538">
        <f>_xlfn.IFNA(VLOOKUP(CONCATENATE($O$5,$B16,$C16),'SER2'!$A$6:$M$500,13,FALSE),0)</f>
        <v>0</v>
      </c>
      <c r="P16" s="538">
        <f>_xlfn.IFNA(VLOOKUP(CONCATENATE($P$5,$B16,$C16),'SER2'!$A$6:$M$500,13,FALSE),0)</f>
        <v>0</v>
      </c>
      <c r="Q16" s="538">
        <f>_xlfn.IFNA(VLOOKUP(CONCATENATE($Q$5,$B16,$C16),'OG1'!$A$6:$M$133,13,FALSE),0)</f>
        <v>0</v>
      </c>
      <c r="R16" s="538">
        <f>_xlfn.IFNA(VLOOKUP(CONCATENATE($R$5,$B16,$C16),'OG1'!$A$6:$M$133,13,FALSE),0)</f>
        <v>0</v>
      </c>
      <c r="S16" s="161">
        <f>_xlfn.IFNA(VLOOKUP(CONCATENATE($S$5,$B16,$C16),'DRY1'!$A$6:$M$135,13,FALSE),0)</f>
        <v>0</v>
      </c>
      <c r="T16" s="161">
        <f>_xlfn.IFNA(VLOOKUP(CONCATENATE($T$5,$B16,$C16),'HOR1'!$A$6:$M$192,13,FALSE),0)</f>
        <v>0</v>
      </c>
      <c r="U16" s="161">
        <f>_xlfn.IFNA(VLOOKUP(CONCATENATE($U$5,$B16,$C16),'DAR1'!$A$6:$M$133,13,FALSE),0)</f>
        <v>0</v>
      </c>
      <c r="V16" s="538">
        <f>_xlfn.IFNA(VLOOKUP(CONCATENATE($V$5,$B16,$C16),'DRY2'!$A$6:$M$133,13,FALSE),0)</f>
        <v>0</v>
      </c>
      <c r="W16" s="161">
        <f>_xlfn.IFNA(VLOOKUP(CONCATENATE($W$5,$B16,$C16),'SER3'!$A$6:$M$500,13,FALSE),0)</f>
        <v>0</v>
      </c>
      <c r="X16" s="538">
        <f>_xlfn.IFNA(VLOOKUP(CONCATENATE($X$5,$B16,$C16),'OG2'!$A$6:$M$135,13,FALSE),0)</f>
        <v>0</v>
      </c>
      <c r="Y16" s="161">
        <f>_xlfn.IFNA(VLOOKUP(CONCATENATE($Y$5,$B16,$C16),'OG2'!$A$6:$M$135,13,FALSE),0)</f>
        <v>0</v>
      </c>
      <c r="Z16" s="161">
        <f>_xlfn.IFNA(VLOOKUP(CONCATENATE($Z$5,$B16,$C16),'DRY3'!$A$6:$M$132,13,FALSE),0)</f>
        <v>0</v>
      </c>
      <c r="AA16" s="161">
        <f>_xlfn.IFNA(VLOOKUP(CONCATENATE($AA$5,$B16,$C16),[1]SCSJ!$A$6:$M$133,13,FALSE),0)</f>
        <v>0</v>
      </c>
      <c r="AB16" s="161">
        <f>_xlfn.IFNA(VLOOKUP(CONCATENATE($AB$5,$B16,$C16),'GOS2'!$A$6:$M$133,13,FALSE),0)</f>
        <v>0</v>
      </c>
      <c r="AC16" s="161">
        <f>_xlfn.IFNA(VLOOKUP(CONCATENATE($AC$5,$B16,$C16),FEST!$A$6:$M$300,13,FALSE),0)</f>
        <v>0</v>
      </c>
      <c r="AD16" s="538">
        <f>_xlfn.IFNA(VLOOKUP(CONCATENATE($AD$5,$B16,$C16),'ESP3'!$A$6:$M$500,13,FALSE),0)</f>
        <v>0</v>
      </c>
      <c r="AE16" s="538">
        <f>_xlfn.IFNA(VLOOKUP(CONCATENATE($AE$5,$B16,$C16),'OG3'!$A$6:$M$53,13,FALSE),0)</f>
        <v>0</v>
      </c>
      <c r="AF16" s="161">
        <f>_xlfn.IFNA(VLOOKUP(CONCATENATE($AF$5,$B16,$C16),'OG3'!$A$6:$M$53,13,FALSE),0)</f>
        <v>0</v>
      </c>
      <c r="AG16" s="161">
        <f>_xlfn.IFNA(VLOOKUP(CONCATENATE($AG$5,$B16,$C16),[2]cap1!$A$6:$M$53,13,FALSE),0)</f>
        <v>0</v>
      </c>
      <c r="AH16" s="161">
        <f>_xlfn.IFNA(VLOOKUP(CONCATENATE($AH$5,$B16,$C16),'ESP3'!$A$6:$M$53,13,FALSE),0)</f>
        <v>0</v>
      </c>
      <c r="AI16" s="161">
        <f>_xlfn.IFNA(VLOOKUP(CONCATENATE($AI$5,$B16,$C16),'BAL3'!$A$6:$M$500,13,FALSE),0)</f>
        <v>0</v>
      </c>
      <c r="AJ16" s="161">
        <f>_xlfn.IFNA(VLOOKUP(CONCATENATE($AJ$5,$B16,$C16),'ESP4'!$A$6:$M$300,13,FALSE),0)</f>
        <v>0</v>
      </c>
      <c r="AK16" s="161">
        <f>_xlfn.IFNA(VLOOKUP(CONCATENATE($AK$5,$B16,$C16),'DAR2'!$A$6:$M$300,13,FALSE),0)</f>
        <v>0</v>
      </c>
      <c r="AL16" s="161">
        <f>_xlfn.IFNA(VLOOKUP(CONCATENATE($AL$5,$B16,$C16),GID!$A$6:$M$60,13,FALSE),0)</f>
        <v>0</v>
      </c>
      <c r="AM16" s="161">
        <f>_xlfn.IFNA(VLOOKUP(CONCATENATE($AM$5,$B16,$C16),RAS!$A$6:$M$135,13,FALSE),0)</f>
        <v>0</v>
      </c>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366"/>
      <c r="BL16" s="365"/>
      <c r="BM16" s="367"/>
      <c r="BN16" s="150"/>
    </row>
    <row r="17" spans="1:66" x14ac:dyDescent="0.25">
      <c r="A17" s="570"/>
      <c r="B17" s="155" t="s">
        <v>233</v>
      </c>
      <c r="C17" s="162" t="s">
        <v>560</v>
      </c>
      <c r="D17" s="162" t="s">
        <v>493</v>
      </c>
      <c r="E17" s="163">
        <v>45058</v>
      </c>
      <c r="F17" s="159">
        <v>23</v>
      </c>
      <c r="G17" s="157">
        <f t="shared" si="2"/>
        <v>2</v>
      </c>
      <c r="H17" s="158">
        <f t="shared" si="3"/>
        <v>12</v>
      </c>
      <c r="I17" s="159">
        <f t="shared" si="0"/>
        <v>2</v>
      </c>
      <c r="J17" s="160">
        <f>_xlfn.IFNA(VLOOKUP(CONCATENATE($J$5,$B17,$C17),'ESP1'!$A$6:$M$500,13,FALSE),0)</f>
        <v>0</v>
      </c>
      <c r="K17" s="161">
        <f>_xlfn.IFNA(VLOOKUP(CONCATENATE($K$5,$B17,$C17),'SER1'!$A$6:$M$500,13,FALSE),0)</f>
        <v>0</v>
      </c>
      <c r="L17" s="161">
        <f>_xlfn.IFNA(VLOOKUP(CONCATENATE($L$5,$B17,$C17),MUR!$A$6:$M$133,13,FALSE),0)</f>
        <v>0</v>
      </c>
      <c r="M17" s="161">
        <f>_xlfn.IFNA(VLOOKUP(CONCATENATE($M$5,$B17,$C17),'GOS1'!$A$6:$M$133,13,FALSE),0)</f>
        <v>0</v>
      </c>
      <c r="N17" s="538">
        <f>_xlfn.IFNA(VLOOKUP(CONCATENATE($N$5,$B17,$C17),'SER2'!$A$6:$M$500,13,FALSE),0)</f>
        <v>5</v>
      </c>
      <c r="O17" s="538">
        <f>_xlfn.IFNA(VLOOKUP(CONCATENATE($O$5,$B17,$C17),'SER2'!$A$6:$M$500,13,FALSE),0)</f>
        <v>0</v>
      </c>
      <c r="P17" s="538">
        <f>_xlfn.IFNA(VLOOKUP(CONCATENATE($P$5,$B17,$C17),'SER2'!$A$6:$M$500,13,FALSE),0)</f>
        <v>0</v>
      </c>
      <c r="Q17" s="538">
        <f>_xlfn.IFNA(VLOOKUP(CONCATENATE($Q$5,$B17,$C17),'OG1'!$A$6:$M$133,13,FALSE),0)</f>
        <v>0</v>
      </c>
      <c r="R17" s="538">
        <f>_xlfn.IFNA(VLOOKUP(CONCATENATE($R$5,$B17,$C17),'OG1'!$A$6:$M$133,13,FALSE),0)</f>
        <v>0</v>
      </c>
      <c r="S17" s="161">
        <f>_xlfn.IFNA(VLOOKUP(CONCATENATE($S$5,$B17,$C17),'DRY1'!$A$6:$M$135,13,FALSE),0)</f>
        <v>0</v>
      </c>
      <c r="T17" s="161">
        <f>_xlfn.IFNA(VLOOKUP(CONCATENATE($T$5,$B17,$C17),'HOR1'!$A$6:$M$192,13,FALSE),0)</f>
        <v>0</v>
      </c>
      <c r="U17" s="161">
        <f>_xlfn.IFNA(VLOOKUP(CONCATENATE($U$5,$B17,$C17),'DAR1'!$A$6:$M$133,13,FALSE),0)</f>
        <v>0</v>
      </c>
      <c r="V17" s="538">
        <f>_xlfn.IFNA(VLOOKUP(CONCATENATE($V$5,$B17,$C17),'DRY2'!$A$6:$M$133,13,FALSE),0)</f>
        <v>0</v>
      </c>
      <c r="W17" s="161">
        <f>_xlfn.IFNA(VLOOKUP(CONCATENATE($W$5,$B17,$C17),'SER3'!$A$6:$M$500,13,FALSE),0)</f>
        <v>0</v>
      </c>
      <c r="X17" s="538">
        <f>_xlfn.IFNA(VLOOKUP(CONCATENATE($X$5,$B17,$C17),'OG2'!$A$6:$M$135,13,FALSE),0)</f>
        <v>7</v>
      </c>
      <c r="Y17" s="161">
        <f>_xlfn.IFNA(VLOOKUP(CONCATENATE($Y$5,$B17,$C17),'OG2'!$A$6:$M$135,13,FALSE),0)</f>
        <v>0</v>
      </c>
      <c r="Z17" s="161">
        <f>_xlfn.IFNA(VLOOKUP(CONCATENATE($Z$5,$B17,$C17),'DRY3'!$A$6:$M$132,13,FALSE),0)</f>
        <v>0</v>
      </c>
      <c r="AA17" s="161">
        <f>_xlfn.IFNA(VLOOKUP(CONCATENATE($AA$5,$B17,$C17),[1]SCSJ!$A$6:$M$133,13,FALSE),0)</f>
        <v>0</v>
      </c>
      <c r="AB17" s="161">
        <f>_xlfn.IFNA(VLOOKUP(CONCATENATE($AB$5,$B17,$C17),'GOS2'!$A$6:$M$133,13,FALSE),0)</f>
        <v>0</v>
      </c>
      <c r="AC17" s="161">
        <f>_xlfn.IFNA(VLOOKUP(CONCATENATE($AC$5,$B17,$C17),FEST!$A$6:$M$300,13,FALSE),0)</f>
        <v>0</v>
      </c>
      <c r="AD17" s="538">
        <f>_xlfn.IFNA(VLOOKUP(CONCATENATE($AD$5,$B17,$C17),'ESP3'!$A$6:$M$500,13,FALSE),0)</f>
        <v>0</v>
      </c>
      <c r="AE17" s="538">
        <f>_xlfn.IFNA(VLOOKUP(CONCATENATE($AE$5,$B17,$C17),'OG3'!$A$6:$M$53,13,FALSE),0)</f>
        <v>0</v>
      </c>
      <c r="AF17" s="161">
        <f>_xlfn.IFNA(VLOOKUP(CONCATENATE($AF$5,$B17,$C17),'OG3'!$A$6:$M$53,13,FALSE),0)</f>
        <v>0</v>
      </c>
      <c r="AG17" s="161">
        <f>_xlfn.IFNA(VLOOKUP(CONCATENATE($AG$5,$B17,$C17),[2]cap1!$A$6:$M$53,13,FALSE),0)</f>
        <v>0</v>
      </c>
      <c r="AH17" s="161">
        <f>_xlfn.IFNA(VLOOKUP(CONCATENATE($AH$5,$B17,$C17),'ESP3'!$A$6:$M$53,13,FALSE),0)</f>
        <v>0</v>
      </c>
      <c r="AI17" s="161">
        <f>_xlfn.IFNA(VLOOKUP(CONCATENATE($AI$5,$B17,$C17),'BAL3'!$A$6:$M$500,13,FALSE),0)</f>
        <v>0</v>
      </c>
      <c r="AJ17" s="161">
        <f>_xlfn.IFNA(VLOOKUP(CONCATENATE($AJ$5,$B17,$C17),'ESP4'!$A$6:$M$300,13,FALSE),0)</f>
        <v>0</v>
      </c>
      <c r="AK17" s="161">
        <f>_xlfn.IFNA(VLOOKUP(CONCATENATE($AK$5,$B17,$C17),'DAR2'!$A$6:$M$300,13,FALSE),0)</f>
        <v>0</v>
      </c>
      <c r="AL17" s="161">
        <f>_xlfn.IFNA(VLOOKUP(CONCATENATE($AL$5,$B17,$C17),GID!$A$6:$M$60,13,FALSE),0)</f>
        <v>0</v>
      </c>
      <c r="AM17" s="161">
        <f>_xlfn.IFNA(VLOOKUP(CONCATENATE($AM$5,$B17,$C17),RAS!$A$6:$M$135,13,FALSE),0)</f>
        <v>0</v>
      </c>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366"/>
      <c r="BL17" s="365"/>
      <c r="BM17" s="367"/>
      <c r="BN17" s="150"/>
    </row>
    <row r="18" spans="1:66" x14ac:dyDescent="0.25">
      <c r="A18" s="570"/>
      <c r="B18" s="155"/>
      <c r="C18" s="162" t="s">
        <v>42</v>
      </c>
      <c r="D18" s="162"/>
      <c r="E18" s="163"/>
      <c r="F18" s="159"/>
      <c r="G18" s="157">
        <f t="shared" si="2"/>
        <v>0</v>
      </c>
      <c r="H18" s="158">
        <f t="shared" si="3"/>
        <v>0</v>
      </c>
      <c r="I18" s="159">
        <f t="shared" si="0"/>
        <v>3</v>
      </c>
      <c r="J18" s="160">
        <f>_xlfn.IFNA(VLOOKUP(CONCATENATE($J$5,$B18,$C18),'ESP1'!$A$6:$M$500,13,FALSE),0)</f>
        <v>0</v>
      </c>
      <c r="K18" s="161">
        <f>_xlfn.IFNA(VLOOKUP(CONCATENATE($K$5,$B18,$C18),'SER1'!$A$6:$M$500,13,FALSE),0)</f>
        <v>0</v>
      </c>
      <c r="L18" s="161">
        <f>_xlfn.IFNA(VLOOKUP(CONCATENATE($L$5,$B18,$C18),MUR!$A$6:$M$133,13,FALSE),0)</f>
        <v>0</v>
      </c>
      <c r="M18" s="161">
        <f>_xlfn.IFNA(VLOOKUP(CONCATENATE($M$5,$B18,$C18),'GOS1'!$A$6:$M$133,13,FALSE),0)</f>
        <v>0</v>
      </c>
      <c r="N18" s="538">
        <f>_xlfn.IFNA(VLOOKUP(CONCATENATE($N$5,$B18,$C18),'SER2'!$A$6:$M$500,13,FALSE),0)</f>
        <v>0</v>
      </c>
      <c r="O18" s="538">
        <f>_xlfn.IFNA(VLOOKUP(CONCATENATE($O$5,$B18,$C18),'SER2'!$A$6:$M$500,13,FALSE),0)</f>
        <v>0</v>
      </c>
      <c r="P18" s="538">
        <f>_xlfn.IFNA(VLOOKUP(CONCATENATE($P$5,$B18,$C18),'SER2'!$A$6:$M$500,13,FALSE),0)</f>
        <v>0</v>
      </c>
      <c r="Q18" s="538">
        <f>_xlfn.IFNA(VLOOKUP(CONCATENATE($Q$5,$B18,$C18),'OG1'!$A$6:$M$133,13,FALSE),0)</f>
        <v>0</v>
      </c>
      <c r="R18" s="538">
        <f>_xlfn.IFNA(VLOOKUP(CONCATENATE($R$5,$B18,$C18),'OG1'!$A$6:$M$133,13,FALSE),0)</f>
        <v>0</v>
      </c>
      <c r="S18" s="161">
        <f>_xlfn.IFNA(VLOOKUP(CONCATENATE($S$5,$B18,$C18),'DRY1'!$A$6:$M$135,13,FALSE),0)</f>
        <v>0</v>
      </c>
      <c r="T18" s="161">
        <f>_xlfn.IFNA(VLOOKUP(CONCATENATE($T$5,$B18,$C18),'HOR1'!$A$6:$M$192,13,FALSE),0)</f>
        <v>0</v>
      </c>
      <c r="U18" s="161">
        <f>_xlfn.IFNA(VLOOKUP(CONCATENATE($U$5,$B18,$C18),'DAR1'!$A$6:$M$133,13,FALSE),0)</f>
        <v>0</v>
      </c>
      <c r="V18" s="538">
        <f>_xlfn.IFNA(VLOOKUP(CONCATENATE($V$5,$B18,$C18),'DRY2'!$A$6:$M$133,13,FALSE),0)</f>
        <v>0</v>
      </c>
      <c r="W18" s="161">
        <f>_xlfn.IFNA(VLOOKUP(CONCATENATE($W$5,$B18,$C18),'SER3'!$A$6:$M$500,13,FALSE),0)</f>
        <v>0</v>
      </c>
      <c r="X18" s="538">
        <f>_xlfn.IFNA(VLOOKUP(CONCATENATE($X$5,$B18,$C18),'OG2'!$A$6:$M$135,13,FALSE),0)</f>
        <v>0</v>
      </c>
      <c r="Y18" s="161">
        <f>_xlfn.IFNA(VLOOKUP(CONCATENATE($Y$5,$B18,$C18),'OG2'!$A$6:$M$135,13,FALSE),0)</f>
        <v>0</v>
      </c>
      <c r="Z18" s="161">
        <f>_xlfn.IFNA(VLOOKUP(CONCATENATE($Z$5,$B18,$C18),'DRY3'!$A$6:$M$132,13,FALSE),0)</f>
        <v>0</v>
      </c>
      <c r="AA18" s="161">
        <f>_xlfn.IFNA(VLOOKUP(CONCATENATE($AA$5,$B18,$C18),[1]SCSJ!$A$6:$M$133,13,FALSE),0)</f>
        <v>0</v>
      </c>
      <c r="AB18" s="161">
        <f>_xlfn.IFNA(VLOOKUP(CONCATENATE($AB$5,$B18,$C18),'GOS2'!$A$6:$M$133,13,FALSE),0)</f>
        <v>0</v>
      </c>
      <c r="AC18" s="161">
        <f>_xlfn.IFNA(VLOOKUP(CONCATENATE($AC$5,$B18,$C18),FEST!$A$6:$M$300,13,FALSE),0)</f>
        <v>0</v>
      </c>
      <c r="AD18" s="538">
        <f>_xlfn.IFNA(VLOOKUP(CONCATENATE($AD$5,$B18,$C18),'ESP3'!$A$6:$M$500,13,FALSE),0)</f>
        <v>0</v>
      </c>
      <c r="AE18" s="538">
        <f>_xlfn.IFNA(VLOOKUP(CONCATENATE($AE$5,$B18,$C18),'OG3'!$A$6:$M$53,13,FALSE),0)</f>
        <v>0</v>
      </c>
      <c r="AF18" s="161">
        <f>_xlfn.IFNA(VLOOKUP(CONCATENATE($AF$5,$B18,$C18),'OG3'!$A$6:$M$53,13,FALSE),0)</f>
        <v>0</v>
      </c>
      <c r="AG18" s="161">
        <f>_xlfn.IFNA(VLOOKUP(CONCATENATE($AG$5,$B18,$C18),[2]cap1!$A$6:$M$53,13,FALSE),0)</f>
        <v>0</v>
      </c>
      <c r="AH18" s="161">
        <f>_xlfn.IFNA(VLOOKUP(CONCATENATE($AH$5,$B18,$C18),'ESP3'!$A$6:$M$53,13,FALSE),0)</f>
        <v>0</v>
      </c>
      <c r="AI18" s="161">
        <f>_xlfn.IFNA(VLOOKUP(CONCATENATE($AI$5,$B18,$C18),'BAL3'!$A$6:$M$500,13,FALSE),0)</f>
        <v>0</v>
      </c>
      <c r="AJ18" s="161">
        <f>_xlfn.IFNA(VLOOKUP(CONCATENATE($AJ$5,$B18,$C18),'ESP4'!$A$6:$M$300,13,FALSE),0)</f>
        <v>0</v>
      </c>
      <c r="AK18" s="161">
        <f>_xlfn.IFNA(VLOOKUP(CONCATENATE($AK$5,$B18,$C18),'DAR2'!$A$6:$M$300,13,FALSE),0)</f>
        <v>0</v>
      </c>
      <c r="AL18" s="161">
        <f>_xlfn.IFNA(VLOOKUP(CONCATENATE($AL$5,$B18,$C18),GID!$A$6:$M$60,13,FALSE),0)</f>
        <v>0</v>
      </c>
      <c r="AM18" s="161">
        <f>_xlfn.IFNA(VLOOKUP(CONCATENATE($AM$5,$B18,$C18),RAS!$A$6:$M$135,13,FALSE),0)</f>
        <v>0</v>
      </c>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366"/>
      <c r="BL18" s="365"/>
      <c r="BM18" s="367"/>
      <c r="BN18" s="150"/>
    </row>
    <row r="19" spans="1:66" x14ac:dyDescent="0.25">
      <c r="A19" s="570"/>
      <c r="B19" s="162"/>
      <c r="C19" s="162"/>
      <c r="D19" s="162"/>
      <c r="E19" s="163"/>
      <c r="F19" s="311"/>
      <c r="G19" s="157">
        <f t="shared" si="2"/>
        <v>0</v>
      </c>
      <c r="H19" s="158">
        <f t="shared" si="3"/>
        <v>0</v>
      </c>
      <c r="I19" s="159">
        <f t="shared" si="0"/>
        <v>3</v>
      </c>
      <c r="J19" s="160">
        <f>_xlfn.IFNA(VLOOKUP(CONCATENATE($J$5,$B19,$C19),'ESP1'!$A$6:$M$500,13,FALSE),0)</f>
        <v>0</v>
      </c>
      <c r="K19" s="161">
        <f>_xlfn.IFNA(VLOOKUP(CONCATENATE($K$5,$B19,$C19),'SER1'!$A$6:$M$500,13,FALSE),0)</f>
        <v>0</v>
      </c>
      <c r="L19" s="161">
        <f>_xlfn.IFNA(VLOOKUP(CONCATENATE($L$5,$B19,$C19),MUR!$A$6:$M$133,13,FALSE),0)</f>
        <v>0</v>
      </c>
      <c r="M19" s="161">
        <f>_xlfn.IFNA(VLOOKUP(CONCATENATE($M$5,$B19,$C19),'GOS1'!$A$6:$M$133,13,FALSE),0)</f>
        <v>0</v>
      </c>
      <c r="N19" s="538">
        <f>_xlfn.IFNA(VLOOKUP(CONCATENATE($N$5,$B19,$C19),'SER2'!$A$6:$M$500,13,FALSE),0)</f>
        <v>0</v>
      </c>
      <c r="O19" s="538">
        <f>_xlfn.IFNA(VLOOKUP(CONCATENATE($O$5,$B19,$C19),'SER2'!$A$6:$M$500,13,FALSE),0)</f>
        <v>0</v>
      </c>
      <c r="P19" s="538">
        <f>_xlfn.IFNA(VLOOKUP(CONCATENATE($P$5,$B19,$C19),'SER2'!$A$6:$M$500,13,FALSE),0)</f>
        <v>0</v>
      </c>
      <c r="Q19" s="538">
        <f>_xlfn.IFNA(VLOOKUP(CONCATENATE($Q$5,$B19,$C19),'OG1'!$A$6:$M$133,13,FALSE),0)</f>
        <v>0</v>
      </c>
      <c r="R19" s="538">
        <f>_xlfn.IFNA(VLOOKUP(CONCATENATE($R$5,$B19,$C19),'OG1'!$A$6:$M$133,13,FALSE),0)</f>
        <v>0</v>
      </c>
      <c r="S19" s="161">
        <f>_xlfn.IFNA(VLOOKUP(CONCATENATE($S$5,$B19,$C19),'DRY1'!$A$6:$M$135,13,FALSE),0)</f>
        <v>0</v>
      </c>
      <c r="T19" s="161">
        <f>_xlfn.IFNA(VLOOKUP(CONCATENATE($T$5,$B19,$C19),'HOR1'!$A$6:$M$192,13,FALSE),0)</f>
        <v>0</v>
      </c>
      <c r="U19" s="161">
        <f>_xlfn.IFNA(VLOOKUP(CONCATENATE($U$5,$B19,$C19),'DAR1'!$A$6:$M$133,13,FALSE),0)</f>
        <v>0</v>
      </c>
      <c r="V19" s="538">
        <f>_xlfn.IFNA(VLOOKUP(CONCATENATE($V$5,$B19,$C19),'DRY2'!$A$6:$M$133,13,FALSE),0)</f>
        <v>0</v>
      </c>
      <c r="W19" s="161">
        <f>_xlfn.IFNA(VLOOKUP(CONCATENATE($W$5,$B19,$C19),'SER3'!$A$6:$M$500,13,FALSE),0)</f>
        <v>0</v>
      </c>
      <c r="X19" s="538">
        <f>_xlfn.IFNA(VLOOKUP(CONCATENATE($X$5,$B19,$C19),'OG2'!$A$6:$M$135,13,FALSE),0)</f>
        <v>0</v>
      </c>
      <c r="Y19" s="161">
        <f>_xlfn.IFNA(VLOOKUP(CONCATENATE($Y$5,$B19,$C19),'OG2'!$A$6:$M$135,13,FALSE),0)</f>
        <v>0</v>
      </c>
      <c r="Z19" s="161">
        <f>_xlfn.IFNA(VLOOKUP(CONCATENATE($Z$5,$B19,$C19),'DRY3'!$A$6:$M$132,13,FALSE),0)</f>
        <v>0</v>
      </c>
      <c r="AA19" s="161">
        <f>_xlfn.IFNA(VLOOKUP(CONCATENATE($AA$5,$B19,$C19),[1]SCSJ!$A$6:$M$133,13,FALSE),0)</f>
        <v>0</v>
      </c>
      <c r="AB19" s="161">
        <f>_xlfn.IFNA(VLOOKUP(CONCATENATE($AB$5,$B19,$C19),'GOS2'!$A$6:$M$133,13,FALSE),0)</f>
        <v>0</v>
      </c>
      <c r="AC19" s="161">
        <f>_xlfn.IFNA(VLOOKUP(CONCATENATE($AC$5,$B19,$C19),FEST!$A$6:$M$300,13,FALSE),0)</f>
        <v>0</v>
      </c>
      <c r="AD19" s="538">
        <f>_xlfn.IFNA(VLOOKUP(CONCATENATE($AD$5,$B19,$C19),'ESP3'!$A$6:$M$500,13,FALSE),0)</f>
        <v>0</v>
      </c>
      <c r="AE19" s="538">
        <f>_xlfn.IFNA(VLOOKUP(CONCATENATE($AE$5,$B19,$C19),'OG3'!$A$6:$M$53,13,FALSE),0)</f>
        <v>0</v>
      </c>
      <c r="AF19" s="161">
        <f>_xlfn.IFNA(VLOOKUP(CONCATENATE($AF$5,$B19,$C19),'OG3'!$A$6:$M$53,13,FALSE),0)</f>
        <v>0</v>
      </c>
      <c r="AG19" s="161">
        <f>_xlfn.IFNA(VLOOKUP(CONCATENATE($AG$5,$B19,$C19),[2]cap1!$A$6:$M$53,13,FALSE),0)</f>
        <v>0</v>
      </c>
      <c r="AH19" s="161">
        <f>_xlfn.IFNA(VLOOKUP(CONCATENATE($AH$5,$B19,$C19),'ESP3'!$A$6:$M$53,13,FALSE),0)</f>
        <v>0</v>
      </c>
      <c r="AI19" s="161">
        <f>_xlfn.IFNA(VLOOKUP(CONCATENATE($AI$5,$B19,$C19),'BAL3'!$A$6:$M$500,13,FALSE),0)</f>
        <v>0</v>
      </c>
      <c r="AJ19" s="161">
        <f>_xlfn.IFNA(VLOOKUP(CONCATENATE($AJ$5,$B19,$C19),'ESP4'!$A$6:$M$300,13,FALSE),0)</f>
        <v>0</v>
      </c>
      <c r="AK19" s="161">
        <f>_xlfn.IFNA(VLOOKUP(CONCATENATE($AK$5,$B19,$C19),'DAR2'!$A$6:$M$300,13,FALSE),0)</f>
        <v>0</v>
      </c>
      <c r="AL19" s="161">
        <f>_xlfn.IFNA(VLOOKUP(CONCATENATE($AL$5,$B19,$C19),GID!$A$6:$M$60,13,FALSE),0)</f>
        <v>0</v>
      </c>
      <c r="AM19" s="161">
        <f>_xlfn.IFNA(VLOOKUP(CONCATENATE($AM$5,$B19,$C19),RAS!$A$6:$M$135,13,FALSE),0)</f>
        <v>0</v>
      </c>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365"/>
      <c r="BM19" s="367"/>
      <c r="BN19" s="150"/>
    </row>
    <row r="20" spans="1:66" x14ac:dyDescent="0.25">
      <c r="A20" s="570"/>
      <c r="B20" s="155"/>
      <c r="C20" s="162"/>
      <c r="D20" s="162"/>
      <c r="E20" s="163"/>
      <c r="F20" s="159"/>
      <c r="G20" s="157">
        <f t="shared" si="2"/>
        <v>0</v>
      </c>
      <c r="H20" s="158">
        <f t="shared" si="3"/>
        <v>0</v>
      </c>
      <c r="I20" s="159">
        <f t="shared" si="0"/>
        <v>3</v>
      </c>
      <c r="J20" s="160">
        <f>_xlfn.IFNA(VLOOKUP(CONCATENATE($J$5,$B20,$C20),'ESP1'!$A$6:$M$500,13,FALSE),0)</f>
        <v>0</v>
      </c>
      <c r="K20" s="161">
        <f>_xlfn.IFNA(VLOOKUP(CONCATENATE($K$5,$B20,$C20),'SER1'!$A$6:$M$500,13,FALSE),0)</f>
        <v>0</v>
      </c>
      <c r="L20" s="161">
        <f>_xlfn.IFNA(VLOOKUP(CONCATENATE($L$5,$B20,$C20),MUR!$A$6:$M$133,13,FALSE),0)</f>
        <v>0</v>
      </c>
      <c r="M20" s="161">
        <f>_xlfn.IFNA(VLOOKUP(CONCATENATE($M$5,$B20,$C20),'GOS1'!$A$6:$M$133,13,FALSE),0)</f>
        <v>0</v>
      </c>
      <c r="N20" s="538">
        <f>_xlfn.IFNA(VLOOKUP(CONCATENATE($N$5,$B20,$C20),'SER2'!$A$6:$M$500,13,FALSE),0)</f>
        <v>0</v>
      </c>
      <c r="O20" s="538">
        <f>_xlfn.IFNA(VLOOKUP(CONCATENATE($O$5,$B20,$C20),'SER2'!$A$6:$M$500,13,FALSE),0)</f>
        <v>0</v>
      </c>
      <c r="P20" s="538">
        <f>_xlfn.IFNA(VLOOKUP(CONCATENATE($P$5,$B20,$C20),'SER2'!$A$6:$M$500,13,FALSE),0)</f>
        <v>0</v>
      </c>
      <c r="Q20" s="538">
        <f>_xlfn.IFNA(VLOOKUP(CONCATENATE($Q$5,$B20,$C20),'OG1'!$A$6:$M$133,13,FALSE),0)</f>
        <v>0</v>
      </c>
      <c r="R20" s="538">
        <f>_xlfn.IFNA(VLOOKUP(CONCATENATE($R$5,$B20,$C20),'OG1'!$A$6:$M$133,13,FALSE),0)</f>
        <v>0</v>
      </c>
      <c r="S20" s="161">
        <f>_xlfn.IFNA(VLOOKUP(CONCATENATE($S$5,$B20,$C20),'DRY1'!$A$6:$M$135,13,FALSE),0)</f>
        <v>0</v>
      </c>
      <c r="T20" s="161">
        <f>_xlfn.IFNA(VLOOKUP(CONCATENATE($T$5,$B20,$C20),'HOR1'!$A$6:$M$192,13,FALSE),0)</f>
        <v>0</v>
      </c>
      <c r="U20" s="161">
        <f>_xlfn.IFNA(VLOOKUP(CONCATENATE($U$5,$B20,$C20),'DAR1'!$A$6:$M$133,13,FALSE),0)</f>
        <v>0</v>
      </c>
      <c r="V20" s="538">
        <f>_xlfn.IFNA(VLOOKUP(CONCATENATE($V$5,$B20,$C20),'DRY2'!$A$6:$M$133,13,FALSE),0)</f>
        <v>0</v>
      </c>
      <c r="W20" s="161">
        <f>_xlfn.IFNA(VLOOKUP(CONCATENATE($W$5,$B20,$C20),'SER3'!$A$6:$M$500,13,FALSE),0)</f>
        <v>0</v>
      </c>
      <c r="X20" s="538">
        <f>_xlfn.IFNA(VLOOKUP(CONCATENATE($X$5,$B20,$C20),'OG2'!$A$6:$M$135,13,FALSE),0)</f>
        <v>0</v>
      </c>
      <c r="Y20" s="161">
        <f>_xlfn.IFNA(VLOOKUP(CONCATENATE($Y$5,$B20,$C20),'OG2'!$A$6:$M$135,13,FALSE),0)</f>
        <v>0</v>
      </c>
      <c r="Z20" s="161">
        <f>_xlfn.IFNA(VLOOKUP(CONCATENATE($Z$5,$B20,$C20),'DRY3'!$A$6:$M$132,13,FALSE),0)</f>
        <v>0</v>
      </c>
      <c r="AA20" s="161">
        <f>_xlfn.IFNA(VLOOKUP(CONCATENATE($AA$5,$B20,$C20),[1]SCSJ!$A$6:$M$133,13,FALSE),0)</f>
        <v>0</v>
      </c>
      <c r="AB20" s="161">
        <f>_xlfn.IFNA(VLOOKUP(CONCATENATE($AB$5,$B20,$C20),'GOS2'!$A$6:$M$133,13,FALSE),0)</f>
        <v>0</v>
      </c>
      <c r="AC20" s="161">
        <f>_xlfn.IFNA(VLOOKUP(CONCATENATE($AC$5,$B20,$C20),FEST!$A$6:$M$300,13,FALSE),0)</f>
        <v>0</v>
      </c>
      <c r="AD20" s="538">
        <f>_xlfn.IFNA(VLOOKUP(CONCATENATE($AD$5,$B20,$C20),'ESP3'!$A$6:$M$500,13,FALSE),0)</f>
        <v>0</v>
      </c>
      <c r="AE20" s="538">
        <f>_xlfn.IFNA(VLOOKUP(CONCATENATE($AE$5,$B20,$C20),'OG3'!$A$6:$M$53,13,FALSE),0)</f>
        <v>0</v>
      </c>
      <c r="AF20" s="161">
        <f>_xlfn.IFNA(VLOOKUP(CONCATENATE($AF$5,$B20,$C20),'OG3'!$A$6:$M$53,13,FALSE),0)</f>
        <v>0</v>
      </c>
      <c r="AG20" s="161">
        <f>_xlfn.IFNA(VLOOKUP(CONCATENATE($AG$5,$B20,$C20),[2]cap1!$A$6:$M$53,13,FALSE),0)</f>
        <v>0</v>
      </c>
      <c r="AH20" s="161">
        <f>_xlfn.IFNA(VLOOKUP(CONCATENATE($AH$5,$B20,$C20),'ESP3'!$A$6:$M$53,13,FALSE),0)</f>
        <v>0</v>
      </c>
      <c r="AI20" s="161">
        <f>_xlfn.IFNA(VLOOKUP(CONCATENATE($AI$5,$B20,$C20),'BAL3'!$A$6:$M$500,13,FALSE),0)</f>
        <v>0</v>
      </c>
      <c r="AJ20" s="161">
        <f>_xlfn.IFNA(VLOOKUP(CONCATENATE($AJ$5,$B20,$C20),'ESP4'!$A$6:$M$300,13,FALSE),0)</f>
        <v>0</v>
      </c>
      <c r="AK20" s="161">
        <f>_xlfn.IFNA(VLOOKUP(CONCATENATE($AK$5,$B20,$C20),'DAR2'!$A$6:$M$300,13,FALSE),0)</f>
        <v>0</v>
      </c>
      <c r="AL20" s="161">
        <f>_xlfn.IFNA(VLOOKUP(CONCATENATE($AL$5,$B20,$C20),GID!$A$6:$M$60,13,FALSE),0)</f>
        <v>0</v>
      </c>
      <c r="AM20" s="161">
        <f>_xlfn.IFNA(VLOOKUP(CONCATENATE($AM$5,$B20,$C20),RAS!$A$6:$M$135,13,FALSE),0)</f>
        <v>0</v>
      </c>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366"/>
      <c r="BL20" s="365"/>
      <c r="BM20" s="367"/>
      <c r="BN20" s="150"/>
    </row>
    <row r="21" spans="1:66" s="3" customFormat="1" x14ac:dyDescent="0.25">
      <c r="A21" s="570"/>
      <c r="B21" s="155"/>
      <c r="C21" s="162"/>
      <c r="D21" s="162"/>
      <c r="E21" s="163"/>
      <c r="F21" s="159"/>
      <c r="G21" s="157">
        <f t="shared" si="2"/>
        <v>0</v>
      </c>
      <c r="H21" s="158">
        <f t="shared" si="3"/>
        <v>0</v>
      </c>
      <c r="I21" s="159">
        <f t="shared" si="0"/>
        <v>3</v>
      </c>
      <c r="J21" s="160">
        <f>_xlfn.IFNA(VLOOKUP(CONCATENATE($J$5,$B21,$C21),'ESP1'!$A$6:$M$500,13,FALSE),0)</f>
        <v>0</v>
      </c>
      <c r="K21" s="161">
        <f>_xlfn.IFNA(VLOOKUP(CONCATENATE($K$5,$B21,$C21),'SER1'!$A$6:$M$500,13,FALSE),0)</f>
        <v>0</v>
      </c>
      <c r="L21" s="161">
        <f>_xlfn.IFNA(VLOOKUP(CONCATENATE($L$5,$B21,$C21),MUR!$A$6:$M$133,13,FALSE),0)</f>
        <v>0</v>
      </c>
      <c r="M21" s="161">
        <f>_xlfn.IFNA(VLOOKUP(CONCATENATE($M$5,$B21,$C21),'GOS1'!$A$6:$M$133,13,FALSE),0)</f>
        <v>0</v>
      </c>
      <c r="N21" s="538">
        <f>_xlfn.IFNA(VLOOKUP(CONCATENATE($N$5,$B21,$C21),'SER2'!$A$6:$M$500,13,FALSE),0)</f>
        <v>0</v>
      </c>
      <c r="O21" s="538">
        <f>_xlfn.IFNA(VLOOKUP(CONCATENATE($O$5,$B21,$C21),'SER2'!$A$6:$M$500,13,FALSE),0)</f>
        <v>0</v>
      </c>
      <c r="P21" s="538">
        <f>_xlfn.IFNA(VLOOKUP(CONCATENATE($P$5,$B21,$C21),'SER2'!$A$6:$M$500,13,FALSE),0)</f>
        <v>0</v>
      </c>
      <c r="Q21" s="538">
        <f>_xlfn.IFNA(VLOOKUP(CONCATENATE($Q$5,$B21,$C21),'OG1'!$A$6:$M$133,13,FALSE),0)</f>
        <v>0</v>
      </c>
      <c r="R21" s="538">
        <f>_xlfn.IFNA(VLOOKUP(CONCATENATE($R$5,$B21,$C21),'OG1'!$A$6:$M$133,13,FALSE),0)</f>
        <v>0</v>
      </c>
      <c r="S21" s="161">
        <f>_xlfn.IFNA(VLOOKUP(CONCATENATE($S$5,$B21,$C21),'DRY1'!$A$6:$M$135,13,FALSE),0)</f>
        <v>0</v>
      </c>
      <c r="T21" s="161">
        <f>_xlfn.IFNA(VLOOKUP(CONCATENATE($T$5,$B21,$C21),'HOR1'!$A$6:$M$192,13,FALSE),0)</f>
        <v>0</v>
      </c>
      <c r="U21" s="161">
        <f>_xlfn.IFNA(VLOOKUP(CONCATENATE($U$5,$B21,$C21),'DAR1'!$A$6:$M$133,13,FALSE),0)</f>
        <v>0</v>
      </c>
      <c r="V21" s="538">
        <f>_xlfn.IFNA(VLOOKUP(CONCATENATE($V$5,$B21,$C21),'DRY2'!$A$6:$M$133,13,FALSE),0)</f>
        <v>0</v>
      </c>
      <c r="W21" s="161">
        <f>_xlfn.IFNA(VLOOKUP(CONCATENATE($W$5,$B21,$C21),'SER3'!$A$6:$M$500,13,FALSE),0)</f>
        <v>0</v>
      </c>
      <c r="X21" s="538">
        <f>_xlfn.IFNA(VLOOKUP(CONCATENATE($X$5,$B21,$C21),'OG2'!$A$6:$M$135,13,FALSE),0)</f>
        <v>0</v>
      </c>
      <c r="Y21" s="161">
        <f>_xlfn.IFNA(VLOOKUP(CONCATENATE($Y$5,$B21,$C21),'OG2'!$A$6:$M$135,13,FALSE),0)</f>
        <v>0</v>
      </c>
      <c r="Z21" s="161">
        <f>_xlfn.IFNA(VLOOKUP(CONCATENATE($Z$5,$B21,$C21),'DRY3'!$A$6:$M$132,13,FALSE),0)</f>
        <v>0</v>
      </c>
      <c r="AA21" s="161">
        <f>_xlfn.IFNA(VLOOKUP(CONCATENATE($AA$5,$B21,$C21),[1]SCSJ!$A$6:$M$133,13,FALSE),0)</f>
        <v>0</v>
      </c>
      <c r="AB21" s="161">
        <f>_xlfn.IFNA(VLOOKUP(CONCATENATE($AB$5,$B21,$C21),'GOS2'!$A$6:$M$133,13,FALSE),0)</f>
        <v>0</v>
      </c>
      <c r="AC21" s="161">
        <f>_xlfn.IFNA(VLOOKUP(CONCATENATE($AC$5,$B21,$C21),FEST!$A$6:$M$300,13,FALSE),0)</f>
        <v>0</v>
      </c>
      <c r="AD21" s="538">
        <f>_xlfn.IFNA(VLOOKUP(CONCATENATE($AD$5,$B21,$C21),'ESP3'!$A$6:$M$500,13,FALSE),0)</f>
        <v>0</v>
      </c>
      <c r="AE21" s="538">
        <f>_xlfn.IFNA(VLOOKUP(CONCATENATE($AE$5,$B21,$C21),'OG3'!$A$6:$M$53,13,FALSE),0)</f>
        <v>0</v>
      </c>
      <c r="AF21" s="161">
        <f>_xlfn.IFNA(VLOOKUP(CONCATENATE($AF$5,$B21,$C21),'OG3'!$A$6:$M$53,13,FALSE),0)</f>
        <v>0</v>
      </c>
      <c r="AG21" s="161">
        <f>_xlfn.IFNA(VLOOKUP(CONCATENATE($AG$5,$B21,$C21),[2]cap1!$A$6:$M$53,13,FALSE),0)</f>
        <v>0</v>
      </c>
      <c r="AH21" s="161">
        <f>_xlfn.IFNA(VLOOKUP(CONCATENATE($AH$5,$B21,$C21),'ESP3'!$A$6:$M$53,13,FALSE),0)</f>
        <v>0</v>
      </c>
      <c r="AI21" s="161">
        <f>_xlfn.IFNA(VLOOKUP(CONCATENATE($AI$5,$B21,$C21),'BAL3'!$A$6:$M$500,13,FALSE),0)</f>
        <v>0</v>
      </c>
      <c r="AJ21" s="161">
        <f>_xlfn.IFNA(VLOOKUP(CONCATENATE($AJ$5,$B21,$C21),'ESP4'!$A$6:$M$300,13,FALSE),0)</f>
        <v>0</v>
      </c>
      <c r="AK21" s="161">
        <f>_xlfn.IFNA(VLOOKUP(CONCATENATE($AK$5,$B21,$C21),'DAR2'!$A$6:$M$300,13,FALSE),0)</f>
        <v>0</v>
      </c>
      <c r="AL21" s="161">
        <f>_xlfn.IFNA(VLOOKUP(CONCATENATE($AL$5,$B21,$C21),GID!$A$6:$M$60,13,FALSE),0)</f>
        <v>0</v>
      </c>
      <c r="AM21" s="161">
        <f>_xlfn.IFNA(VLOOKUP(CONCATENATE($AM$5,$B21,$C21),RAS!$A$6:$M$135,13,FALSE),0)</f>
        <v>0</v>
      </c>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366"/>
      <c r="BL21" s="365"/>
      <c r="BM21" s="367"/>
      <c r="BN21" s="146"/>
    </row>
    <row r="22" spans="1:66" s="3" customFormat="1" x14ac:dyDescent="0.25">
      <c r="A22" s="570"/>
      <c r="B22" s="155"/>
      <c r="C22" s="162"/>
      <c r="D22" s="162"/>
      <c r="E22" s="163"/>
      <c r="F22" s="159"/>
      <c r="G22" s="157">
        <f t="shared" si="2"/>
        <v>0</v>
      </c>
      <c r="H22" s="158">
        <f t="shared" si="3"/>
        <v>0</v>
      </c>
      <c r="I22" s="159">
        <f t="shared" si="0"/>
        <v>3</v>
      </c>
      <c r="J22" s="160">
        <f>_xlfn.IFNA(VLOOKUP(CONCATENATE($J$5,$B22,$C22),'ESP1'!$A$6:$M$500,13,FALSE),0)</f>
        <v>0</v>
      </c>
      <c r="K22" s="161">
        <f>_xlfn.IFNA(VLOOKUP(CONCATENATE($K$5,$B22,$C22),'SER1'!$A$6:$M$500,13,FALSE),0)</f>
        <v>0</v>
      </c>
      <c r="L22" s="161">
        <f>_xlfn.IFNA(VLOOKUP(CONCATENATE($L$5,$B22,$C22),MUR!$A$6:$M$133,13,FALSE),0)</f>
        <v>0</v>
      </c>
      <c r="M22" s="161">
        <f>_xlfn.IFNA(VLOOKUP(CONCATENATE($M$5,$B22,$C22),'GOS1'!$A$6:$M$133,13,FALSE),0)</f>
        <v>0</v>
      </c>
      <c r="N22" s="538">
        <f>_xlfn.IFNA(VLOOKUP(CONCATENATE($N$5,$B22,$C22),'SER2'!$A$6:$M$500,13,FALSE),0)</f>
        <v>0</v>
      </c>
      <c r="O22" s="538">
        <f>_xlfn.IFNA(VLOOKUP(CONCATENATE($O$5,$B22,$C22),'SER2'!$A$6:$M$500,13,FALSE),0)</f>
        <v>0</v>
      </c>
      <c r="P22" s="538">
        <f>_xlfn.IFNA(VLOOKUP(CONCATENATE($P$5,$B22,$C22),'SER2'!$A$6:$M$500,13,FALSE),0)</f>
        <v>0</v>
      </c>
      <c r="Q22" s="538">
        <f>_xlfn.IFNA(VLOOKUP(CONCATENATE($Q$5,$B22,$C22),'OG1'!$A$6:$M$133,13,FALSE),0)</f>
        <v>0</v>
      </c>
      <c r="R22" s="538">
        <f>_xlfn.IFNA(VLOOKUP(CONCATENATE($R$5,$B22,$C22),'OG1'!$A$6:$M$133,13,FALSE),0)</f>
        <v>0</v>
      </c>
      <c r="S22" s="161">
        <f>_xlfn.IFNA(VLOOKUP(CONCATENATE($S$5,$B22,$C22),'DRY1'!$A$6:$M$135,13,FALSE),0)</f>
        <v>0</v>
      </c>
      <c r="T22" s="161">
        <f>_xlfn.IFNA(VLOOKUP(CONCATENATE($T$5,$B22,$C22),'HOR1'!$A$6:$M$192,13,FALSE),0)</f>
        <v>0</v>
      </c>
      <c r="U22" s="161">
        <f>_xlfn.IFNA(VLOOKUP(CONCATENATE($U$5,$B22,$C22),'DAR1'!$A$6:$M$133,13,FALSE),0)</f>
        <v>0</v>
      </c>
      <c r="V22" s="538">
        <f>_xlfn.IFNA(VLOOKUP(CONCATENATE($V$5,$B22,$C22),'DRY2'!$A$6:$M$133,13,FALSE),0)</f>
        <v>0</v>
      </c>
      <c r="W22" s="161">
        <f>_xlfn.IFNA(VLOOKUP(CONCATENATE($W$5,$B22,$C22),'SER3'!$A$6:$M$500,13,FALSE),0)</f>
        <v>0</v>
      </c>
      <c r="X22" s="538">
        <f>_xlfn.IFNA(VLOOKUP(CONCATENATE($X$5,$B22,$C22),'OG2'!$A$6:$M$135,13,FALSE),0)</f>
        <v>0</v>
      </c>
      <c r="Y22" s="161">
        <f>_xlfn.IFNA(VLOOKUP(CONCATENATE($Y$5,$B22,$C22),'OG2'!$A$6:$M$135,13,FALSE),0)</f>
        <v>0</v>
      </c>
      <c r="Z22" s="161">
        <f>_xlfn.IFNA(VLOOKUP(CONCATENATE($Z$5,$B22,$C22),'DRY3'!$A$6:$M$132,13,FALSE),0)</f>
        <v>0</v>
      </c>
      <c r="AA22" s="161">
        <f>_xlfn.IFNA(VLOOKUP(CONCATENATE($AA$5,$B22,$C22),[1]SCSJ!$A$6:$M$133,13,FALSE),0)</f>
        <v>0</v>
      </c>
      <c r="AB22" s="161">
        <f>_xlfn.IFNA(VLOOKUP(CONCATENATE($AB$5,$B22,$C22),'GOS2'!$A$6:$M$133,13,FALSE),0)</f>
        <v>0</v>
      </c>
      <c r="AC22" s="161">
        <f>_xlfn.IFNA(VLOOKUP(CONCATENATE($AC$5,$B22,$C22),FEST!$A$6:$M$300,13,FALSE),0)</f>
        <v>0</v>
      </c>
      <c r="AD22" s="538">
        <f>_xlfn.IFNA(VLOOKUP(CONCATENATE($AD$5,$B22,$C22),'ESP3'!$A$6:$M$500,13,FALSE),0)</f>
        <v>0</v>
      </c>
      <c r="AE22" s="538">
        <f>_xlfn.IFNA(VLOOKUP(CONCATENATE($AE$5,$B22,$C22),'OG3'!$A$6:$M$53,13,FALSE),0)</f>
        <v>0</v>
      </c>
      <c r="AF22" s="161">
        <f>_xlfn.IFNA(VLOOKUP(CONCATENATE($AF$5,$B22,$C22),'OG3'!$A$6:$M$53,13,FALSE),0)</f>
        <v>0</v>
      </c>
      <c r="AG22" s="161">
        <f>_xlfn.IFNA(VLOOKUP(CONCATENATE($AG$5,$B22,$C22),[2]cap1!$A$6:$M$53,13,FALSE),0)</f>
        <v>0</v>
      </c>
      <c r="AH22" s="161">
        <f>_xlfn.IFNA(VLOOKUP(CONCATENATE($AH$5,$B22,$C22),'ESP3'!$A$6:$M$53,13,FALSE),0)</f>
        <v>0</v>
      </c>
      <c r="AI22" s="161">
        <f>_xlfn.IFNA(VLOOKUP(CONCATENATE($AI$5,$B22,$C22),'BAL3'!$A$6:$M$500,13,FALSE),0)</f>
        <v>0</v>
      </c>
      <c r="AJ22" s="161">
        <f>_xlfn.IFNA(VLOOKUP(CONCATENATE($AJ$5,$B22,$C22),'ESP4'!$A$6:$M$300,13,FALSE),0)</f>
        <v>0</v>
      </c>
      <c r="AK22" s="161">
        <f>_xlfn.IFNA(VLOOKUP(CONCATENATE($AK$5,$B22,$C22),'DAR2'!$A$6:$M$300,13,FALSE),0)</f>
        <v>0</v>
      </c>
      <c r="AL22" s="161">
        <f>_xlfn.IFNA(VLOOKUP(CONCATENATE($AL$5,$B22,$C22),GID!$A$6:$M$60,13,FALSE),0)</f>
        <v>0</v>
      </c>
      <c r="AM22" s="161">
        <f>_xlfn.IFNA(VLOOKUP(CONCATENATE($AM$5,$B22,$C22),RAS!$A$6:$M$135,13,FALSE),0)</f>
        <v>0</v>
      </c>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366"/>
      <c r="BL22" s="365"/>
      <c r="BM22" s="367"/>
      <c r="BN22" s="146"/>
    </row>
    <row r="23" spans="1:66" x14ac:dyDescent="0.25">
      <c r="A23" s="570"/>
      <c r="B23" s="155"/>
      <c r="C23" s="162"/>
      <c r="D23" s="162"/>
      <c r="E23" s="163"/>
      <c r="F23" s="159"/>
      <c r="G23" s="157">
        <f t="shared" si="2"/>
        <v>0</v>
      </c>
      <c r="H23" s="158">
        <f t="shared" si="3"/>
        <v>0</v>
      </c>
      <c r="I23" s="159">
        <f t="shared" si="0"/>
        <v>3</v>
      </c>
      <c r="J23" s="160">
        <f>_xlfn.IFNA(VLOOKUP(CONCATENATE($J$5,$B23,$C23),'ESP1'!$A$6:$M$500,13,FALSE),0)</f>
        <v>0</v>
      </c>
      <c r="K23" s="161">
        <f>_xlfn.IFNA(VLOOKUP(CONCATENATE($K$5,$B23,$C23),'SER1'!$A$6:$M$500,13,FALSE),0)</f>
        <v>0</v>
      </c>
      <c r="L23" s="161">
        <f>_xlfn.IFNA(VLOOKUP(CONCATENATE($L$5,$B23,$C23),MUR!$A$6:$M$133,13,FALSE),0)</f>
        <v>0</v>
      </c>
      <c r="M23" s="161">
        <f>_xlfn.IFNA(VLOOKUP(CONCATENATE($M$5,$B23,$C23),'GOS1'!$A$6:$M$133,13,FALSE),0)</f>
        <v>0</v>
      </c>
      <c r="N23" s="538">
        <f>_xlfn.IFNA(VLOOKUP(CONCATENATE($N$5,$B23,$C23),'SER2'!$A$6:$M$500,13,FALSE),0)</f>
        <v>0</v>
      </c>
      <c r="O23" s="538">
        <f>_xlfn.IFNA(VLOOKUP(CONCATENATE($O$5,$B23,$C23),'SER2'!$A$6:$M$500,13,FALSE),0)</f>
        <v>0</v>
      </c>
      <c r="P23" s="538">
        <f>_xlfn.IFNA(VLOOKUP(CONCATENATE($P$5,$B23,$C23),'SER2'!$A$6:$M$500,13,FALSE),0)</f>
        <v>0</v>
      </c>
      <c r="Q23" s="161">
        <f>_xlfn.IFNA(VLOOKUP(CONCATENATE($Q$5,$B23,$C23),'OG1'!$A$6:$M$133,13,FALSE),0)</f>
        <v>0</v>
      </c>
      <c r="R23" s="538">
        <f>_xlfn.IFNA(VLOOKUP(CONCATENATE($R$5,$B23,$C23),'OG1'!$A$6:$M$133,13,FALSE),0)</f>
        <v>0</v>
      </c>
      <c r="S23" s="161">
        <f>_xlfn.IFNA(VLOOKUP(CONCATENATE($S$5,$B23,$C23),'DRY1'!$A$6:$M$135,13,FALSE),0)</f>
        <v>0</v>
      </c>
      <c r="T23" s="161">
        <f>_xlfn.IFNA(VLOOKUP(CONCATENATE($T$5,$B23,$C23),'HOR1'!$A$6:$M$192,13,FALSE),0)</f>
        <v>0</v>
      </c>
      <c r="U23" s="161">
        <f>_xlfn.IFNA(VLOOKUP(CONCATENATE($U$5,$B23,$C23),'DAR1'!$A$6:$M$133,13,FALSE),0)</f>
        <v>0</v>
      </c>
      <c r="V23" s="538">
        <f>_xlfn.IFNA(VLOOKUP(CONCATENATE($V$5,$B23,$C23),'DRY2'!$A$6:$M$133,13,FALSE),0)</f>
        <v>0</v>
      </c>
      <c r="W23" s="161">
        <f>_xlfn.IFNA(VLOOKUP(CONCATENATE($W$5,$B23,$C23),'SER3'!$A$6:$M$500,13,FALSE),0)</f>
        <v>0</v>
      </c>
      <c r="X23" s="538">
        <f>_xlfn.IFNA(VLOOKUP(CONCATENATE($X$5,$B23,$C23),'OG2'!$A$6:$M$135,13,FALSE),0)</f>
        <v>0</v>
      </c>
      <c r="Y23" s="161">
        <f>_xlfn.IFNA(VLOOKUP(CONCATENATE($Y$5,$B23,$C23),'OG2'!$A$6:$M$135,13,FALSE),0)</f>
        <v>0</v>
      </c>
      <c r="Z23" s="161">
        <f>_xlfn.IFNA(VLOOKUP(CONCATENATE($Z$5,$B23,$C23),'DRY3'!$A$6:$M$132,13,FALSE),0)</f>
        <v>0</v>
      </c>
      <c r="AA23" s="161">
        <f>_xlfn.IFNA(VLOOKUP(CONCATENATE($AA$5,$B23,$C23),[1]SCSJ!$A$6:$M$133,13,FALSE),0)</f>
        <v>0</v>
      </c>
      <c r="AB23" s="161">
        <f>_xlfn.IFNA(VLOOKUP(CONCATENATE($AB$5,$B23,$C23),'GOS2'!$A$6:$M$133,13,FALSE),0)</f>
        <v>0</v>
      </c>
      <c r="AC23" s="161">
        <f>_xlfn.IFNA(VLOOKUP(CONCATENATE($AC$5,$B23,$C23),FEST!$A$6:$M$300,13,FALSE),0)</f>
        <v>0</v>
      </c>
      <c r="AD23" s="538">
        <f>_xlfn.IFNA(VLOOKUP(CONCATENATE($AD$5,$B23,$C23),'ESP3'!$A$6:$M$500,13,FALSE),0)</f>
        <v>0</v>
      </c>
      <c r="AE23" s="538"/>
      <c r="AF23" s="161">
        <f>_xlfn.IFNA(VLOOKUP(CONCATENATE($AF$5,$B23,$C23),'OG3'!$A$6:$M$53,13,FALSE),0)</f>
        <v>0</v>
      </c>
      <c r="AG23" s="161">
        <f>_xlfn.IFNA(VLOOKUP(CONCATENATE($AG$5,$B23,$C23),[2]cap1!$A$6:$M$53,13,FALSE),0)</f>
        <v>0</v>
      </c>
      <c r="AH23" s="161">
        <f>_xlfn.IFNA(VLOOKUP(CONCATENATE($AH$5,$B23,$C23),'ESP3'!$A$6:$M$53,13,FALSE),0)</f>
        <v>0</v>
      </c>
      <c r="AI23" s="161">
        <f>_xlfn.IFNA(VLOOKUP(CONCATENATE($AI$5,$B23,$C23),'BAL3'!$A$6:$M$500,13,FALSE),0)</f>
        <v>0</v>
      </c>
      <c r="AJ23" s="161">
        <f>_xlfn.IFNA(VLOOKUP(CONCATENATE($AJ$5,$B23,$C23),'ESP4'!$A$6:$M$300,13,FALSE),0)</f>
        <v>0</v>
      </c>
      <c r="AK23" s="161">
        <f>_xlfn.IFNA(VLOOKUP(CONCATENATE($AK$5,$B23,$C23),'DAR2'!$A$6:$M$300,13,FALSE),0)</f>
        <v>0</v>
      </c>
      <c r="AL23" s="161">
        <f>_xlfn.IFNA(VLOOKUP(CONCATENATE($AL$5,$B23,$C23),GID!$A$6:$M$60,13,FALSE),0)</f>
        <v>0</v>
      </c>
      <c r="AM23" s="161">
        <f>_xlfn.IFNA(VLOOKUP(CONCATENATE($AM$5,$B23,$C23),RAS!$A$6:$M$135,13,FALSE),0)</f>
        <v>0</v>
      </c>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366"/>
      <c r="BL23" s="365"/>
      <c r="BM23" s="367"/>
      <c r="BN23" s="150"/>
    </row>
    <row r="24" spans="1:66" x14ac:dyDescent="0.25">
      <c r="A24" s="570"/>
      <c r="B24" s="155"/>
      <c r="C24" s="162"/>
      <c r="D24" s="162"/>
      <c r="E24" s="163"/>
      <c r="F24" s="159"/>
      <c r="G24" s="157">
        <f t="shared" si="2"/>
        <v>0</v>
      </c>
      <c r="H24" s="158">
        <f t="shared" si="3"/>
        <v>0</v>
      </c>
      <c r="I24" s="159">
        <f t="shared" si="0"/>
        <v>3</v>
      </c>
      <c r="J24" s="160">
        <f>_xlfn.IFNA(VLOOKUP(CONCATENATE($J$5,$B24,$C24),'ESP1'!$A$6:$M$500,13,FALSE),0)</f>
        <v>0</v>
      </c>
      <c r="K24" s="161">
        <f>_xlfn.IFNA(VLOOKUP(CONCATENATE($K$5,$B24,$C24),'SER1'!$A$6:$M$500,13,FALSE),0)</f>
        <v>0</v>
      </c>
      <c r="L24" s="161">
        <f>_xlfn.IFNA(VLOOKUP(CONCATENATE($L$5,$B24,$C24),MUR!$A$6:$M$133,13,FALSE),0)</f>
        <v>0</v>
      </c>
      <c r="M24" s="161">
        <f>_xlfn.IFNA(VLOOKUP(CONCATENATE($M$5,$B24,$C24),'GOS1'!$A$6:$M$133,13,FALSE),0)</f>
        <v>0</v>
      </c>
      <c r="N24" s="161">
        <f>_xlfn.IFNA(VLOOKUP(CONCATENATE($N$5,$B24,$C24),'SER2'!$A$6:$M$500,13,FALSE),0)</f>
        <v>0</v>
      </c>
      <c r="O24" s="538">
        <f>_xlfn.IFNA(VLOOKUP(CONCATENATE($O$5,$B24,$C24),'SER2'!$A$6:$M$500,13,FALSE),0)</f>
        <v>0</v>
      </c>
      <c r="P24" s="538">
        <f>_xlfn.IFNA(VLOOKUP(CONCATENATE($P$5,$B24,$C24),'SER2'!$A$6:$M$500,13,FALSE),0)</f>
        <v>0</v>
      </c>
      <c r="Q24" s="161">
        <f>_xlfn.IFNA(VLOOKUP(CONCATENATE($Q$5,$B24,$C24),'OG1'!$A$6:$M$133,13,FALSE),0)</f>
        <v>0</v>
      </c>
      <c r="R24" s="538">
        <f>_xlfn.IFNA(VLOOKUP(CONCATENATE($R$5,$B24,$C24),'OG1'!$A$6:$M$133,13,FALSE),0)</f>
        <v>0</v>
      </c>
      <c r="S24" s="161">
        <f>_xlfn.IFNA(VLOOKUP(CONCATENATE($S$5,$B24,$C24),'DRY1'!$A$6:$M$135,13,FALSE),0)</f>
        <v>0</v>
      </c>
      <c r="T24" s="161">
        <f>_xlfn.IFNA(VLOOKUP(CONCATENATE($T$5,$B24,$C24),'HOR1'!$A$6:$M$192,13,FALSE),0)</f>
        <v>0</v>
      </c>
      <c r="U24" s="161">
        <f>_xlfn.IFNA(VLOOKUP(CONCATENATE($U$5,$B24,$C24),'DAR1'!$A$6:$M$133,13,FALSE),0)</f>
        <v>0</v>
      </c>
      <c r="V24" s="538">
        <f>_xlfn.IFNA(VLOOKUP(CONCATENATE($V$5,$B24,$C24),'DRY2'!$A$6:$M$133,13,FALSE),0)</f>
        <v>0</v>
      </c>
      <c r="W24" s="161">
        <f>_xlfn.IFNA(VLOOKUP(CONCATENATE($W$5,$B24,$C24),'SER3'!$A$6:$M$500,13,FALSE),0)</f>
        <v>0</v>
      </c>
      <c r="X24" s="538">
        <f>_xlfn.IFNA(VLOOKUP(CONCATENATE($X$5,$B24,$C24),'OG2'!$A$6:$M$135,13,FALSE),0)</f>
        <v>0</v>
      </c>
      <c r="Y24" s="161">
        <f>_xlfn.IFNA(VLOOKUP(CONCATENATE($Y$5,$B24,$C24),'OG2'!$A$6:$M$135,13,FALSE),0)</f>
        <v>0</v>
      </c>
      <c r="Z24" s="161">
        <f>_xlfn.IFNA(VLOOKUP(CONCATENATE($Z$5,$B24,$C24),'DRY3'!$A$6:$M$132,13,FALSE),0)</f>
        <v>0</v>
      </c>
      <c r="AA24" s="161">
        <f>_xlfn.IFNA(VLOOKUP(CONCATENATE($AA$5,$B24,$C24),[1]SCSJ!$A$6:$M$133,13,FALSE),0)</f>
        <v>0</v>
      </c>
      <c r="AB24" s="161">
        <f>_xlfn.IFNA(VLOOKUP(CONCATENATE($AB$5,$B24,$C24),'GOS2'!$A$6:$M$133,13,FALSE),0)</f>
        <v>0</v>
      </c>
      <c r="AC24" s="161">
        <f>_xlfn.IFNA(VLOOKUP(CONCATENATE($AC$5,$B24,$C24),FEST!$A$6:$M$300,13,FALSE),0)</f>
        <v>0</v>
      </c>
      <c r="AD24" s="538">
        <f>_xlfn.IFNA(VLOOKUP(CONCATENATE($AD$5,$B24,$C24),'ESP3'!$A$6:$M$500,13,FALSE),0)</f>
        <v>0</v>
      </c>
      <c r="AE24" s="538"/>
      <c r="AF24" s="161">
        <f>_xlfn.IFNA(VLOOKUP(CONCATENATE($AF$5,$B24,$C24),'OG3'!$A$6:$M$53,13,FALSE),0)</f>
        <v>0</v>
      </c>
      <c r="AG24" s="161">
        <f>_xlfn.IFNA(VLOOKUP(CONCATENATE($AG$5,$B24,$C24),[2]cap1!$A$6:$M$53,13,FALSE),0)</f>
        <v>0</v>
      </c>
      <c r="AH24" s="161">
        <f>_xlfn.IFNA(VLOOKUP(CONCATENATE($AH$5,$B24,$C24),'ESP3'!$A$6:$M$53,13,FALSE),0)</f>
        <v>0</v>
      </c>
      <c r="AI24" s="161">
        <f>_xlfn.IFNA(VLOOKUP(CONCATENATE($AI$5,$B24,$C24),'BAL3'!$A$6:$M$500,13,FALSE),0)</f>
        <v>0</v>
      </c>
      <c r="AJ24" s="161">
        <f>_xlfn.IFNA(VLOOKUP(CONCATENATE($AJ$5,$B24,$C24),'ESP4'!$A$6:$M$300,13,FALSE),0)</f>
        <v>0</v>
      </c>
      <c r="AK24" s="161">
        <f>_xlfn.IFNA(VLOOKUP(CONCATENATE($AK$5,$B24,$C24),'DAR2'!$A$6:$M$300,13,FALSE),0)</f>
        <v>0</v>
      </c>
      <c r="AL24" s="161">
        <f>_xlfn.IFNA(VLOOKUP(CONCATENATE($AL$5,$B24,$C24),GID!$A$6:$M$60,13,FALSE),0)</f>
        <v>0</v>
      </c>
      <c r="AM24" s="161">
        <f>_xlfn.IFNA(VLOOKUP(CONCATENATE($AM$5,$B24,$C24),RAS!$A$6:$M$135,13,FALSE),0)</f>
        <v>0</v>
      </c>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366"/>
      <c r="BL24" s="365"/>
      <c r="BM24" s="367"/>
      <c r="BN24" s="150"/>
    </row>
    <row r="25" spans="1:66" x14ac:dyDescent="0.25">
      <c r="A25" s="570"/>
      <c r="B25" s="155"/>
      <c r="C25" s="162"/>
      <c r="D25" s="162"/>
      <c r="E25" s="163"/>
      <c r="F25" s="159"/>
      <c r="G25" s="157">
        <f t="shared" si="2"/>
        <v>0</v>
      </c>
      <c r="H25" s="158">
        <f t="shared" si="3"/>
        <v>0</v>
      </c>
      <c r="I25" s="159">
        <f t="shared" si="0"/>
        <v>3</v>
      </c>
      <c r="J25" s="160">
        <f>_xlfn.IFNA(VLOOKUP(CONCATENATE($J$5,$B25,$C25),'ESP1'!$A$6:$M$500,13,FALSE),0)</f>
        <v>0</v>
      </c>
      <c r="K25" s="161">
        <f>_xlfn.IFNA(VLOOKUP(CONCATENATE($K$5,$B25,$C25),'SER1'!$A$6:$M$500,13,FALSE),0)</f>
        <v>0</v>
      </c>
      <c r="L25" s="161">
        <f>_xlfn.IFNA(VLOOKUP(CONCATENATE($L$5,$B25,$C25),MUR!$A$6:$M$133,13,FALSE),0)</f>
        <v>0</v>
      </c>
      <c r="M25" s="161">
        <f>_xlfn.IFNA(VLOOKUP(CONCATENATE($M$5,$B25,$C25),'GOS1'!$A$6:$M$133,13,FALSE),0)</f>
        <v>0</v>
      </c>
      <c r="N25" s="161">
        <f>_xlfn.IFNA(VLOOKUP(CONCATENATE($N$5,$B25,$C25),'SER2'!$A$6:$M$500,13,FALSE),0)</f>
        <v>0</v>
      </c>
      <c r="O25" s="538">
        <f>_xlfn.IFNA(VLOOKUP(CONCATENATE($O$5,$B25,$C25),'SER2'!$A$6:$M$500,13,FALSE),0)</f>
        <v>0</v>
      </c>
      <c r="P25" s="538">
        <f>_xlfn.IFNA(VLOOKUP(CONCATENATE($P$5,$B25,$C25),'SER2'!$A$6:$M$500,13,FALSE),0)</f>
        <v>0</v>
      </c>
      <c r="Q25" s="161">
        <f>_xlfn.IFNA(VLOOKUP(CONCATENATE($Q$5,$B25,$C25),'OG1'!$A$6:$M$133,13,FALSE),0)</f>
        <v>0</v>
      </c>
      <c r="R25" s="538">
        <f>_xlfn.IFNA(VLOOKUP(CONCATENATE($R$5,$B25,$C25),'OG1'!$A$6:$M$133,13,FALSE),0)</f>
        <v>0</v>
      </c>
      <c r="S25" s="161">
        <f>_xlfn.IFNA(VLOOKUP(CONCATENATE($S$5,$B25,$C25),'DRY1'!$A$6:$M$135,13,FALSE),0)</f>
        <v>0</v>
      </c>
      <c r="T25" s="161">
        <f>_xlfn.IFNA(VLOOKUP(CONCATENATE($T$5,$B25,$C25),'HOR1'!$A$6:$M$192,13,FALSE),0)</f>
        <v>0</v>
      </c>
      <c r="U25" s="161">
        <f>_xlfn.IFNA(VLOOKUP(CONCATENATE($U$5,$B25,$C25),'DAR1'!$A$6:$M$133,13,FALSE),0)</f>
        <v>0</v>
      </c>
      <c r="V25" s="538">
        <f>_xlfn.IFNA(VLOOKUP(CONCATENATE($V$5,$B25,$C25),'DRY2'!$A$6:$M$133,13,FALSE),0)</f>
        <v>0</v>
      </c>
      <c r="W25" s="161">
        <f>_xlfn.IFNA(VLOOKUP(CONCATENATE($W$5,$B25,$C25),'SER3'!$A$6:$M$500,13,FALSE),0)</f>
        <v>0</v>
      </c>
      <c r="X25" s="161">
        <f>_xlfn.IFNA(VLOOKUP(CONCATENATE($Y$5,$B25,$C25),'OG2'!$A$6:$M$135,13,FALSE),0)</f>
        <v>0</v>
      </c>
      <c r="Y25" s="161">
        <f>_xlfn.IFNA(VLOOKUP(CONCATENATE($Y$5,$B25,$C25),'OG2'!$A$6:$M$135,13,FALSE),0)</f>
        <v>0</v>
      </c>
      <c r="Z25" s="161">
        <f>_xlfn.IFNA(VLOOKUP(CONCATENATE($Z$5,$B25,$C25),'DRY3'!$A$6:$M$132,13,FALSE),0)</f>
        <v>0</v>
      </c>
      <c r="AA25" s="161">
        <f>_xlfn.IFNA(VLOOKUP(CONCATENATE($AA$5,$B25,$C25),[1]SCSJ!$A$6:$M$133,13,FALSE),0)</f>
        <v>0</v>
      </c>
      <c r="AB25" s="161">
        <f>_xlfn.IFNA(VLOOKUP(CONCATENATE($AB$5,$B25,$C25),'GOS2'!$A$6:$M$133,13,FALSE),0)</f>
        <v>0</v>
      </c>
      <c r="AC25" s="161">
        <f>_xlfn.IFNA(VLOOKUP(CONCATENATE($AC$5,$B25,$C25),FEST!$A$6:$M$300,13,FALSE),0)</f>
        <v>0</v>
      </c>
      <c r="AD25" s="538">
        <f>_xlfn.IFNA(VLOOKUP(CONCATENATE($AD$5,$B25,$C25),'ESP3'!$A$6:$M$500,13,FALSE),0)</f>
        <v>0</v>
      </c>
      <c r="AE25" s="538"/>
      <c r="AF25" s="161">
        <f>_xlfn.IFNA(VLOOKUP(CONCATENATE($AF$5,$B25,$C25),'OG3'!$A$6:$M$53,13,FALSE),0)</f>
        <v>0</v>
      </c>
      <c r="AG25" s="161">
        <f>_xlfn.IFNA(VLOOKUP(CONCATENATE($AG$5,$B25,$C25),[2]cap1!$A$6:$M$53,13,FALSE),0)</f>
        <v>0</v>
      </c>
      <c r="AH25" s="161">
        <f>_xlfn.IFNA(VLOOKUP(CONCATENATE($AH$5,$B25,$C25),'ESP3'!$A$6:$M$53,13,FALSE),0)</f>
        <v>0</v>
      </c>
      <c r="AI25" s="161">
        <f>_xlfn.IFNA(VLOOKUP(CONCATENATE($AI$5,$B25,$C25),'BAL3'!$A$6:$M$500,13,FALSE),0)</f>
        <v>0</v>
      </c>
      <c r="AJ25" s="161">
        <f>_xlfn.IFNA(VLOOKUP(CONCATENATE($AJ$5,$B25,$C25),'ESP4'!$A$6:$M$300,13,FALSE),0)</f>
        <v>0</v>
      </c>
      <c r="AK25" s="161">
        <f>_xlfn.IFNA(VLOOKUP(CONCATENATE($AK$5,$B25,$C25),'DAR2'!$A$6:$M$300,13,FALSE),0)</f>
        <v>0</v>
      </c>
      <c r="AL25" s="161">
        <f>_xlfn.IFNA(VLOOKUP(CONCATENATE($AL$5,$B25,$C25),GID!$A$6:$M$60,13,FALSE),0)</f>
        <v>0</v>
      </c>
      <c r="AM25" s="161">
        <f>_xlfn.IFNA(VLOOKUP(CONCATENATE($AM$5,$B25,$C25),RAS!$A$6:$M$135,13,FALSE),0)</f>
        <v>0</v>
      </c>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366"/>
      <c r="BL25" s="365"/>
      <c r="BM25" s="367"/>
      <c r="BN25" s="150"/>
    </row>
    <row r="26" spans="1:66" x14ac:dyDescent="0.25">
      <c r="A26" s="570"/>
      <c r="B26" s="155"/>
      <c r="C26" s="162"/>
      <c r="D26" s="162"/>
      <c r="E26" s="163"/>
      <c r="F26" s="159"/>
      <c r="G26" s="157"/>
      <c r="H26" s="158"/>
      <c r="I26" s="159"/>
      <c r="J26" s="160">
        <f>_xlfn.IFNA(VLOOKUP(CONCATENATE($J$5,$B26,$C26),'ESP1'!$A$6:$M$500,13,FALSE),0)</f>
        <v>0</v>
      </c>
      <c r="K26" s="161">
        <f>_xlfn.IFNA(VLOOKUP(CONCATENATE($K$5,$B26,$C26),'SER1'!$A$6:$M$500,13,FALSE),0)</f>
        <v>0</v>
      </c>
      <c r="L26" s="161">
        <f>_xlfn.IFNA(VLOOKUP(CONCATENATE($L$5,$B26,$C26),MUR!$A$6:$M$133,13,FALSE),0)</f>
        <v>0</v>
      </c>
      <c r="M26" s="161">
        <f>_xlfn.IFNA(VLOOKUP(CONCATENATE($M$5,$B26,$C26),'GOS1'!$A$6:$M$133,13,FALSE),0)</f>
        <v>0</v>
      </c>
      <c r="N26" s="161">
        <f>_xlfn.IFNA(VLOOKUP(CONCATENATE($N$5,$B26,$C26),'SER2'!$A$6:$M$500,13,FALSE),0)</f>
        <v>0</v>
      </c>
      <c r="O26" s="538">
        <f>_xlfn.IFNA(VLOOKUP(CONCATENATE($O$5,$B26,$C26),'SER2'!$A$6:$M$500,13,FALSE),0)</f>
        <v>0</v>
      </c>
      <c r="P26" s="538">
        <f>_xlfn.IFNA(VLOOKUP(CONCATENATE($P$5,$B26,$C26),'SER2'!$A$6:$M$500,13,FALSE),0)</f>
        <v>0</v>
      </c>
      <c r="Q26" s="161">
        <f>_xlfn.IFNA(VLOOKUP(CONCATENATE($Q$5,$B26,$C26),'OG1'!$A$6:$M$133,13,FALSE),0)</f>
        <v>0</v>
      </c>
      <c r="R26" s="538">
        <f>_xlfn.IFNA(VLOOKUP(CONCATENATE($R$5,$B26,$C26),'OG1'!$A$6:$M$133,13,FALSE),0)</f>
        <v>0</v>
      </c>
      <c r="S26" s="161">
        <f>_xlfn.IFNA(VLOOKUP(CONCATENATE($S$5,$B26,$C26),'DRY1'!$A$6:$M$135,13,FALSE),0)</f>
        <v>0</v>
      </c>
      <c r="T26" s="161">
        <f>_xlfn.IFNA(VLOOKUP(CONCATENATE($T$5,$B26,$C26),'HOR1'!$A$6:$M$192,13,FALSE),0)</f>
        <v>0</v>
      </c>
      <c r="U26" s="161">
        <f>_xlfn.IFNA(VLOOKUP(CONCATENATE($U$5,$B26,$C26),'DAR1'!$A$6:$M$133,13,FALSE),0)</f>
        <v>0</v>
      </c>
      <c r="V26" s="538">
        <f>_xlfn.IFNA(VLOOKUP(CONCATENATE($V$5,$B26,$C26),'DRY2'!$A$6:$M$133,13,FALSE),0)</f>
        <v>0</v>
      </c>
      <c r="W26" s="161">
        <f>_xlfn.IFNA(VLOOKUP(CONCATENATE($W$5,$B26,$C26),'SER3'!$A$6:$M$500,13,FALSE),0)</f>
        <v>0</v>
      </c>
      <c r="X26" s="161">
        <f>_xlfn.IFNA(VLOOKUP(CONCATENATE($Y$5,$B26,$C26),'OG2'!$A$6:$M$135,13,FALSE),0)</f>
        <v>0</v>
      </c>
      <c r="Y26" s="161">
        <f>_xlfn.IFNA(VLOOKUP(CONCATENATE($Y$5,$B26,$C26),'OG2'!$A$6:$M$135,13,FALSE),0)</f>
        <v>0</v>
      </c>
      <c r="Z26" s="161">
        <f>_xlfn.IFNA(VLOOKUP(CONCATENATE($Z$5,$B26,$C26),'DRY3'!$A$6:$M$132,13,FALSE),0)</f>
        <v>0</v>
      </c>
      <c r="AA26" s="161">
        <f>_xlfn.IFNA(VLOOKUP(CONCATENATE($AA$5,$B26,$C26),[1]SCSJ!$A$6:$M$133,13,FALSE),0)</f>
        <v>0</v>
      </c>
      <c r="AB26" s="161">
        <f>_xlfn.IFNA(VLOOKUP(CONCATENATE($AB$5,$B26,$C26),'GOS2'!$A$6:$M$133,13,FALSE),0)</f>
        <v>0</v>
      </c>
      <c r="AC26" s="161">
        <f>_xlfn.IFNA(VLOOKUP(CONCATENATE($AC$5,$B26,$C26),FEST!$A$6:$M$300,13,FALSE),0)</f>
        <v>0</v>
      </c>
      <c r="AD26" s="538">
        <f>_xlfn.IFNA(VLOOKUP(CONCATENATE($AD$5,$B26,$C26),'ESP3'!$A$6:$M$500,13,FALSE),0)</f>
        <v>0</v>
      </c>
      <c r="AE26" s="538"/>
      <c r="AF26" s="161">
        <f>_xlfn.IFNA(VLOOKUP(CONCATENATE($AF$5,$B26,$C26),'OG3'!$A$6:$M$53,13,FALSE),0)</f>
        <v>0</v>
      </c>
      <c r="AG26" s="161">
        <f>_xlfn.IFNA(VLOOKUP(CONCATENATE($AG$5,$B26,$C26),[2]cap1!$A$6:$M$53,13,FALSE),0)</f>
        <v>0</v>
      </c>
      <c r="AH26" s="161">
        <f>_xlfn.IFNA(VLOOKUP(CONCATENATE($AH$5,$B26,$C26),'ESP3'!$A$6:$M$53,13,FALSE),0)</f>
        <v>0</v>
      </c>
      <c r="AI26" s="161">
        <f>_xlfn.IFNA(VLOOKUP(CONCATENATE($AI$5,$B26,$C26),'BAL3'!$A$6:$M$500,13,FALSE),0)</f>
        <v>0</v>
      </c>
      <c r="AJ26" s="161">
        <f>_xlfn.IFNA(VLOOKUP(CONCATENATE($AJ$5,$B26,$C26),'ESP4'!$A$6:$M$300,13,FALSE),0)</f>
        <v>0</v>
      </c>
      <c r="AK26" s="161">
        <f>_xlfn.IFNA(VLOOKUP(CONCATENATE($AK$5,$B26,$C26),'DAR2'!$A$6:$M$300,13,FALSE),0)</f>
        <v>0</v>
      </c>
      <c r="AL26" s="161">
        <f>_xlfn.IFNA(VLOOKUP(CONCATENATE($AL$5,$B26,$C26),GID!$A$6:$M$60,13,FALSE),0)</f>
        <v>0</v>
      </c>
      <c r="AM26" s="161">
        <f>_xlfn.IFNA(VLOOKUP(CONCATENATE($AM$5,$B26,$C26),RAS!$A$6:$M$135,13,FALSE),0)</f>
        <v>0</v>
      </c>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366"/>
      <c r="BL26" s="365"/>
      <c r="BM26" s="367"/>
      <c r="BN26" s="150"/>
    </row>
    <row r="27" spans="1:66" x14ac:dyDescent="0.25">
      <c r="A27" s="570"/>
      <c r="B27" s="155"/>
      <c r="C27" s="162"/>
      <c r="D27" s="156"/>
      <c r="E27" s="163"/>
      <c r="F27" s="159"/>
      <c r="G27" s="157"/>
      <c r="H27" s="158"/>
      <c r="I27" s="159"/>
      <c r="J27" s="160">
        <f>_xlfn.IFNA(VLOOKUP(CONCATENATE($J$5,$B27,$C27),'ESP1'!$A$6:$M$500,13,FALSE),0)</f>
        <v>0</v>
      </c>
      <c r="K27" s="161">
        <f>_xlfn.IFNA(VLOOKUP(CONCATENATE($K$5,$B27,$C27),'SER1'!$A$6:$M$500,13,FALSE),0)</f>
        <v>0</v>
      </c>
      <c r="L27" s="161">
        <f>_xlfn.IFNA(VLOOKUP(CONCATENATE($L$5,$B27,$C27),MUR!$A$6:$M$133,13,FALSE),0)</f>
        <v>0</v>
      </c>
      <c r="M27" s="161">
        <f>_xlfn.IFNA(VLOOKUP(CONCATENATE($M$5,$B27,$C27),'GOS1'!$A$6:$M$133,13,FALSE),0)</f>
        <v>0</v>
      </c>
      <c r="N27" s="161">
        <f>_xlfn.IFNA(VLOOKUP(CONCATENATE($N$5,$B27,$C27),'SER2'!$A$6:$M$500,13,FALSE),0)</f>
        <v>0</v>
      </c>
      <c r="O27" s="161"/>
      <c r="P27" s="161"/>
      <c r="Q27" s="161">
        <f>_xlfn.IFNA(VLOOKUP(CONCATENATE($Q$5,$B27,$C27),'OG1'!$A$6:$M$133,13,FALSE),0)</f>
        <v>0</v>
      </c>
      <c r="R27" s="538">
        <f>_xlfn.IFNA(VLOOKUP(CONCATENATE($R$5,$B27,$C27),'OG1'!$A$6:$M$133,13,FALSE),0)</f>
        <v>0</v>
      </c>
      <c r="S27" s="161">
        <f>_xlfn.IFNA(VLOOKUP(CONCATENATE($S$5,$B27,$C27),'DRY1'!$A$6:$M$135,13,FALSE),0)</f>
        <v>0</v>
      </c>
      <c r="T27" s="161">
        <f>_xlfn.IFNA(VLOOKUP(CONCATENATE($T$5,$B27,$C27),'HOR1'!$A$6:$M$192,13,FALSE),0)</f>
        <v>0</v>
      </c>
      <c r="U27" s="161">
        <f>_xlfn.IFNA(VLOOKUP(CONCATENATE($U$5,$B27,$C27),'DAR1'!$A$6:$M$133,13,FALSE),0)</f>
        <v>0</v>
      </c>
      <c r="V27" s="538">
        <f>_xlfn.IFNA(VLOOKUP(CONCATENATE($V$5,$B27,$C27),'DRY2'!$A$6:$M$133,13,FALSE),0)</f>
        <v>0</v>
      </c>
      <c r="W27" s="161">
        <f>_xlfn.IFNA(VLOOKUP(CONCATENATE($W$5,$B27,$C27),'SER3'!$A$6:$M$500,13,FALSE),0)</f>
        <v>0</v>
      </c>
      <c r="X27" s="161">
        <f>_xlfn.IFNA(VLOOKUP(CONCATENATE($Y$5,$B27,$C27),'OG2'!$A$6:$M$135,13,FALSE),0)</f>
        <v>0</v>
      </c>
      <c r="Y27" s="161">
        <f>_xlfn.IFNA(VLOOKUP(CONCATENATE($Y$5,$B27,$C27),'OG2'!$A$6:$M$135,13,FALSE),0)</f>
        <v>0</v>
      </c>
      <c r="Z27" s="161">
        <f>_xlfn.IFNA(VLOOKUP(CONCATENATE($Z$5,$B27,$C27),'DRY3'!$A$6:$M$132,13,FALSE),0)</f>
        <v>0</v>
      </c>
      <c r="AA27" s="161">
        <f>_xlfn.IFNA(VLOOKUP(CONCATENATE($AA$5,$B27,$C27),[1]SCSJ!$A$6:$M$133,13,FALSE),0)</f>
        <v>0</v>
      </c>
      <c r="AB27" s="161">
        <f>_xlfn.IFNA(VLOOKUP(CONCATENATE($AB$5,$B27,$C27),'GOS2'!$A$6:$M$133,13,FALSE),0)</f>
        <v>0</v>
      </c>
      <c r="AC27" s="161">
        <f>_xlfn.IFNA(VLOOKUP(CONCATENATE($AC$5,$B27,$C27),FEST!$A$6:$M$300,13,FALSE),0)</f>
        <v>0</v>
      </c>
      <c r="AD27" s="538">
        <f>_xlfn.IFNA(VLOOKUP(CONCATENATE($AD$5,$B27,$C27),'ESP3'!$A$6:$M$500,13,FALSE),0)</f>
        <v>0</v>
      </c>
      <c r="AE27" s="538"/>
      <c r="AF27" s="161">
        <f>_xlfn.IFNA(VLOOKUP(CONCATENATE($AF$5,$B27,$C27),'OG3'!$A$6:$M$53,13,FALSE),0)</f>
        <v>0</v>
      </c>
      <c r="AG27" s="161">
        <f>_xlfn.IFNA(VLOOKUP(CONCATENATE($AG$5,$B27,$C27),[2]cap1!$A$6:$M$53,13,FALSE),0)</f>
        <v>0</v>
      </c>
      <c r="AH27" s="161">
        <f>_xlfn.IFNA(VLOOKUP(CONCATENATE($AH$5,$B27,$C27),'ESP3'!$A$6:$M$53,13,FALSE),0)</f>
        <v>0</v>
      </c>
      <c r="AI27" s="161">
        <f>_xlfn.IFNA(VLOOKUP(CONCATENATE($AI$5,$B27,$C27),'BAL3'!$A$6:$M$500,13,FALSE),0)</f>
        <v>0</v>
      </c>
      <c r="AJ27" s="161">
        <f>_xlfn.IFNA(VLOOKUP(CONCATENATE($AJ$5,$B27,$C27),'ESP4'!$A$6:$M$300,13,FALSE),0)</f>
        <v>0</v>
      </c>
      <c r="AK27" s="161">
        <f>_xlfn.IFNA(VLOOKUP(CONCATENATE($AK$5,$B27,$C27),'DAR2'!$A$6:$M$300,13,FALSE),0)</f>
        <v>0</v>
      </c>
      <c r="AL27" s="161">
        <f>_xlfn.IFNA(VLOOKUP(CONCATENATE($AL$5,$B27,$C27),GID!$A$6:$M$60,13,FALSE),0)</f>
        <v>0</v>
      </c>
      <c r="AM27" s="161">
        <f>_xlfn.IFNA(VLOOKUP(CONCATENATE($AM$5,$B27,$C27),RAS!$A$6:$M$135,13,FALSE),0)</f>
        <v>0</v>
      </c>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366"/>
      <c r="BL27" s="365"/>
      <c r="BM27" s="367"/>
      <c r="BN27" s="150"/>
    </row>
    <row r="28" spans="1:66" x14ac:dyDescent="0.25">
      <c r="A28" s="570"/>
      <c r="B28" s="155"/>
      <c r="C28" s="162"/>
      <c r="D28" s="162"/>
      <c r="E28" s="163"/>
      <c r="F28" s="159"/>
      <c r="G28" s="157"/>
      <c r="H28" s="158"/>
      <c r="I28" s="159"/>
      <c r="J28" s="160">
        <f>_xlfn.IFNA(VLOOKUP(CONCATENATE($J$5,$B28,$C28),'ESP1'!$A$6:$M$500,13,FALSE),0)</f>
        <v>0</v>
      </c>
      <c r="K28" s="161">
        <f>_xlfn.IFNA(VLOOKUP(CONCATENATE($K$5,$B28,$C28),'SER1'!$A$6:$M$500,13,FALSE),0)</f>
        <v>0</v>
      </c>
      <c r="L28" s="161">
        <f>_xlfn.IFNA(VLOOKUP(CONCATENATE($L$5,$B28,$C28),MUR!$A$6:$M$133,13,FALSE),0)</f>
        <v>0</v>
      </c>
      <c r="M28" s="161">
        <f>_xlfn.IFNA(VLOOKUP(CONCATENATE($M$5,$B28,$C28),'GOS1'!$A$6:$M$133,13,FALSE),0)</f>
        <v>0</v>
      </c>
      <c r="N28" s="161">
        <f>_xlfn.IFNA(VLOOKUP(CONCATENATE($N$5,$B28,$C28),'SER2'!$A$6:$M$500,13,FALSE),0)</f>
        <v>0</v>
      </c>
      <c r="O28" s="161"/>
      <c r="P28" s="161"/>
      <c r="Q28" s="161">
        <f>_xlfn.IFNA(VLOOKUP(CONCATENATE($Q$5,$B28,$C28),'OG1'!$A$6:$M$133,13,FALSE),0)</f>
        <v>0</v>
      </c>
      <c r="R28" s="161"/>
      <c r="S28" s="161">
        <f>_xlfn.IFNA(VLOOKUP(CONCATENATE($S$5,$B28,$C28),'DRY1'!$A$6:$M$135,13,FALSE),0)</f>
        <v>0</v>
      </c>
      <c r="T28" s="161">
        <f>_xlfn.IFNA(VLOOKUP(CONCATENATE($T$5,$B28,$C28),'HOR1'!$A$6:$M$192,13,FALSE),0)</f>
        <v>0</v>
      </c>
      <c r="U28" s="161">
        <f>_xlfn.IFNA(VLOOKUP(CONCATENATE($U$5,$B28,$C28),'DAR1'!$A$6:$M$133,13,FALSE),0)</f>
        <v>0</v>
      </c>
      <c r="V28" s="538">
        <f>_xlfn.IFNA(VLOOKUP(CONCATENATE($V$5,$B28,$C28),'DRY2'!$A$6:$M$133,13,FALSE),0)</f>
        <v>0</v>
      </c>
      <c r="W28" s="161">
        <f>_xlfn.IFNA(VLOOKUP(CONCATENATE($W$5,$B28,$C28),'SER3'!$A$6:$M$500,13,FALSE),0)</f>
        <v>0</v>
      </c>
      <c r="X28" s="161">
        <f>_xlfn.IFNA(VLOOKUP(CONCATENATE($Y$5,$B28,$C28),'OG2'!$A$6:$M$135,13,FALSE),0)</f>
        <v>0</v>
      </c>
      <c r="Y28" s="161">
        <f>_xlfn.IFNA(VLOOKUP(CONCATENATE($Y$5,$B28,$C28),'OG2'!$A$6:$M$135,13,FALSE),0)</f>
        <v>0</v>
      </c>
      <c r="Z28" s="161">
        <f>_xlfn.IFNA(VLOOKUP(CONCATENATE($Z$5,$B28,$C28),'DRY3'!$A$6:$M$132,13,FALSE),0)</f>
        <v>0</v>
      </c>
      <c r="AA28" s="161">
        <f>_xlfn.IFNA(VLOOKUP(CONCATENATE($AA$5,$B28,$C28),[1]SCSJ!$A$6:$M$133,13,FALSE),0)</f>
        <v>0</v>
      </c>
      <c r="AB28" s="161">
        <f>_xlfn.IFNA(VLOOKUP(CONCATENATE($AB$5,$B28,$C28),'GOS2'!$A$6:$M$133,13,FALSE),0)</f>
        <v>0</v>
      </c>
      <c r="AC28" s="161">
        <f>_xlfn.IFNA(VLOOKUP(CONCATENATE($AC$5,$B28,$C28),FEST!$A$6:$M$300,13,FALSE),0)</f>
        <v>0</v>
      </c>
      <c r="AD28" s="538">
        <f>_xlfn.IFNA(VLOOKUP(CONCATENATE($AD$5,$B28,$C28),'ESP3'!$A$6:$M$500,13,FALSE),0)</f>
        <v>0</v>
      </c>
      <c r="AE28" s="538"/>
      <c r="AF28" s="161">
        <f>_xlfn.IFNA(VLOOKUP(CONCATENATE($AF$5,$B28,$C28),'OG3'!$A$6:$M$53,13,FALSE),0)</f>
        <v>0</v>
      </c>
      <c r="AG28" s="161">
        <f>_xlfn.IFNA(VLOOKUP(CONCATENATE($AG$5,$B28,$C28),[2]cap1!$A$6:$M$53,13,FALSE),0)</f>
        <v>0</v>
      </c>
      <c r="AH28" s="161">
        <f>_xlfn.IFNA(VLOOKUP(CONCATENATE($AH$5,$B28,$C28),'ESP3'!$A$6:$M$53,13,FALSE),0)</f>
        <v>0</v>
      </c>
      <c r="AI28" s="161">
        <f>_xlfn.IFNA(VLOOKUP(CONCATENATE($AI$5,$B28,$C28),'BAL3'!$A$6:$M$500,13,FALSE),0)</f>
        <v>0</v>
      </c>
      <c r="AJ28" s="161">
        <f>_xlfn.IFNA(VLOOKUP(CONCATENATE($AJ$5,$B28,$C28),'ESP4'!$A$6:$M$300,13,FALSE),0)</f>
        <v>0</v>
      </c>
      <c r="AK28" s="161">
        <f>_xlfn.IFNA(VLOOKUP(CONCATENATE($AK$5,$B28,$C28),'DAR2'!$A$6:$M$300,13,FALSE),0)</f>
        <v>0</v>
      </c>
      <c r="AL28" s="161">
        <f>_xlfn.IFNA(VLOOKUP(CONCATENATE($AL$5,$B28,$C28),GID!$A$6:$M$60,13,FALSE),0)</f>
        <v>0</v>
      </c>
      <c r="AM28" s="161">
        <f>_xlfn.IFNA(VLOOKUP(CONCATENATE($AM$5,$B28,$C28),RAS!$A$6:$M$135,13,FALSE),0)</f>
        <v>0</v>
      </c>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366"/>
      <c r="BL28" s="365"/>
      <c r="BM28" s="367"/>
      <c r="BN28" s="150"/>
    </row>
    <row r="29" spans="1:66" x14ac:dyDescent="0.25">
      <c r="A29" s="570"/>
      <c r="B29" s="155"/>
      <c r="C29" s="162"/>
      <c r="D29" s="162"/>
      <c r="E29" s="163"/>
      <c r="F29" s="159"/>
      <c r="G29" s="157"/>
      <c r="H29" s="158"/>
      <c r="I29" s="159"/>
      <c r="J29" s="160">
        <f>_xlfn.IFNA(VLOOKUP(CONCATENATE($J$5,$B29,$C29),'ESP1'!$A$6:$M$500,13,FALSE),0)</f>
        <v>0</v>
      </c>
      <c r="K29" s="161">
        <f>_xlfn.IFNA(VLOOKUP(CONCATENATE($K$5,$B29,$C29),'SER1'!$A$6:$M$500,13,FALSE),0)</f>
        <v>0</v>
      </c>
      <c r="L29" s="161">
        <f>_xlfn.IFNA(VLOOKUP(CONCATENATE($L$5,$B29,$C29),[3]MUR1!$A$6:$M$162,13,FALSE),0)</f>
        <v>0</v>
      </c>
      <c r="M29" s="161">
        <f>_xlfn.IFNA(VLOOKUP(CONCATENATE($M$5,$B29,$C29),[3]MUR1!$A$6:$M$162,13,FALSE),0)</f>
        <v>0</v>
      </c>
      <c r="N29" s="161">
        <f>_xlfn.IFNA(VLOOKUP(CONCATENATE($J$5,$B29,$C29),'SER2'!$A$6:$M$500,13,FALSE),0)</f>
        <v>0</v>
      </c>
      <c r="O29" s="161"/>
      <c r="P29" s="161"/>
      <c r="Q29" s="161">
        <f>_xlfn.IFNA(VLOOKUP(CONCATENATE($Q$5,$B29,$C29),'OG1'!$A$6:$M$500,13,FALSE),0)</f>
        <v>0</v>
      </c>
      <c r="R29" s="161"/>
      <c r="S29" s="161">
        <f>_xlfn.IFNA(VLOOKUP(CONCATENATE($S$5,$B29,$C29),'DRY3'!$A$6:$M$500,13,FALSE),0)</f>
        <v>0</v>
      </c>
      <c r="T29" s="161">
        <f>_xlfn.IFNA(VLOOKUP(CONCATENATE(QQ$5,$B29,$C29),'SER3'!$A$6:$M$162,13,FALSE),0)</f>
        <v>0</v>
      </c>
      <c r="U29" s="161">
        <f>_xlfn.IFNA(VLOOKUP(CONCATENATE($U$5,$B29,$C29),'OG2'!$A$6:$M$162,13,FALSE),0)</f>
        <v>0</v>
      </c>
      <c r="V29" s="538">
        <f>_xlfn.IFNA(VLOOKUP(CONCATENATE($V$5,$B29,$C29),'DRY2'!$A$6:$M$500,13,FALSE),0)</f>
        <v>0</v>
      </c>
      <c r="W29" s="161">
        <f>_xlfn.IFNA(VLOOKUP(CONCATENATE($W$5,$B29,$C29),'SER3'!$A$6:$M$162,13,FALSE),0)</f>
        <v>0</v>
      </c>
      <c r="X29" s="161">
        <f>_xlfn.IFNA(VLOOKUP(CONCATENATE($Y$5,$B29,$C29),'OG2'!$A$6:$M$162,13,FALSE),0)</f>
        <v>0</v>
      </c>
      <c r="Y29" s="161">
        <f>_xlfn.IFNA(VLOOKUP(CONCATENATE($Y$5,$B29,$C29),'OG2'!$A$6:$M$162,13,FALSE),0)</f>
        <v>0</v>
      </c>
      <c r="Z29" s="161">
        <f>_xlfn.IFNA(VLOOKUP(CONCATENATE($Z$5,$B29,$C29),'DRY3'!$A$6:$M$500,13,FALSE),0)</f>
        <v>0</v>
      </c>
      <c r="AA29" s="161">
        <f>_xlfn.IFNA(VLOOKUP(CONCATENATE($AA$5,$B29,$C29),[1]SCSJ!$A$6:$M$500,13,FALSE),0)</f>
        <v>0</v>
      </c>
      <c r="AB29" s="161">
        <f>_xlfn.IFNA(VLOOKUP(CONCATENATE($AB$5,$B29,$C29),'GOS2'!$A$6:$M$162,13,FALSE),0)</f>
        <v>0</v>
      </c>
      <c r="AC29" s="161">
        <f>_xlfn.IFNA(VLOOKUP(CONCATENATE($AC$5,$B29,$C29),FEST!$A$6:$M$162,13,FALSE),0)</f>
        <v>0</v>
      </c>
      <c r="AD29" s="161">
        <f>_xlfn.IFNA(VLOOKUP(CONCATENATE($AD$5,$B29,$C29),'ESP2'!$A$6:$M$500,13,FALSE),0)</f>
        <v>0</v>
      </c>
      <c r="AE29" s="161"/>
      <c r="AF29" s="161">
        <f>_xlfn.IFNA(VLOOKUP(CONCATENATE($AF$5,$B29,$C29),'OG3'!$A$6:$M$500,13,FALSE),0)</f>
        <v>0</v>
      </c>
      <c r="AG29" s="161">
        <f>_xlfn.IFNA(VLOOKUP(CONCATENATE($AG$5,$B29,$C29),[2]cap1!$A$6:$M$162,13,FALSE),0)</f>
        <v>0</v>
      </c>
      <c r="AH29" s="161">
        <f>_xlfn.IFNA(VLOOKUP(CONCATENATE($AH$5,$B29,$C29),'ESP3'!$A$6:$M$162,13,FALSE),0)</f>
        <v>0</v>
      </c>
      <c r="AI29" s="161">
        <f>_xlfn.IFNA(VLOOKUP(CONCATENATE($AI$5,$B29,$C29),'BAL3'!$A$6:$M$500,13,FALSE),0)</f>
        <v>0</v>
      </c>
      <c r="AJ29" s="161">
        <f>_xlfn.IFNA(VLOOKUP(CONCATENATE($AJ$5,$B29,$C29),'ESP4'!$A$6:$M$500,13,FALSE),0)</f>
        <v>0</v>
      </c>
      <c r="AK29" s="161">
        <f>_xlfn.IFNA(VLOOKUP(CONCATENATE($AK$5,$B29,$C29),'DAR2'!$A$6:$M$162,13,FALSE),0)</f>
        <v>0</v>
      </c>
      <c r="AL29" s="161">
        <f>_xlfn.IFNA(VLOOKUP(CONCATENATE($AL$5,$B29,$C29),GID!$A$6:$M$162,13,FALSE),0)</f>
        <v>0</v>
      </c>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366"/>
      <c r="BL29" s="365"/>
      <c r="BM29" s="367"/>
      <c r="BN29" s="150"/>
    </row>
    <row r="30" spans="1:66" x14ac:dyDescent="0.25">
      <c r="A30" s="570"/>
      <c r="B30" s="155"/>
      <c r="C30" s="162"/>
      <c r="D30" s="162"/>
      <c r="E30" s="163"/>
      <c r="F30" s="159"/>
      <c r="G30" s="157"/>
      <c r="H30" s="158"/>
      <c r="I30" s="159"/>
      <c r="J30" s="160">
        <f>_xlfn.IFNA(VLOOKUP(CONCATENATE($J$5,$B30,$C30),'ESP1'!$A$6:$M$500,13,FALSE),0)</f>
        <v>0</v>
      </c>
      <c r="K30" s="161">
        <f>_xlfn.IFNA(VLOOKUP(CONCATENATE($K$5,$B30,$C30),'SER1'!$A$6:$M$500,13,FALSE),0)</f>
        <v>0</v>
      </c>
      <c r="L30" s="161">
        <f>_xlfn.IFNA(VLOOKUP(CONCATENATE($L$5,$B30,$C30),[3]MUR1!$A$6:$M$162,13,FALSE),0)</f>
        <v>0</v>
      </c>
      <c r="M30" s="161">
        <f>_xlfn.IFNA(VLOOKUP(CONCATENATE($M$5,$B30,$C30),[3]MUR1!$A$6:$M$162,13,FALSE),0)</f>
        <v>0</v>
      </c>
      <c r="N30" s="161">
        <f>_xlfn.IFNA(VLOOKUP(CONCATENATE($J$5,$B30,$C30),'SER2'!$A$6:$M$500,13,FALSE),0)</f>
        <v>0</v>
      </c>
      <c r="O30" s="161"/>
      <c r="P30" s="161"/>
      <c r="Q30" s="161">
        <f>_xlfn.IFNA(VLOOKUP(CONCATENATE($Q$5,$B30,$C30),'OG1'!$A$6:$M$500,13,FALSE),0)</f>
        <v>0</v>
      </c>
      <c r="R30" s="161"/>
      <c r="S30" s="161">
        <f>_xlfn.IFNA(VLOOKUP(CONCATENATE($S$5,$B30,$C30),'DRY3'!$A$6:$M$500,13,FALSE),0)</f>
        <v>0</v>
      </c>
      <c r="T30" s="161">
        <f>_xlfn.IFNA(VLOOKUP(CONCATENATE(QQ$5,$B30,$C30),'SER3'!$A$6:$M$162,13,FALSE),0)</f>
        <v>0</v>
      </c>
      <c r="U30" s="161">
        <f>_xlfn.IFNA(VLOOKUP(CONCATENATE($U$5,$B30,$C30),'OG2'!$A$6:$M$162,13,FALSE),0)</f>
        <v>0</v>
      </c>
      <c r="V30" s="538">
        <f>_xlfn.IFNA(VLOOKUP(CONCATENATE($V$5,$B30,$C30),'DRY2'!$A$6:$M$500,13,FALSE),0)</f>
        <v>0</v>
      </c>
      <c r="W30" s="161">
        <f>_xlfn.IFNA(VLOOKUP(CONCATENATE($W$5,$B30,$C30),'SER3'!$A$6:$M$162,13,FALSE),0)</f>
        <v>0</v>
      </c>
      <c r="X30" s="161">
        <f>_xlfn.IFNA(VLOOKUP(CONCATENATE($Y$5,$B30,$C30),'OG2'!$A$6:$M$162,13,FALSE),0)</f>
        <v>0</v>
      </c>
      <c r="Y30" s="161">
        <f>_xlfn.IFNA(VLOOKUP(CONCATENATE($Y$5,$B30,$C30),'OG2'!$A$6:$M$162,13,FALSE),0)</f>
        <v>0</v>
      </c>
      <c r="Z30" s="161">
        <f>_xlfn.IFNA(VLOOKUP(CONCATENATE($Z$5,$B30,$C30),'DRY3'!$A$6:$M$500,13,FALSE),0)</f>
        <v>0</v>
      </c>
      <c r="AA30" s="161">
        <f>_xlfn.IFNA(VLOOKUP(CONCATENATE($AA$5,$B30,$C30),[1]SCSJ!$A$6:$M$500,13,FALSE),0)</f>
        <v>0</v>
      </c>
      <c r="AB30" s="161">
        <f>_xlfn.IFNA(VLOOKUP(CONCATENATE($AB$5,$B30,$C30),'GOS2'!$A$6:$M$162,13,FALSE),0)</f>
        <v>0</v>
      </c>
      <c r="AC30" s="161">
        <f>_xlfn.IFNA(VLOOKUP(CONCATENATE($AC$5,$B30,$C30),FEST!$A$6:$M$162,13,FALSE),0)</f>
        <v>0</v>
      </c>
      <c r="AD30" s="161">
        <f>_xlfn.IFNA(VLOOKUP(CONCATENATE($AD$5,$B30,$C30),'ESP2'!$A$6:$M$500,13,FALSE),0)</f>
        <v>0</v>
      </c>
      <c r="AE30" s="161"/>
      <c r="AF30" s="161">
        <f>_xlfn.IFNA(VLOOKUP(CONCATENATE($AF$5,$B30,$C30),'OG3'!$A$6:$M$500,13,FALSE),0)</f>
        <v>0</v>
      </c>
      <c r="AG30" s="161">
        <f>_xlfn.IFNA(VLOOKUP(CONCATENATE($AG$5,$B30,$C30),[2]cap1!$A$6:$M$162,13,FALSE),0)</f>
        <v>0</v>
      </c>
      <c r="AH30" s="161">
        <f>_xlfn.IFNA(VLOOKUP(CONCATENATE($AH$5,$B30,$C30),'ESP3'!$A$6:$M$162,13,FALSE),0)</f>
        <v>0</v>
      </c>
      <c r="AI30" s="161">
        <f>_xlfn.IFNA(VLOOKUP(CONCATENATE($AI$5,$B30,$C30),'BAL3'!$A$6:$M$500,13,FALSE),0)</f>
        <v>0</v>
      </c>
      <c r="AJ30" s="161">
        <f>_xlfn.IFNA(VLOOKUP(CONCATENATE($AJ$5,$B30,$C30),'ESP4'!$A$6:$M$500,13,FALSE),0)</f>
        <v>0</v>
      </c>
      <c r="AK30" s="161">
        <f>_xlfn.IFNA(VLOOKUP(CONCATENATE($AK$5,$B30,$C30),'DAR2'!$A$6:$M$162,13,FALSE),0)</f>
        <v>0</v>
      </c>
      <c r="AL30" s="161">
        <f>_xlfn.IFNA(VLOOKUP(CONCATENATE($AL$5,$B30,$C30),GID!$A$6:$M$162,13,FALSE),0)</f>
        <v>0</v>
      </c>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366"/>
      <c r="BL30" s="365"/>
      <c r="BM30" s="367"/>
      <c r="BN30" s="150"/>
    </row>
    <row r="31" spans="1:66" x14ac:dyDescent="0.25">
      <c r="A31" s="570"/>
      <c r="B31" s="155"/>
      <c r="C31" s="162"/>
      <c r="D31" s="162"/>
      <c r="E31" s="163"/>
      <c r="F31" s="159"/>
      <c r="G31" s="157"/>
      <c r="H31" s="158"/>
      <c r="I31" s="159"/>
      <c r="J31" s="160">
        <f>_xlfn.IFNA(VLOOKUP(CONCATENATE($J$5,$B31,$C31),'ESP1'!$A$6:$M$500,13,FALSE),0)</f>
        <v>0</v>
      </c>
      <c r="K31" s="161">
        <f>_xlfn.IFNA(VLOOKUP(CONCATENATE($K$5,$B31,$C31),'SER1'!$A$6:$M$500,13,FALSE),0)</f>
        <v>0</v>
      </c>
      <c r="L31" s="161">
        <f>_xlfn.IFNA(VLOOKUP(CONCATENATE($L$5,$B31,$C31),[3]MUR1!$A$6:$M$162,13,FALSE),0)</f>
        <v>0</v>
      </c>
      <c r="M31" s="161">
        <f>_xlfn.IFNA(VLOOKUP(CONCATENATE($M$5,$B31,$C31),[3]MUR1!$A$6:$M$162,13,FALSE),0)</f>
        <v>0</v>
      </c>
      <c r="N31" s="161">
        <f>_xlfn.IFNA(VLOOKUP(CONCATENATE($J$5,$B31,$C31),'SER2'!$A$6:$M$500,13,FALSE),0)</f>
        <v>0</v>
      </c>
      <c r="O31" s="161"/>
      <c r="P31" s="161"/>
      <c r="Q31" s="161">
        <f>_xlfn.IFNA(VLOOKUP(CONCATENATE($Q$5,$B31,$C31),'OG1'!$A$6:$M$500,13,FALSE),0)</f>
        <v>0</v>
      </c>
      <c r="R31" s="161"/>
      <c r="S31" s="161">
        <f>_xlfn.IFNA(VLOOKUP(CONCATENATE($S$5,$B31,$C31),'DRY3'!$A$6:$M$500,13,FALSE),0)</f>
        <v>0</v>
      </c>
      <c r="T31" s="161">
        <f>_xlfn.IFNA(VLOOKUP(CONCATENATE(QQ$5,$B31,$C31),'SER3'!$A$6:$M$162,13,FALSE),0)</f>
        <v>0</v>
      </c>
      <c r="U31" s="161">
        <f>_xlfn.IFNA(VLOOKUP(CONCATENATE($U$5,$B31,$C31),'OG2'!$A$6:$M$162,13,FALSE),0)</f>
        <v>0</v>
      </c>
      <c r="V31" s="538">
        <f>_xlfn.IFNA(VLOOKUP(CONCATENATE($V$5,$B31,$C31),'DRY2'!$A$6:$M$500,13,FALSE),0)</f>
        <v>0</v>
      </c>
      <c r="W31" s="161">
        <f>_xlfn.IFNA(VLOOKUP(CONCATENATE($W$5,$B31,$C31),'SER3'!$A$6:$M$162,13,FALSE),0)</f>
        <v>0</v>
      </c>
      <c r="X31" s="161">
        <f>_xlfn.IFNA(VLOOKUP(CONCATENATE($Y$5,$B31,$C31),'OG2'!$A$6:$M$162,13,FALSE),0)</f>
        <v>0</v>
      </c>
      <c r="Y31" s="161">
        <f>_xlfn.IFNA(VLOOKUP(CONCATENATE($Y$5,$B31,$C31),'OG2'!$A$6:$M$162,13,FALSE),0)</f>
        <v>0</v>
      </c>
      <c r="Z31" s="161">
        <f>_xlfn.IFNA(VLOOKUP(CONCATENATE($Z$5,$B31,$C31),'DRY3'!$A$6:$M$500,13,FALSE),0)</f>
        <v>0</v>
      </c>
      <c r="AA31" s="161">
        <f>_xlfn.IFNA(VLOOKUP(CONCATENATE($AA$5,$B31,$C31),[1]SCSJ!$A$6:$M$500,13,FALSE),0)</f>
        <v>0</v>
      </c>
      <c r="AB31" s="161">
        <f>_xlfn.IFNA(VLOOKUP(CONCATENATE($AB$5,$B31,$C31),'GOS2'!$A$6:$M$162,13,FALSE),0)</f>
        <v>0</v>
      </c>
      <c r="AC31" s="161">
        <f>_xlfn.IFNA(VLOOKUP(CONCATENATE($AC$5,$B31,$C31),FEST!$A$6:$M$162,13,FALSE),0)</f>
        <v>0</v>
      </c>
      <c r="AD31" s="161">
        <f>_xlfn.IFNA(VLOOKUP(CONCATENATE($AD$5,$B31,$C31),'ESP2'!$A$6:$M$500,13,FALSE),0)</f>
        <v>0</v>
      </c>
      <c r="AE31" s="161"/>
      <c r="AF31" s="161">
        <f>_xlfn.IFNA(VLOOKUP(CONCATENATE($AF$5,$B31,$C31),'OG3'!$A$6:$M$500,13,FALSE),0)</f>
        <v>0</v>
      </c>
      <c r="AG31" s="161">
        <f>_xlfn.IFNA(VLOOKUP(CONCATENATE($AG$5,$B31,$C31),[2]cap1!$A$6:$M$162,13,FALSE),0)</f>
        <v>0</v>
      </c>
      <c r="AH31" s="161">
        <f>_xlfn.IFNA(VLOOKUP(CONCATENATE($AH$5,$B31,$C31),'ESP3'!$A$6:$M$162,13,FALSE),0)</f>
        <v>0</v>
      </c>
      <c r="AI31" s="161">
        <f>_xlfn.IFNA(VLOOKUP(CONCATENATE($AI$5,$B31,$C31),'BAL3'!$A$6:$M$500,13,FALSE),0)</f>
        <v>0</v>
      </c>
      <c r="AJ31" s="161">
        <f>_xlfn.IFNA(VLOOKUP(CONCATENATE($AJ$5,$B31,$C31),'ESP4'!$A$6:$M$500,13,FALSE),0)</f>
        <v>0</v>
      </c>
      <c r="AK31" s="161">
        <f>_xlfn.IFNA(VLOOKUP(CONCATENATE($AK$5,$B31,$C31),'DAR2'!$A$6:$M$162,13,FALSE),0)</f>
        <v>0</v>
      </c>
      <c r="AL31" s="161">
        <f>_xlfn.IFNA(VLOOKUP(CONCATENATE($AL$5,$B31,$C31),GID!$A$6:$M$162,13,FALSE),0)</f>
        <v>0</v>
      </c>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366"/>
      <c r="BL31" s="365"/>
      <c r="BM31" s="367"/>
      <c r="BN31" s="150"/>
    </row>
    <row r="32" spans="1:66" x14ac:dyDescent="0.25">
      <c r="A32" s="570"/>
      <c r="B32" s="155"/>
      <c r="C32" s="162"/>
      <c r="D32" s="162"/>
      <c r="E32" s="163"/>
      <c r="F32" s="159"/>
      <c r="G32" s="157"/>
      <c r="H32" s="158"/>
      <c r="I32" s="159"/>
      <c r="J32" s="160">
        <f>_xlfn.IFNA(VLOOKUP(CONCATENATE($J$5,$B32,$C32),'ESP1'!$A$6:$M$500,13,FALSE),0)</f>
        <v>0</v>
      </c>
      <c r="K32" s="161">
        <f>_xlfn.IFNA(VLOOKUP(CONCATENATE($K$5,$B32,$C32),'SER1'!$A$6:$M$500,13,FALSE),0)</f>
        <v>0</v>
      </c>
      <c r="L32" s="161">
        <f>_xlfn.IFNA(VLOOKUP(CONCATENATE($L$5,$B32,$C32),[3]MUR1!$A$6:$M$162,13,FALSE),0)</f>
        <v>0</v>
      </c>
      <c r="M32" s="161">
        <f>_xlfn.IFNA(VLOOKUP(CONCATENATE($M$5,$B32,$C32),[3]MUR1!$A$6:$M$162,13,FALSE),0)</f>
        <v>0</v>
      </c>
      <c r="N32" s="161">
        <f>_xlfn.IFNA(VLOOKUP(CONCATENATE($J$5,$B32,$C32),'SER2'!$A$6:$M$500,13,FALSE),0)</f>
        <v>0</v>
      </c>
      <c r="O32" s="161"/>
      <c r="P32" s="161"/>
      <c r="Q32" s="161">
        <f>_xlfn.IFNA(VLOOKUP(CONCATENATE($Q$5,$B32,$C32),'OG1'!$A$6:$M$500,13,FALSE),0)</f>
        <v>0</v>
      </c>
      <c r="R32" s="161"/>
      <c r="S32" s="161">
        <f>_xlfn.IFNA(VLOOKUP(CONCATENATE($S$5,$B32,$C32),'DRY3'!$A$6:$M$500,13,FALSE),0)</f>
        <v>0</v>
      </c>
      <c r="T32" s="161">
        <f>_xlfn.IFNA(VLOOKUP(CONCATENATE(QQ$5,$B32,$C32),'SER3'!$A$6:$M$162,13,FALSE),0)</f>
        <v>0</v>
      </c>
      <c r="U32" s="161">
        <f>_xlfn.IFNA(VLOOKUP(CONCATENATE($U$5,$B32,$C32),'OG2'!$A$6:$M$162,13,FALSE),0)</f>
        <v>0</v>
      </c>
      <c r="V32" s="538">
        <f>_xlfn.IFNA(VLOOKUP(CONCATENATE($V$5,$B32,$C32),'DRY2'!$A$6:$M$500,13,FALSE),0)</f>
        <v>0</v>
      </c>
      <c r="W32" s="161">
        <f>_xlfn.IFNA(VLOOKUP(CONCATENATE($W$5,$B32,$C32),'SER3'!$A$6:$M$162,13,FALSE),0)</f>
        <v>0</v>
      </c>
      <c r="X32" s="161">
        <f>_xlfn.IFNA(VLOOKUP(CONCATENATE($Y$5,$B32,$C32),'OG2'!$A$6:$M$162,13,FALSE),0)</f>
        <v>0</v>
      </c>
      <c r="Y32" s="161">
        <f>_xlfn.IFNA(VLOOKUP(CONCATENATE($Y$5,$B32,$C32),'OG2'!$A$6:$M$162,13,FALSE),0)</f>
        <v>0</v>
      </c>
      <c r="Z32" s="161">
        <f>_xlfn.IFNA(VLOOKUP(CONCATENATE($Z$5,$B32,$C32),'DRY3'!$A$6:$M$500,13,FALSE),0)</f>
        <v>0</v>
      </c>
      <c r="AA32" s="161">
        <f>_xlfn.IFNA(VLOOKUP(CONCATENATE($AA$5,$B32,$C32),[1]SCSJ!$A$6:$M$500,13,FALSE),0)</f>
        <v>0</v>
      </c>
      <c r="AB32" s="161">
        <f>_xlfn.IFNA(VLOOKUP(CONCATENATE($AB$5,$B32,$C32),'GOS2'!$A$6:$M$162,13,FALSE),0)</f>
        <v>0</v>
      </c>
      <c r="AC32" s="161">
        <f>_xlfn.IFNA(VLOOKUP(CONCATENATE($AC$5,$B32,$C32),FEST!$A$6:$M$162,13,FALSE),0)</f>
        <v>0</v>
      </c>
      <c r="AD32" s="161">
        <f>_xlfn.IFNA(VLOOKUP(CONCATENATE($AD$5,$B32,$C32),'ESP2'!$A$6:$M$500,13,FALSE),0)</f>
        <v>0</v>
      </c>
      <c r="AE32" s="161"/>
      <c r="AF32" s="161">
        <f>_xlfn.IFNA(VLOOKUP(CONCATENATE($AF$5,$B32,$C32),'OG3'!$A$6:$M$500,13,FALSE),0)</f>
        <v>0</v>
      </c>
      <c r="AG32" s="161">
        <f>_xlfn.IFNA(VLOOKUP(CONCATENATE($AG$5,$B32,$C32),[2]cap1!$A$6:$M$162,13,FALSE),0)</f>
        <v>0</v>
      </c>
      <c r="AH32" s="161">
        <f>_xlfn.IFNA(VLOOKUP(CONCATENATE($AH$5,$B32,$C32),'ESP3'!$A$6:$M$162,13,FALSE),0)</f>
        <v>0</v>
      </c>
      <c r="AI32" s="161">
        <f>_xlfn.IFNA(VLOOKUP(CONCATENATE($AI$5,$B32,$C32),'BAL3'!$A$6:$M$500,13,FALSE),0)</f>
        <v>0</v>
      </c>
      <c r="AJ32" s="161">
        <f>_xlfn.IFNA(VLOOKUP(CONCATENATE($AJ$5,$B32,$C32),'ESP4'!$A$6:$M$500,13,FALSE),0)</f>
        <v>0</v>
      </c>
      <c r="AK32" s="161">
        <f>_xlfn.IFNA(VLOOKUP(CONCATENATE($AK$5,$B32,$C32),'DAR2'!$A$6:$M$162,13,FALSE),0)</f>
        <v>0</v>
      </c>
      <c r="AL32" s="161">
        <f>_xlfn.IFNA(VLOOKUP(CONCATENATE($AL$5,$B32,$C32),GID!$A$6:$M$162,13,FALSE),0)</f>
        <v>0</v>
      </c>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366"/>
      <c r="BL32" s="365"/>
      <c r="BM32" s="367"/>
      <c r="BN32" s="150"/>
    </row>
    <row r="33" spans="1:66" x14ac:dyDescent="0.25">
      <c r="A33" s="570"/>
      <c r="B33" s="155"/>
      <c r="C33" s="162"/>
      <c r="D33" s="162"/>
      <c r="E33" s="163"/>
      <c r="F33" s="159"/>
      <c r="G33" s="157"/>
      <c r="H33" s="158"/>
      <c r="I33" s="159"/>
      <c r="J33" s="160">
        <f>_xlfn.IFNA(VLOOKUP(CONCATENATE($J$5,$B33,$C33),'ESP1'!$A$6:$M$500,13,FALSE),0)</f>
        <v>0</v>
      </c>
      <c r="K33" s="161">
        <f>_xlfn.IFNA(VLOOKUP(CONCATENATE($K$5,$B33,$C33),'SER1'!$A$6:$M$500,13,FALSE),0)</f>
        <v>0</v>
      </c>
      <c r="L33" s="161">
        <f>_xlfn.IFNA(VLOOKUP(CONCATENATE($L$5,$B33,$C33),[3]MUR1!$A$6:$M$162,13,FALSE),0)</f>
        <v>0</v>
      </c>
      <c r="M33" s="161">
        <f>_xlfn.IFNA(VLOOKUP(CONCATENATE($M$5,$B33,$C33),[3]MUR1!$A$6:$M$162,13,FALSE),0)</f>
        <v>0</v>
      </c>
      <c r="N33" s="161">
        <f>_xlfn.IFNA(VLOOKUP(CONCATENATE($J$5,$B33,$C33),'SER2'!$A$6:$M$500,13,FALSE),0)</f>
        <v>0</v>
      </c>
      <c r="O33" s="161"/>
      <c r="P33" s="161"/>
      <c r="Q33" s="161">
        <f>_xlfn.IFNA(VLOOKUP(CONCATENATE($Q$5,$B33,$C33),'OG1'!$A$6:$M$500,13,FALSE),0)</f>
        <v>0</v>
      </c>
      <c r="R33" s="161"/>
      <c r="S33" s="161">
        <f>_xlfn.IFNA(VLOOKUP(CONCATENATE($S$5,$B33,$C33),'DRY3'!$A$6:$M$500,13,FALSE),0)</f>
        <v>0</v>
      </c>
      <c r="T33" s="161">
        <f>_xlfn.IFNA(VLOOKUP(CONCATENATE(QQ$5,$B33,$C33),'SER3'!$A$6:$M$162,13,FALSE),0)</f>
        <v>0</v>
      </c>
      <c r="U33" s="161">
        <f>_xlfn.IFNA(VLOOKUP(CONCATENATE($U$5,$B33,$C33),'OG2'!$A$6:$M$162,13,FALSE),0)</f>
        <v>0</v>
      </c>
      <c r="V33" s="161">
        <f>_xlfn.IFNA(VLOOKUP(CONCATENATE($V$5,$B33,$C33),'DRY3'!$A$6:$M$500,13,FALSE),0)</f>
        <v>0</v>
      </c>
      <c r="W33" s="161">
        <f>_xlfn.IFNA(VLOOKUP(CONCATENATE($W$5,$B33,$C33),'SER3'!$A$6:$M$162,13,FALSE),0)</f>
        <v>0</v>
      </c>
      <c r="X33" s="161">
        <f>_xlfn.IFNA(VLOOKUP(CONCATENATE($Y$5,$B33,$C33),'OG2'!$A$6:$M$162,13,FALSE),0)</f>
        <v>0</v>
      </c>
      <c r="Y33" s="161">
        <f>_xlfn.IFNA(VLOOKUP(CONCATENATE($Y$5,$B33,$C33),'OG2'!$A$6:$M$162,13,FALSE),0)</f>
        <v>0</v>
      </c>
      <c r="Z33" s="161">
        <f>_xlfn.IFNA(VLOOKUP(CONCATENATE($Z$5,$B33,$C33),'DRY3'!$A$6:$M$500,13,FALSE),0)</f>
        <v>0</v>
      </c>
      <c r="AA33" s="161">
        <f>_xlfn.IFNA(VLOOKUP(CONCATENATE($AA$5,$B33,$C33),[1]SCSJ!$A$6:$M$500,13,FALSE),0)</f>
        <v>0</v>
      </c>
      <c r="AB33" s="161">
        <f>_xlfn.IFNA(VLOOKUP(CONCATENATE($AB$5,$B33,$C33),'GOS2'!$A$6:$M$162,13,FALSE),0)</f>
        <v>0</v>
      </c>
      <c r="AC33" s="161">
        <f>_xlfn.IFNA(VLOOKUP(CONCATENATE($AC$5,$B33,$C33),FEST!$A$6:$M$162,13,FALSE),0)</f>
        <v>0</v>
      </c>
      <c r="AD33" s="161">
        <f>_xlfn.IFNA(VLOOKUP(CONCATENATE($AD$5,$B33,$C33),'ESP2'!$A$6:$M$500,13,FALSE),0)</f>
        <v>0</v>
      </c>
      <c r="AE33" s="161"/>
      <c r="AF33" s="161">
        <f>_xlfn.IFNA(VLOOKUP(CONCATENATE($AF$5,$B33,$C33),'OG3'!$A$6:$M$500,13,FALSE),0)</f>
        <v>0</v>
      </c>
      <c r="AG33" s="161">
        <f>_xlfn.IFNA(VLOOKUP(CONCATENATE($AG$5,$B33,$C33),[2]cap1!$A$6:$M$162,13,FALSE),0)</f>
        <v>0</v>
      </c>
      <c r="AH33" s="161">
        <f>_xlfn.IFNA(VLOOKUP(CONCATENATE($AH$5,$B33,$C33),'ESP3'!$A$6:$M$162,13,FALSE),0)</f>
        <v>0</v>
      </c>
      <c r="AI33" s="161">
        <f>_xlfn.IFNA(VLOOKUP(CONCATENATE($AI$5,$B33,$C33),'BAL3'!$A$6:$M$500,13,FALSE),0)</f>
        <v>0</v>
      </c>
      <c r="AJ33" s="161">
        <f>_xlfn.IFNA(VLOOKUP(CONCATENATE($AJ$5,$B33,$C33),'ESP4'!$A$6:$M$500,13,FALSE),0)</f>
        <v>0</v>
      </c>
      <c r="AK33" s="161">
        <f>_xlfn.IFNA(VLOOKUP(CONCATENATE($AK$5,$B33,$C33),'DAR2'!$A$6:$M$162,13,FALSE),0)</f>
        <v>0</v>
      </c>
      <c r="AL33" s="161">
        <f>_xlfn.IFNA(VLOOKUP(CONCATENATE($AL$5,$B33,$C33),GID!$A$6:$M$162,13,FALSE),0)</f>
        <v>0</v>
      </c>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366"/>
      <c r="BL33" s="365"/>
      <c r="BM33" s="367"/>
      <c r="BN33" s="150"/>
    </row>
    <row r="34" spans="1:66" x14ac:dyDescent="0.25">
      <c r="A34" s="570"/>
      <c r="B34" s="155"/>
      <c r="C34" s="162"/>
      <c r="D34" s="156"/>
      <c r="E34" s="163"/>
      <c r="F34" s="159"/>
      <c r="G34" s="157"/>
      <c r="H34" s="158"/>
      <c r="I34" s="159"/>
      <c r="J34" s="160">
        <f>_xlfn.IFNA(VLOOKUP(CONCATENATE($J$5,$B34,$C34),'ESP1'!$A$6:$M$500,13,FALSE),0)</f>
        <v>0</v>
      </c>
      <c r="K34" s="161">
        <f>_xlfn.IFNA(VLOOKUP(CONCATENATE($K$5,$B34,$C34),'SER1'!$A$6:$M$500,13,FALSE),0)</f>
        <v>0</v>
      </c>
      <c r="L34" s="161">
        <f>_xlfn.IFNA(VLOOKUP(CONCATENATE($L$5,$B34,$C34),[3]MUR1!$A$6:$M$162,13,FALSE),0)</f>
        <v>0</v>
      </c>
      <c r="M34" s="161">
        <f>_xlfn.IFNA(VLOOKUP(CONCATENATE($M$5,$B34,$C34),[3]MUR1!$A$6:$M$162,13,FALSE),0)</f>
        <v>0</v>
      </c>
      <c r="N34" s="161">
        <f>_xlfn.IFNA(VLOOKUP(CONCATENATE($J$5,$B34,$C34),'SER2'!$A$6:$M$500,13,FALSE),0)</f>
        <v>0</v>
      </c>
      <c r="O34" s="161"/>
      <c r="P34" s="161"/>
      <c r="Q34" s="161">
        <f>_xlfn.IFNA(VLOOKUP(CONCATENATE($Q$5,$B34,$C34),'OG1'!$A$6:$M$500,13,FALSE),0)</f>
        <v>0</v>
      </c>
      <c r="R34" s="161"/>
      <c r="S34" s="161">
        <f>_xlfn.IFNA(VLOOKUP(CONCATENATE($S$5,$B34,$C34),'DRY3'!$A$6:$M$500,13,FALSE),0)</f>
        <v>0</v>
      </c>
      <c r="T34" s="161">
        <f>_xlfn.IFNA(VLOOKUP(CONCATENATE(QQ$5,$B34,$C34),'SER3'!$A$6:$M$162,13,FALSE),0)</f>
        <v>0</v>
      </c>
      <c r="U34" s="161">
        <f>_xlfn.IFNA(VLOOKUP(CONCATENATE($U$5,$B34,$C34),'OG2'!$A$6:$M$162,13,FALSE),0)</f>
        <v>0</v>
      </c>
      <c r="V34" s="161">
        <f>_xlfn.IFNA(VLOOKUP(CONCATENATE($V$5,$B34,$C34),'DRY3'!$A$6:$M$500,13,FALSE),0)</f>
        <v>0</v>
      </c>
      <c r="W34" s="161">
        <f>_xlfn.IFNA(VLOOKUP(CONCATENATE($W$5,$B34,$C34),'SER3'!$A$6:$M$162,13,FALSE),0)</f>
        <v>0</v>
      </c>
      <c r="X34" s="161">
        <f>_xlfn.IFNA(VLOOKUP(CONCATENATE($Y$5,$B34,$C34),'OG2'!$A$6:$M$162,13,FALSE),0)</f>
        <v>0</v>
      </c>
      <c r="Y34" s="161">
        <f>_xlfn.IFNA(VLOOKUP(CONCATENATE($Y$5,$B34,$C34),'OG2'!$A$6:$M$162,13,FALSE),0)</f>
        <v>0</v>
      </c>
      <c r="Z34" s="161">
        <f>_xlfn.IFNA(VLOOKUP(CONCATENATE($Z$5,$B34,$C34),'DRY3'!$A$6:$M$500,13,FALSE),0)</f>
        <v>0</v>
      </c>
      <c r="AA34" s="161">
        <f>_xlfn.IFNA(VLOOKUP(CONCATENATE($AA$5,$B34,$C34),[1]SCSJ!$A$6:$M$500,13,FALSE),0)</f>
        <v>0</v>
      </c>
      <c r="AB34" s="161">
        <f>_xlfn.IFNA(VLOOKUP(CONCATENATE($AB$5,$B34,$C34),'GOS2'!$A$6:$M$162,13,FALSE),0)</f>
        <v>0</v>
      </c>
      <c r="AC34" s="161">
        <f>_xlfn.IFNA(VLOOKUP(CONCATENATE($AC$5,$B34,$C34),FEST!$A$6:$M$162,13,FALSE),0)</f>
        <v>0</v>
      </c>
      <c r="AD34" s="161">
        <f>_xlfn.IFNA(VLOOKUP(CONCATENATE($AD$5,$B34,$C34),'ESP2'!$A$6:$M$500,13,FALSE),0)</f>
        <v>0</v>
      </c>
      <c r="AE34" s="161"/>
      <c r="AF34" s="161">
        <f>_xlfn.IFNA(VLOOKUP(CONCATENATE($AF$5,$B34,$C34),'OG3'!$A$6:$M$500,13,FALSE),0)</f>
        <v>0</v>
      </c>
      <c r="AG34" s="161">
        <f>_xlfn.IFNA(VLOOKUP(CONCATENATE($AG$5,$B34,$C34),[2]cap1!$A$6:$M$162,13,FALSE),0)</f>
        <v>0</v>
      </c>
      <c r="AH34" s="161">
        <f>_xlfn.IFNA(VLOOKUP(CONCATENATE($AH$5,$B34,$C34),'ESP3'!$A$6:$M$162,13,FALSE),0)</f>
        <v>0</v>
      </c>
      <c r="AI34" s="161">
        <f>_xlfn.IFNA(VLOOKUP(CONCATENATE($AI$5,$B34,$C34),'BAL3'!$A$6:$M$500,13,FALSE),0)</f>
        <v>0</v>
      </c>
      <c r="AJ34" s="161">
        <f>_xlfn.IFNA(VLOOKUP(CONCATENATE($AJ$5,$B34,$C34),'ESP4'!$A$6:$M$500,13,FALSE),0)</f>
        <v>0</v>
      </c>
      <c r="AK34" s="161">
        <f>_xlfn.IFNA(VLOOKUP(CONCATENATE($AK$5,$B34,$C34),'DAR2'!$A$6:$M$162,13,FALSE),0)</f>
        <v>0</v>
      </c>
      <c r="AL34" s="161">
        <f>_xlfn.IFNA(VLOOKUP(CONCATENATE($AL$5,$B34,$C34),GID!$A$6:$M$162,13,FALSE),0)</f>
        <v>0</v>
      </c>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366"/>
      <c r="BL34" s="365"/>
      <c r="BM34" s="367"/>
      <c r="BN34" s="150"/>
    </row>
    <row r="35" spans="1:66" x14ac:dyDescent="0.25">
      <c r="A35" s="570"/>
      <c r="B35" s="155"/>
      <c r="C35" s="162"/>
      <c r="D35" s="162"/>
      <c r="E35" s="163"/>
      <c r="F35" s="159"/>
      <c r="G35" s="157"/>
      <c r="H35" s="158"/>
      <c r="I35" s="159"/>
      <c r="J35" s="160">
        <f>_xlfn.IFNA(VLOOKUP(CONCATENATE($J$5,$B35,$C35),'ESP1'!$A$6:$M$500,13,FALSE),0)</f>
        <v>0</v>
      </c>
      <c r="K35" s="161">
        <f>_xlfn.IFNA(VLOOKUP(CONCATENATE($K$5,$B35,$C35),'SER1'!$A$6:$M$500,13,FALSE),0)</f>
        <v>0</v>
      </c>
      <c r="L35" s="161">
        <f>_xlfn.IFNA(VLOOKUP(CONCATENATE($L$5,$B35,$C35),[3]MUR1!$A$6:$M$162,13,FALSE),0)</f>
        <v>0</v>
      </c>
      <c r="M35" s="161">
        <f>_xlfn.IFNA(VLOOKUP(CONCATENATE($M$5,$B35,$C35),[3]MUR1!$A$6:$M$162,13,FALSE),0)</f>
        <v>0</v>
      </c>
      <c r="N35" s="161">
        <f>_xlfn.IFNA(VLOOKUP(CONCATENATE($J$5,$B35,$C35),'SER2'!$A$6:$M$500,13,FALSE),0)</f>
        <v>0</v>
      </c>
      <c r="O35" s="161"/>
      <c r="P35" s="161"/>
      <c r="Q35" s="161">
        <f>_xlfn.IFNA(VLOOKUP(CONCATENATE($Q$5,$B35,$C35),'OG1'!$A$6:$M$500,13,FALSE),0)</f>
        <v>0</v>
      </c>
      <c r="R35" s="161"/>
      <c r="S35" s="161">
        <f>_xlfn.IFNA(VLOOKUP(CONCATENATE($S$5,$B35,$C35),'DRY3'!$A$6:$M$500,13,FALSE),0)</f>
        <v>0</v>
      </c>
      <c r="T35" s="161">
        <f>_xlfn.IFNA(VLOOKUP(CONCATENATE(QQ$5,$B35,$C35),'SER3'!$A$6:$M$162,13,FALSE),0)</f>
        <v>0</v>
      </c>
      <c r="U35" s="161">
        <f>_xlfn.IFNA(VLOOKUP(CONCATENATE($U$5,$B35,$C35),'OG2'!$A$6:$M$162,13,FALSE),0)</f>
        <v>0</v>
      </c>
      <c r="V35" s="161">
        <f>_xlfn.IFNA(VLOOKUP(CONCATENATE($V$5,$B35,$C35),'DRY3'!$A$6:$M$500,13,FALSE),0)</f>
        <v>0</v>
      </c>
      <c r="W35" s="161">
        <f>_xlfn.IFNA(VLOOKUP(CONCATENATE($W$5,$B35,$C35),'SER3'!$A$6:$M$162,13,FALSE),0)</f>
        <v>0</v>
      </c>
      <c r="X35" s="161">
        <f>_xlfn.IFNA(VLOOKUP(CONCATENATE($Y$5,$B35,$C35),'OG2'!$A$6:$M$162,13,FALSE),0)</f>
        <v>0</v>
      </c>
      <c r="Y35" s="161">
        <f>_xlfn.IFNA(VLOOKUP(CONCATENATE($Y$5,$B35,$C35),'OG2'!$A$6:$M$162,13,FALSE),0)</f>
        <v>0</v>
      </c>
      <c r="Z35" s="161">
        <f>_xlfn.IFNA(VLOOKUP(CONCATENATE($Z$5,$B35,$C35),'DRY3'!$A$6:$M$500,13,FALSE),0)</f>
        <v>0</v>
      </c>
      <c r="AA35" s="161">
        <f>_xlfn.IFNA(VLOOKUP(CONCATENATE($AA$5,$B35,$C35),[1]SCSJ!$A$6:$M$500,13,FALSE),0)</f>
        <v>0</v>
      </c>
      <c r="AB35" s="161">
        <f>_xlfn.IFNA(VLOOKUP(CONCATENATE($AB$5,$B35,$C35),'GOS2'!$A$6:$M$162,13,FALSE),0)</f>
        <v>0</v>
      </c>
      <c r="AC35" s="161">
        <f>_xlfn.IFNA(VLOOKUP(CONCATENATE($AC$5,$B35,$C35),FEST!$A$6:$M$162,13,FALSE),0)</f>
        <v>0</v>
      </c>
      <c r="AD35" s="161">
        <f>_xlfn.IFNA(VLOOKUP(CONCATENATE($AD$5,$B35,$C35),'ESP2'!$A$6:$M$500,13,FALSE),0)</f>
        <v>0</v>
      </c>
      <c r="AE35" s="161"/>
      <c r="AF35" s="161">
        <f>_xlfn.IFNA(VLOOKUP(CONCATENATE($AF$5,$B35,$C35),'OG3'!$A$6:$M$500,13,FALSE),0)</f>
        <v>0</v>
      </c>
      <c r="AG35" s="161">
        <f>_xlfn.IFNA(VLOOKUP(CONCATENATE($AG$5,$B35,$C35),[2]cap1!$A$6:$M$162,13,FALSE),0)</f>
        <v>0</v>
      </c>
      <c r="AH35" s="161">
        <f>_xlfn.IFNA(VLOOKUP(CONCATENATE($AH$5,$B35,$C35),'ESP3'!$A$6:$M$162,13,FALSE),0)</f>
        <v>0</v>
      </c>
      <c r="AI35" s="161">
        <f>_xlfn.IFNA(VLOOKUP(CONCATENATE($AI$5,$B35,$C35),'BAL3'!$A$6:$M$500,13,FALSE),0)</f>
        <v>0</v>
      </c>
      <c r="AJ35" s="161">
        <f>_xlfn.IFNA(VLOOKUP(CONCATENATE($AJ$5,$B35,$C35),'ESP4'!$A$6:$M$500,13,FALSE),0)</f>
        <v>0</v>
      </c>
      <c r="AK35" s="161">
        <f>_xlfn.IFNA(VLOOKUP(CONCATENATE($AK$5,$B35,$C35),'DAR2'!$A$6:$M$162,13,FALSE),0)</f>
        <v>0</v>
      </c>
      <c r="AL35" s="161">
        <f>_xlfn.IFNA(VLOOKUP(CONCATENATE($AL$5,$B35,$C35),GID!$A$6:$M$162,13,FALSE),0)</f>
        <v>0</v>
      </c>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366"/>
      <c r="BL35" s="365"/>
      <c r="BM35" s="367"/>
      <c r="BN35" s="150"/>
    </row>
    <row r="36" spans="1:66" s="3" customFormat="1" x14ac:dyDescent="0.25">
      <c r="A36" s="570"/>
      <c r="B36" s="155"/>
      <c r="C36" s="162"/>
      <c r="D36" s="162"/>
      <c r="E36" s="163"/>
      <c r="F36" s="159"/>
      <c r="G36" s="157"/>
      <c r="H36" s="158"/>
      <c r="I36" s="159"/>
      <c r="J36" s="160">
        <f>_xlfn.IFNA(VLOOKUP(CONCATENATE($J$5,$B36,$C36),'ESP1'!$A$6:$M$500,13,FALSE),0)</f>
        <v>0</v>
      </c>
      <c r="K36" s="161">
        <f>_xlfn.IFNA(VLOOKUP(CONCATENATE($K$5,$B36,$C36),'SER1'!$A$6:$M$500,13,FALSE),0)</f>
        <v>0</v>
      </c>
      <c r="L36" s="161">
        <f>_xlfn.IFNA(VLOOKUP(CONCATENATE($L$5,$B36,$C36),[3]MUR1!$A$6:$M$162,13,FALSE),0)</f>
        <v>0</v>
      </c>
      <c r="M36" s="161">
        <f>_xlfn.IFNA(VLOOKUP(CONCATENATE($M$5,$B36,$C36),[3]MUR1!$A$6:$M$162,13,FALSE),0)</f>
        <v>0</v>
      </c>
      <c r="N36" s="161">
        <f>_xlfn.IFNA(VLOOKUP(CONCATENATE($J$5,$B36,$C36),'SER2'!$A$6:$M$500,13,FALSE),0)</f>
        <v>0</v>
      </c>
      <c r="O36" s="161"/>
      <c r="P36" s="161"/>
      <c r="Q36" s="161">
        <f>_xlfn.IFNA(VLOOKUP(CONCATENATE($Q$5,$B36,$C36),'OG1'!$A$6:$M$500,13,FALSE),0)</f>
        <v>0</v>
      </c>
      <c r="R36" s="161"/>
      <c r="S36" s="161">
        <f>_xlfn.IFNA(VLOOKUP(CONCATENATE($S$5,$B36,$C36),'DRY3'!$A$6:$M$500,13,FALSE),0)</f>
        <v>0</v>
      </c>
      <c r="T36" s="161">
        <f>_xlfn.IFNA(VLOOKUP(CONCATENATE(QQ$5,$B36,$C36),'SER3'!$A$6:$M$162,13,FALSE),0)</f>
        <v>0</v>
      </c>
      <c r="U36" s="161">
        <f>_xlfn.IFNA(VLOOKUP(CONCATENATE($U$5,$B36,$C36),'OG2'!$A$6:$M$162,13,FALSE),0)</f>
        <v>0</v>
      </c>
      <c r="V36" s="161">
        <f>_xlfn.IFNA(VLOOKUP(CONCATENATE($V$5,$B36,$C36),'DRY3'!$A$6:$M$500,13,FALSE),0)</f>
        <v>0</v>
      </c>
      <c r="W36" s="161">
        <f>_xlfn.IFNA(VLOOKUP(CONCATENATE($W$5,$B36,$C36),'SER3'!$A$6:$M$162,13,FALSE),0)</f>
        <v>0</v>
      </c>
      <c r="X36" s="161">
        <f>_xlfn.IFNA(VLOOKUP(CONCATENATE($Y$5,$B36,$C36),'OG2'!$A$6:$M$162,13,FALSE),0)</f>
        <v>0</v>
      </c>
      <c r="Y36" s="161">
        <f>_xlfn.IFNA(VLOOKUP(CONCATENATE($Y$5,$B36,$C36),'OG2'!$A$6:$M$162,13,FALSE),0)</f>
        <v>0</v>
      </c>
      <c r="Z36" s="161">
        <f>_xlfn.IFNA(VLOOKUP(CONCATENATE($Z$5,$B36,$C36),'DRY3'!$A$6:$M$500,13,FALSE),0)</f>
        <v>0</v>
      </c>
      <c r="AA36" s="161">
        <f>_xlfn.IFNA(VLOOKUP(CONCATENATE($AA$5,$B36,$C36),[1]SCSJ!$A$6:$M$500,13,FALSE),0)</f>
        <v>0</v>
      </c>
      <c r="AB36" s="161">
        <f>_xlfn.IFNA(VLOOKUP(CONCATENATE($AB$5,$B36,$C36),'GOS2'!$A$6:$M$162,13,FALSE),0)</f>
        <v>0</v>
      </c>
      <c r="AC36" s="161">
        <f>_xlfn.IFNA(VLOOKUP(CONCATENATE($AC$5,$B36,$C36),FEST!$A$6:$M$162,13,FALSE),0)</f>
        <v>0</v>
      </c>
      <c r="AD36" s="161">
        <f>_xlfn.IFNA(VLOOKUP(CONCATENATE($AD$5,$B36,$C36),'ESP2'!$A$6:$M$500,13,FALSE),0)</f>
        <v>0</v>
      </c>
      <c r="AE36" s="161"/>
      <c r="AF36" s="161">
        <f>_xlfn.IFNA(VLOOKUP(CONCATENATE($AF$5,$B36,$C36),'OG3'!$A$6:$M$500,13,FALSE),0)</f>
        <v>0</v>
      </c>
      <c r="AG36" s="161">
        <f>_xlfn.IFNA(VLOOKUP(CONCATENATE($AG$5,$B36,$C36),[2]cap1!$A$6:$M$162,13,FALSE),0)</f>
        <v>0</v>
      </c>
      <c r="AH36" s="161">
        <f>_xlfn.IFNA(VLOOKUP(CONCATENATE($AH$5,$B36,$C36),'ESP3'!$A$6:$M$162,13,FALSE),0)</f>
        <v>0</v>
      </c>
      <c r="AI36" s="161">
        <f>_xlfn.IFNA(VLOOKUP(CONCATENATE($AI$5,$B36,$C36),'BAL3'!$A$6:$M$500,13,FALSE),0)</f>
        <v>0</v>
      </c>
      <c r="AJ36" s="161">
        <f>_xlfn.IFNA(VLOOKUP(CONCATENATE($AJ$5,$B36,$C36),'ESP4'!$A$6:$M$500,13,FALSE),0)</f>
        <v>0</v>
      </c>
      <c r="AK36" s="161">
        <f>_xlfn.IFNA(VLOOKUP(CONCATENATE($AK$5,$B36,$C36),'DAR2'!$A$6:$M$162,13,FALSE),0)</f>
        <v>0</v>
      </c>
      <c r="AL36" s="161">
        <f>_xlfn.IFNA(VLOOKUP(CONCATENATE($AL$5,$B36,$C36),GID!$A$6:$M$162,13,FALSE),0)</f>
        <v>0</v>
      </c>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366"/>
      <c r="BL36" s="365"/>
      <c r="BM36" s="367"/>
      <c r="BN36" s="146"/>
    </row>
    <row r="37" spans="1:66" x14ac:dyDescent="0.25">
      <c r="A37" s="570"/>
      <c r="B37" s="155"/>
      <c r="C37" s="162"/>
      <c r="D37" s="162"/>
      <c r="E37" s="163"/>
      <c r="F37" s="159"/>
      <c r="G37" s="157"/>
      <c r="H37" s="158"/>
      <c r="I37" s="159"/>
      <c r="J37" s="160">
        <f>_xlfn.IFNA(VLOOKUP(CONCATENATE($J$5,$B37,$C37),'ESP1'!$A$6:$M$500,13,FALSE),0)</f>
        <v>0</v>
      </c>
      <c r="K37" s="161">
        <f>_xlfn.IFNA(VLOOKUP(CONCATENATE($K$5,$B37,$C37),'SER1'!$A$6:$M$500,13,FALSE),0)</f>
        <v>0</v>
      </c>
      <c r="L37" s="161">
        <f>_xlfn.IFNA(VLOOKUP(CONCATENATE($L$5,$B37,$C37),[3]MUR1!$A$6:$M$162,13,FALSE),0)</f>
        <v>0</v>
      </c>
      <c r="M37" s="161">
        <f>_xlfn.IFNA(VLOOKUP(CONCATENATE($M$5,$B37,$C37),[3]MUR1!$A$6:$M$162,13,FALSE),0)</f>
        <v>0</v>
      </c>
      <c r="N37" s="161">
        <f>_xlfn.IFNA(VLOOKUP(CONCATENATE($J$5,$B37,$C37),'SER2'!$A$6:$M$500,13,FALSE),0)</f>
        <v>0</v>
      </c>
      <c r="O37" s="161"/>
      <c r="P37" s="161"/>
      <c r="Q37" s="161">
        <f>_xlfn.IFNA(VLOOKUP(CONCATENATE($Q$5,$B37,$C37),'OG1'!$A$6:$M$500,13,FALSE),0)</f>
        <v>0</v>
      </c>
      <c r="R37" s="161"/>
      <c r="S37" s="161">
        <f>_xlfn.IFNA(VLOOKUP(CONCATENATE($S$5,$B37,$C37),'DRY3'!$A$6:$M$500,13,FALSE),0)</f>
        <v>0</v>
      </c>
      <c r="T37" s="161">
        <f>_xlfn.IFNA(VLOOKUP(CONCATENATE(QQ$5,$B37,$C37),'SER3'!$A$6:$M$162,13,FALSE),0)</f>
        <v>0</v>
      </c>
      <c r="U37" s="161">
        <f>_xlfn.IFNA(VLOOKUP(CONCATENATE($U$5,$B37,$C37),'OG2'!$A$6:$M$162,13,FALSE),0)</f>
        <v>0</v>
      </c>
      <c r="V37" s="161">
        <f>_xlfn.IFNA(VLOOKUP(CONCATENATE($V$5,$B37,$C37),'DRY3'!$A$6:$M$500,13,FALSE),0)</f>
        <v>0</v>
      </c>
      <c r="W37" s="161">
        <f>_xlfn.IFNA(VLOOKUP(CONCATENATE($W$5,$B37,$C37),'SER3'!$A$6:$M$162,13,FALSE),0)</f>
        <v>0</v>
      </c>
      <c r="X37" s="161">
        <f>_xlfn.IFNA(VLOOKUP(CONCATENATE($Y$5,$B37,$C37),'OG2'!$A$6:$M$162,13,FALSE),0)</f>
        <v>0</v>
      </c>
      <c r="Y37" s="161">
        <f>_xlfn.IFNA(VLOOKUP(CONCATENATE($Y$5,$B37,$C37),'OG2'!$A$6:$M$162,13,FALSE),0)</f>
        <v>0</v>
      </c>
      <c r="Z37" s="161">
        <f>_xlfn.IFNA(VLOOKUP(CONCATENATE($Z$5,$B37,$C37),'DRY3'!$A$6:$M$500,13,FALSE),0)</f>
        <v>0</v>
      </c>
      <c r="AA37" s="161">
        <f>_xlfn.IFNA(VLOOKUP(CONCATENATE($AA$5,$B37,$C37),[1]SCSJ!$A$6:$M$500,13,FALSE),0)</f>
        <v>0</v>
      </c>
      <c r="AB37" s="161">
        <f>_xlfn.IFNA(VLOOKUP(CONCATENATE($AB$5,$B37,$C37),'GOS2'!$A$6:$M$162,13,FALSE),0)</f>
        <v>0</v>
      </c>
      <c r="AC37" s="161">
        <f>_xlfn.IFNA(VLOOKUP(CONCATENATE($AC$5,$B37,$C37),FEST!$A$6:$M$162,13,FALSE),0)</f>
        <v>0</v>
      </c>
      <c r="AD37" s="161">
        <f>_xlfn.IFNA(VLOOKUP(CONCATENATE($AD$5,$B37,$C37),'ESP2'!$A$6:$M$500,13,FALSE),0)</f>
        <v>0</v>
      </c>
      <c r="AE37" s="161"/>
      <c r="AF37" s="161">
        <f>_xlfn.IFNA(VLOOKUP(CONCATENATE($AF$5,$B37,$C37),'OG3'!$A$6:$M$500,13,FALSE),0)</f>
        <v>0</v>
      </c>
      <c r="AG37" s="161">
        <f>_xlfn.IFNA(VLOOKUP(CONCATENATE($AG$5,$B37,$C37),[2]cap1!$A$6:$M$162,13,FALSE),0)</f>
        <v>0</v>
      </c>
      <c r="AH37" s="161">
        <f>_xlfn.IFNA(VLOOKUP(CONCATENATE($AH$5,$B37,$C37),'ESP3'!$A$6:$M$162,13,FALSE),0)</f>
        <v>0</v>
      </c>
      <c r="AI37" s="161">
        <f>_xlfn.IFNA(VLOOKUP(CONCATENATE($AI$5,$B37,$C37),'BAL3'!$A$6:$M$500,13,FALSE),0)</f>
        <v>0</v>
      </c>
      <c r="AJ37" s="161">
        <f>_xlfn.IFNA(VLOOKUP(CONCATENATE($AJ$5,$B37,$C37),'ESP4'!$A$6:$M$500,13,FALSE),0)</f>
        <v>0</v>
      </c>
      <c r="AK37" s="161">
        <f>_xlfn.IFNA(VLOOKUP(CONCATENATE($AK$5,$B37,$C37),'DAR2'!$A$6:$M$162,13,FALSE),0)</f>
        <v>0</v>
      </c>
      <c r="AL37" s="161">
        <f>_xlfn.IFNA(VLOOKUP(CONCATENATE($AL$5,$B37,$C37),GID!$A$6:$M$162,13,FALSE),0)</f>
        <v>0</v>
      </c>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366"/>
      <c r="BL37" s="365"/>
      <c r="BM37" s="367"/>
      <c r="BN37" s="150"/>
    </row>
    <row r="38" spans="1:66" x14ac:dyDescent="0.25">
      <c r="A38" s="570"/>
      <c r="B38" s="155"/>
      <c r="C38" s="162"/>
      <c r="D38" s="162"/>
      <c r="E38" s="163"/>
      <c r="F38" s="159"/>
      <c r="G38" s="157"/>
      <c r="H38" s="158"/>
      <c r="I38" s="159"/>
      <c r="J38" s="160">
        <f>_xlfn.IFNA(VLOOKUP(CONCATENATE($J$5,$B38,$C38),'ESP1'!$A$6:$M$500,13,FALSE),0)</f>
        <v>0</v>
      </c>
      <c r="K38" s="161">
        <f>_xlfn.IFNA(VLOOKUP(CONCATENATE($K$5,$B38,$C38),'SER1'!$A$6:$M$500,13,FALSE),0)</f>
        <v>0</v>
      </c>
      <c r="L38" s="161">
        <f>_xlfn.IFNA(VLOOKUP(CONCATENATE($L$5,$B38,$C38),[3]MUR1!$A$6:$M$162,13,FALSE),0)</f>
        <v>0</v>
      </c>
      <c r="M38" s="161">
        <f>_xlfn.IFNA(VLOOKUP(CONCATENATE($M$5,$B38,$C38),[3]MUR1!$A$6:$M$162,13,FALSE),0)</f>
        <v>0</v>
      </c>
      <c r="N38" s="161">
        <f>_xlfn.IFNA(VLOOKUP(CONCATENATE($J$5,$B38,$C38),'SER2'!$A$6:$M$500,13,FALSE),0)</f>
        <v>0</v>
      </c>
      <c r="O38" s="161"/>
      <c r="P38" s="161"/>
      <c r="Q38" s="161">
        <f>_xlfn.IFNA(VLOOKUP(CONCATENATE($Q$5,$B38,$C38),'OG1'!$A$6:$M$500,13,FALSE),0)</f>
        <v>0</v>
      </c>
      <c r="R38" s="161"/>
      <c r="S38" s="161">
        <f>_xlfn.IFNA(VLOOKUP(CONCATENATE($S$5,$B38,$C38),'DRY3'!$A$6:$M$500,13,FALSE),0)</f>
        <v>0</v>
      </c>
      <c r="T38" s="161">
        <f>_xlfn.IFNA(VLOOKUP(CONCATENATE(QQ$5,$B38,$C38),'SER3'!$A$6:$M$162,13,FALSE),0)</f>
        <v>0</v>
      </c>
      <c r="U38" s="161">
        <f>_xlfn.IFNA(VLOOKUP(CONCATENATE($U$5,$B38,$C38),'OG2'!$A$6:$M$162,13,FALSE),0)</f>
        <v>0</v>
      </c>
      <c r="V38" s="161">
        <f>_xlfn.IFNA(VLOOKUP(CONCATENATE($V$5,$B38,$C38),'DRY3'!$A$6:$M$500,13,FALSE),0)</f>
        <v>0</v>
      </c>
      <c r="W38" s="161">
        <f>_xlfn.IFNA(VLOOKUP(CONCATENATE($W$5,$B38,$C38),'SER3'!$A$6:$M$162,13,FALSE),0)</f>
        <v>0</v>
      </c>
      <c r="X38" s="161">
        <f>_xlfn.IFNA(VLOOKUP(CONCATENATE($Y$5,$B38,$C38),'OG2'!$A$6:$M$162,13,FALSE),0)</f>
        <v>0</v>
      </c>
      <c r="Y38" s="161">
        <f>_xlfn.IFNA(VLOOKUP(CONCATENATE($Y$5,$B38,$C38),'OG2'!$A$6:$M$162,13,FALSE),0)</f>
        <v>0</v>
      </c>
      <c r="Z38" s="161">
        <f>_xlfn.IFNA(VLOOKUP(CONCATENATE($Z$5,$B38,$C38),'DRY3'!$A$6:$M$500,13,FALSE),0)</f>
        <v>0</v>
      </c>
      <c r="AA38" s="161">
        <f>_xlfn.IFNA(VLOOKUP(CONCATENATE($AA$5,$B38,$C38),[1]SCSJ!$A$6:$M$500,13,FALSE),0)</f>
        <v>0</v>
      </c>
      <c r="AB38" s="161">
        <f>_xlfn.IFNA(VLOOKUP(CONCATENATE($AB$5,$B38,$C38),'GOS2'!$A$6:$M$162,13,FALSE),0)</f>
        <v>0</v>
      </c>
      <c r="AC38" s="161">
        <f>_xlfn.IFNA(VLOOKUP(CONCATENATE($AC$5,$B38,$C38),FEST!$A$6:$M$162,13,FALSE),0)</f>
        <v>0</v>
      </c>
      <c r="AD38" s="161">
        <f>_xlfn.IFNA(VLOOKUP(CONCATENATE($AD$5,$B38,$C38),'ESP2'!$A$6:$M$500,13,FALSE),0)</f>
        <v>0</v>
      </c>
      <c r="AE38" s="161"/>
      <c r="AF38" s="161">
        <f>_xlfn.IFNA(VLOOKUP(CONCATENATE($AF$5,$B38,$C38),'OG3'!$A$6:$M$500,13,FALSE),0)</f>
        <v>0</v>
      </c>
      <c r="AG38" s="161">
        <f>_xlfn.IFNA(VLOOKUP(CONCATENATE($AG$5,$B38,$C38),[2]cap1!$A$6:$M$162,13,FALSE),0)</f>
        <v>0</v>
      </c>
      <c r="AH38" s="161">
        <f>_xlfn.IFNA(VLOOKUP(CONCATENATE($AH$5,$B38,$C38),'ESP3'!$A$6:$M$162,13,FALSE),0)</f>
        <v>0</v>
      </c>
      <c r="AI38" s="161">
        <f>_xlfn.IFNA(VLOOKUP(CONCATENATE($AI$5,$B38,$C38),'BAL3'!$A$6:$M$500,13,FALSE),0)</f>
        <v>0</v>
      </c>
      <c r="AJ38" s="161">
        <f>_xlfn.IFNA(VLOOKUP(CONCATENATE($AJ$5,$B38,$C38),'ESP4'!$A$6:$M$500,13,FALSE),0)</f>
        <v>0</v>
      </c>
      <c r="AK38" s="161">
        <f>_xlfn.IFNA(VLOOKUP(CONCATENATE($AK$5,$B38,$C38),'DAR2'!$A$6:$M$162,13,FALSE),0)</f>
        <v>0</v>
      </c>
      <c r="AL38" s="161">
        <f>_xlfn.IFNA(VLOOKUP(CONCATENATE($AL$5,$B38,$C38),GID!$A$6:$M$162,13,FALSE),0)</f>
        <v>0</v>
      </c>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366"/>
      <c r="BL38" s="365"/>
      <c r="BM38" s="367"/>
      <c r="BN38" s="150"/>
    </row>
    <row r="39" spans="1:66" x14ac:dyDescent="0.25">
      <c r="A39" s="570"/>
      <c r="B39" s="155"/>
      <c r="C39" s="162"/>
      <c r="D39" s="162"/>
      <c r="E39" s="163"/>
      <c r="F39" s="159"/>
      <c r="G39" s="157"/>
      <c r="H39" s="158"/>
      <c r="I39" s="159"/>
      <c r="J39" s="160">
        <f>_xlfn.IFNA(VLOOKUP(CONCATENATE($J$5,$B39,$C39),'ESP1'!$A$6:$M$500,13,FALSE),0)</f>
        <v>0</v>
      </c>
      <c r="K39" s="161">
        <f>_xlfn.IFNA(VLOOKUP(CONCATENATE($K$5,$B39,$C39),'ESP1'!$A$6:$M$500,13,FALSE),0)</f>
        <v>0</v>
      </c>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366"/>
      <c r="BL39" s="365"/>
      <c r="BM39" s="367"/>
      <c r="BN39" s="150"/>
    </row>
    <row r="40" spans="1:66" x14ac:dyDescent="0.25">
      <c r="A40" s="570"/>
      <c r="B40" s="155"/>
      <c r="C40" s="162"/>
      <c r="D40" s="162"/>
      <c r="E40" s="163"/>
      <c r="F40" s="159"/>
      <c r="G40" s="157"/>
      <c r="H40" s="158"/>
      <c r="I40" s="159"/>
      <c r="J40" s="160">
        <f>_xlfn.IFNA(VLOOKUP(CONCATENATE($J$5,$B40,$C40),'ESP1'!$A$6:$M$500,13,FALSE),0)</f>
        <v>0</v>
      </c>
      <c r="K40" s="161">
        <f>_xlfn.IFNA(VLOOKUP(CONCATENATE($K$5,$B40,$C40),'ESP1'!$A$6:$M$500,13,FALSE),0)</f>
        <v>0</v>
      </c>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366"/>
      <c r="BL40" s="365"/>
      <c r="BM40" s="367"/>
      <c r="BN40" s="150"/>
    </row>
    <row r="41" spans="1:66" x14ac:dyDescent="0.25">
      <c r="A41" s="570"/>
      <c r="B41" s="155"/>
      <c r="C41" s="162"/>
      <c r="D41" s="162"/>
      <c r="E41" s="163"/>
      <c r="F41" s="159"/>
      <c r="G41" s="157"/>
      <c r="H41" s="158"/>
      <c r="I41" s="159"/>
      <c r="J41" s="160">
        <f>_xlfn.IFNA(VLOOKUP(CONCATENATE($J$5,$B41,$C41),'ESP1'!$A$6:$M$500,13,FALSE),0)</f>
        <v>0</v>
      </c>
      <c r="K41" s="161">
        <f>_xlfn.IFNA(VLOOKUP(CONCATENATE($K$5,$B41,$C41),'ESP1'!$A$6:$M$500,13,FALSE),0)</f>
        <v>0</v>
      </c>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366"/>
      <c r="BL41" s="365"/>
      <c r="BM41" s="367"/>
      <c r="BN41" s="150"/>
    </row>
    <row r="42" spans="1:66" x14ac:dyDescent="0.25">
      <c r="A42" s="570"/>
      <c r="B42" s="155"/>
      <c r="C42" s="162"/>
      <c r="D42" s="162"/>
      <c r="E42" s="163"/>
      <c r="F42" s="159"/>
      <c r="G42" s="157"/>
      <c r="H42" s="158"/>
      <c r="I42" s="159"/>
      <c r="J42" s="160">
        <f>_xlfn.IFNA(VLOOKUP(CONCATENATE($J$5,$B42,$C42),'ESP1'!$A$6:$M$500,13,FALSE),0)</f>
        <v>0</v>
      </c>
      <c r="K42" s="161">
        <f>_xlfn.IFNA(VLOOKUP(CONCATENATE($K$5,$B42,$C42),'ESP1'!$A$6:$M$500,13,FALSE),0)</f>
        <v>0</v>
      </c>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366"/>
      <c r="BL42" s="365"/>
      <c r="BM42" s="367"/>
      <c r="BN42" s="150"/>
    </row>
    <row r="43" spans="1:66" x14ac:dyDescent="0.25">
      <c r="A43" s="570"/>
      <c r="B43" s="155"/>
      <c r="C43" s="162"/>
      <c r="D43" s="156"/>
      <c r="E43" s="163"/>
      <c r="F43" s="159"/>
      <c r="G43" s="157"/>
      <c r="H43" s="158"/>
      <c r="I43" s="159"/>
      <c r="J43" s="160">
        <f>_xlfn.IFNA(VLOOKUP(CONCATENATE($J$5,$B43,$C43),'ESP1'!$A$6:$M$500,13,FALSE),0)</f>
        <v>0</v>
      </c>
      <c r="K43" s="161">
        <f>_xlfn.IFNA(VLOOKUP(CONCATENATE($K$5,$B43,$C43),'ESP1'!$A$6:$M$500,13,FALSE),0)</f>
        <v>0</v>
      </c>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366"/>
      <c r="BL43" s="365"/>
      <c r="BM43" s="367"/>
      <c r="BN43" s="150"/>
    </row>
    <row r="44" spans="1:66" x14ac:dyDescent="0.25">
      <c r="A44" s="570"/>
      <c r="B44" s="155"/>
      <c r="C44" s="162"/>
      <c r="D44" s="162"/>
      <c r="E44" s="163"/>
      <c r="F44" s="159"/>
      <c r="G44" s="157"/>
      <c r="H44" s="158"/>
      <c r="I44" s="159"/>
      <c r="J44" s="160">
        <f>_xlfn.IFNA(VLOOKUP(CONCATENATE($J$5,$B44,$C44),'ESP1'!$A$6:$M$500,13,FALSE),0)</f>
        <v>0</v>
      </c>
      <c r="K44" s="161">
        <f>_xlfn.IFNA(VLOOKUP(CONCATENATE($K$5,$B44,$C44),'ESP1'!$A$6:$M$500,13,FALSE),0)</f>
        <v>0</v>
      </c>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366"/>
      <c r="BL44" s="365"/>
      <c r="BM44" s="367"/>
      <c r="BN44" s="150"/>
    </row>
    <row r="45" spans="1:66" x14ac:dyDescent="0.25">
      <c r="A45" s="570"/>
      <c r="B45" s="155"/>
      <c r="C45" s="162"/>
      <c r="D45" s="162"/>
      <c r="E45" s="163"/>
      <c r="F45" s="159"/>
      <c r="G45" s="157"/>
      <c r="H45" s="158"/>
      <c r="I45" s="159"/>
      <c r="J45" s="160">
        <f>_xlfn.IFNA(VLOOKUP(CONCATENATE($J$5,$B45,$C45),'ESP1'!$A$6:$M$500,13,FALSE),0)</f>
        <v>0</v>
      </c>
      <c r="K45" s="161">
        <f>_xlfn.IFNA(VLOOKUP(CONCATENATE($K$5,$B45,$C45),'ESP1'!$A$6:$M$500,13,FALSE),0)</f>
        <v>0</v>
      </c>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366"/>
      <c r="BL45" s="365"/>
      <c r="BM45" s="367"/>
      <c r="BN45" s="150"/>
    </row>
    <row r="46" spans="1:66" x14ac:dyDescent="0.25">
      <c r="A46" s="570"/>
      <c r="B46" s="155"/>
      <c r="C46" s="162"/>
      <c r="D46" s="162"/>
      <c r="E46" s="163"/>
      <c r="F46" s="159"/>
      <c r="G46" s="157"/>
      <c r="H46" s="158"/>
      <c r="I46" s="159"/>
      <c r="J46" s="160">
        <f>_xlfn.IFNA(VLOOKUP(CONCATENATE($J$5,$B46,$C46),'ESP1'!$A$6:$M$500,13,FALSE),0)</f>
        <v>0</v>
      </c>
      <c r="K46" s="161">
        <f>_xlfn.IFNA(VLOOKUP(CONCATENATE($K$5,$B46,$C46),'ESP1'!$A$6:$M$500,13,FALSE),0)</f>
        <v>0</v>
      </c>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366"/>
      <c r="BL46" s="365"/>
      <c r="BM46" s="367"/>
      <c r="BN46" s="150"/>
    </row>
    <row r="47" spans="1:66" x14ac:dyDescent="0.25">
      <c r="A47" s="570"/>
      <c r="B47" s="155"/>
      <c r="C47" s="162"/>
      <c r="D47" s="162"/>
      <c r="E47" s="163"/>
      <c r="F47" s="159"/>
      <c r="G47" s="157"/>
      <c r="H47" s="158"/>
      <c r="I47" s="159"/>
      <c r="J47" s="160">
        <f>_xlfn.IFNA(VLOOKUP(CONCATENATE($J$5,$B47,$C47),'ESP1'!$A$6:$M$500,13,FALSE),0)</f>
        <v>0</v>
      </c>
      <c r="K47" s="161">
        <f>_xlfn.IFNA(VLOOKUP(CONCATENATE($K$5,$B47,$C47),'ESP1'!$A$6:$M$500,13,FALSE),0)</f>
        <v>0</v>
      </c>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366"/>
      <c r="BL47" s="365"/>
      <c r="BM47" s="367"/>
      <c r="BN47" s="150"/>
    </row>
    <row r="48" spans="1:66" x14ac:dyDescent="0.25">
      <c r="A48" s="570"/>
      <c r="B48" s="155"/>
      <c r="C48" s="162"/>
      <c r="D48" s="162"/>
      <c r="E48" s="163"/>
      <c r="F48" s="159"/>
      <c r="G48" s="157"/>
      <c r="H48" s="158"/>
      <c r="I48" s="159"/>
      <c r="J48" s="160">
        <f>_xlfn.IFNA(VLOOKUP(CONCATENATE($J$5,$B48,$C48),'ESP1'!$A$6:$M$500,13,FALSE),0)</f>
        <v>0</v>
      </c>
      <c r="K48" s="161">
        <f>_xlfn.IFNA(VLOOKUP(CONCATENATE($K$5,$B48,$C48),'ESP1'!$A$6:$M$500,13,FALSE),0)</f>
        <v>0</v>
      </c>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366"/>
      <c r="BL48" s="365"/>
      <c r="BM48" s="367"/>
      <c r="BN48" s="150"/>
    </row>
    <row r="49" spans="1:66" x14ac:dyDescent="0.25">
      <c r="A49" s="570"/>
      <c r="B49" s="155"/>
      <c r="C49" s="162"/>
      <c r="D49" s="156"/>
      <c r="E49" s="163"/>
      <c r="F49" s="159"/>
      <c r="G49" s="157"/>
      <c r="H49" s="158"/>
      <c r="I49" s="159"/>
      <c r="J49" s="160">
        <f>_xlfn.IFNA(VLOOKUP(CONCATENATE($J$5,$B49,$C49),'ESP1'!$A$6:$M$500,13,FALSE),0)</f>
        <v>0</v>
      </c>
      <c r="K49" s="161">
        <f>_xlfn.IFNA(VLOOKUP(CONCATENATE($K$5,$B49,$C49),'ESP1'!$A$6:$M$500,13,FALSE),0)</f>
        <v>0</v>
      </c>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366"/>
      <c r="BL49" s="365"/>
      <c r="BM49" s="367"/>
      <c r="BN49" s="150"/>
    </row>
    <row r="50" spans="1:66" x14ac:dyDescent="0.25">
      <c r="A50" s="570"/>
      <c r="B50" s="155"/>
      <c r="C50" s="162"/>
      <c r="D50" s="162"/>
      <c r="E50" s="163"/>
      <c r="F50" s="159"/>
      <c r="G50" s="157"/>
      <c r="H50" s="158"/>
      <c r="I50" s="159"/>
      <c r="J50" s="160">
        <f>_xlfn.IFNA(VLOOKUP(CONCATENATE($J$5,$B50,$C50),'ESP1'!$A$6:$M$500,13,FALSE),0)</f>
        <v>0</v>
      </c>
      <c r="K50" s="161">
        <f>_xlfn.IFNA(VLOOKUP(CONCATENATE($K$5,$B50,$C50),'ESP1'!$A$6:$M$500,13,FALSE),0)</f>
        <v>0</v>
      </c>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366"/>
      <c r="BL50" s="365"/>
      <c r="BM50" s="367"/>
      <c r="BN50" s="150"/>
    </row>
    <row r="51" spans="1:66" ht="14.4" thickBot="1" x14ac:dyDescent="0.3">
      <c r="A51" s="570"/>
      <c r="B51" s="164"/>
      <c r="C51" s="165"/>
      <c r="D51" s="165"/>
      <c r="E51" s="166"/>
      <c r="F51" s="167"/>
      <c r="G51" s="168"/>
      <c r="H51" s="169"/>
      <c r="I51" s="167"/>
      <c r="J51" s="160">
        <f>_xlfn.IFNA(VLOOKUP(CONCATENATE($J$5,$B51,$C51),'ESP1'!$A$6:$M$500,13,FALSE),0)</f>
        <v>0</v>
      </c>
      <c r="K51" s="161">
        <f>_xlfn.IFNA(VLOOKUP(CONCATENATE($K$5,$B51,$C51),'ESP1'!$A$6:$M$500,13,FALSE),0)</f>
        <v>0</v>
      </c>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366"/>
      <c r="BL51" s="365"/>
      <c r="BM51" s="367"/>
      <c r="BN51" s="150"/>
    </row>
    <row r="52" spans="1:66" ht="15.6" x14ac:dyDescent="0.25">
      <c r="A52" s="570"/>
      <c r="B52" s="149" t="s">
        <v>42</v>
      </c>
      <c r="C52" s="149"/>
      <c r="D52" s="149" t="s">
        <v>42</v>
      </c>
      <c r="E52" s="150"/>
      <c r="F52" s="150"/>
      <c r="G52" s="150"/>
      <c r="H52" s="151"/>
      <c r="I52" s="150"/>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0"/>
      <c r="BM52" s="150"/>
      <c r="BN52" s="150"/>
    </row>
    <row r="54" spans="1:66" x14ac:dyDescent="0.2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I54" s="4"/>
      <c r="BJ54" s="4"/>
    </row>
    <row r="55" spans="1:66" x14ac:dyDescent="0.25">
      <c r="B55" s="29"/>
    </row>
    <row r="56" spans="1:66" x14ac:dyDescent="0.25">
      <c r="B56" s="29"/>
    </row>
    <row r="57" spans="1:66" x14ac:dyDescent="0.25">
      <c r="B57" s="29"/>
    </row>
    <row r="58" spans="1:66" x14ac:dyDescent="0.25">
      <c r="B58" s="29"/>
    </row>
    <row r="59" spans="1:66" x14ac:dyDescent="0.25">
      <c r="B59" s="29"/>
    </row>
    <row r="60" spans="1:66" x14ac:dyDescent="0.25">
      <c r="B60" s="29"/>
    </row>
    <row r="61" spans="1:66" x14ac:dyDescent="0.25">
      <c r="B61" s="29"/>
    </row>
    <row r="62" spans="1:66" x14ac:dyDescent="0.25">
      <c r="B62" s="29"/>
    </row>
    <row r="63" spans="1:66" x14ac:dyDescent="0.25">
      <c r="B63" s="29"/>
    </row>
    <row r="64" spans="1:66"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sheetData>
  <sortState xmlns:xlrd2="http://schemas.microsoft.com/office/spreadsheetml/2017/richdata2" ref="B5:BK26">
    <sortCondition descending="1" ref="H5:H26"/>
    <sortCondition ref="I5:I26"/>
  </sortState>
  <mergeCells count="25">
    <mergeCell ref="AE1:AF2"/>
    <mergeCell ref="AE3:AF4"/>
    <mergeCell ref="N1:P2"/>
    <mergeCell ref="N3:P4"/>
    <mergeCell ref="H1:H2"/>
    <mergeCell ref="Q1:R2"/>
    <mergeCell ref="Q3:R4"/>
    <mergeCell ref="X3:Y4"/>
    <mergeCell ref="X1:Y2"/>
    <mergeCell ref="I1:I2"/>
    <mergeCell ref="H3:H4"/>
    <mergeCell ref="I3:I4"/>
    <mergeCell ref="A1:A52"/>
    <mergeCell ref="B1:B2"/>
    <mergeCell ref="C1:C2"/>
    <mergeCell ref="D1:D2"/>
    <mergeCell ref="E1:E2"/>
    <mergeCell ref="B3:B4"/>
    <mergeCell ref="C3:C4"/>
    <mergeCell ref="D3:D4"/>
    <mergeCell ref="E3:E4"/>
    <mergeCell ref="F1:F2"/>
    <mergeCell ref="G1:G2"/>
    <mergeCell ref="G3:G4"/>
    <mergeCell ref="F3:F4"/>
  </mergeCells>
  <phoneticPr fontId="13" type="noConversion"/>
  <conditionalFormatting sqref="C1:C17 C19:C1048576">
    <cfRule type="duplicateValues" dxfId="272" priority="1174"/>
  </conditionalFormatting>
  <conditionalFormatting sqref="C23:C28">
    <cfRule type="duplicateValues" dxfId="271" priority="1175"/>
  </conditionalFormatting>
  <conditionalFormatting sqref="C29:C35">
    <cfRule type="duplicateValues" dxfId="270" priority="1176"/>
  </conditionalFormatting>
  <conditionalFormatting sqref="C39:C44">
    <cfRule type="duplicateValues" dxfId="269" priority="1177"/>
  </conditionalFormatting>
  <conditionalFormatting sqref="C45:C1048576 C36:C38 C1:C17 C19:C22">
    <cfRule type="duplicateValues" dxfId="268" priority="1178"/>
  </conditionalFormatting>
  <conditionalFormatting sqref="J6:BK51">
    <cfRule type="cellIs" dxfId="267"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16F1-4E38-402A-87C0-8388C42070F3}">
  <sheetPr codeName="Sheet38">
    <tabColor theme="7"/>
    <pageSetUpPr fitToPage="1"/>
  </sheetPr>
  <dimension ref="A1:BF146"/>
  <sheetViews>
    <sheetView zoomScale="60" zoomScaleNormal="60" zoomScaleSheetLayoutView="90" workbookViewId="0">
      <selection activeCell="Y33" sqref="Y33"/>
    </sheetView>
  </sheetViews>
  <sheetFormatPr defaultColWidth="14.44140625" defaultRowHeight="13.8" x14ac:dyDescent="0.25"/>
  <cols>
    <col min="1" max="1" width="4.44140625" style="4" bestFit="1" customWidth="1"/>
    <col min="2" max="2" width="19.88671875" style="5" bestFit="1" customWidth="1"/>
    <col min="3" max="3" width="21.88671875" style="5" bestFit="1" customWidth="1"/>
    <col min="4" max="4" width="16.88671875" style="5" bestFit="1" customWidth="1"/>
    <col min="5" max="5" width="14.109375" style="4" bestFit="1" customWidth="1"/>
    <col min="6" max="6" width="6.5546875" style="4" bestFit="1" customWidth="1"/>
    <col min="7" max="7" width="9.109375" style="4" bestFit="1" customWidth="1"/>
    <col min="8" max="8" width="9" style="6" bestFit="1" customWidth="1"/>
    <col min="9" max="9" width="11.109375" style="2" bestFit="1" customWidth="1"/>
    <col min="10" max="10" width="8.6640625" style="2" bestFit="1" customWidth="1"/>
    <col min="11" max="11" width="9.88671875" style="2" bestFit="1" customWidth="1"/>
    <col min="12" max="12" width="9.44140625" style="2" bestFit="1" customWidth="1"/>
    <col min="13" max="13" width="7.6640625" style="2" bestFit="1" customWidth="1"/>
    <col min="14" max="14" width="4.88671875" style="2" bestFit="1" customWidth="1"/>
    <col min="15" max="17" width="4.88671875" style="2" customWidth="1"/>
    <col min="18" max="18" width="7.6640625" style="2" bestFit="1" customWidth="1"/>
    <col min="19" max="19" width="8.33203125" style="2" bestFit="1" customWidth="1"/>
    <col min="20" max="22" width="9.6640625" style="2" bestFit="1" customWidth="1"/>
    <col min="23" max="24" width="9.6640625" style="2" customWidth="1"/>
    <col min="25" max="25" width="4.88671875" style="2" customWidth="1"/>
    <col min="26" max="26" width="9.6640625" style="2" bestFit="1" customWidth="1"/>
    <col min="27" max="29" width="8.6640625" style="2" bestFit="1" customWidth="1"/>
    <col min="30" max="32" width="8.6640625" style="2" customWidth="1"/>
    <col min="33" max="33" width="10.44140625" style="2" bestFit="1" customWidth="1"/>
    <col min="34" max="34" width="10.44140625" style="2" customWidth="1"/>
    <col min="35" max="35" width="10.109375" style="2" bestFit="1" customWidth="1"/>
    <col min="36" max="36" width="9.6640625" style="2" bestFit="1" customWidth="1"/>
    <col min="37" max="38" width="9.6640625" style="2" customWidth="1"/>
    <col min="39" max="40" width="8.33203125" style="2" bestFit="1" customWidth="1"/>
    <col min="41" max="41" width="9.109375" style="2" bestFit="1" customWidth="1"/>
    <col min="42" max="42" width="9.6640625" style="2" bestFit="1" customWidth="1"/>
    <col min="43" max="43" width="9.109375" style="2" bestFit="1" customWidth="1"/>
    <col min="44" max="45" width="9.109375" style="2" customWidth="1"/>
    <col min="46" max="46" width="10.88671875" style="2" bestFit="1" customWidth="1"/>
    <col min="47" max="47" width="10.5546875" style="6" bestFit="1" customWidth="1"/>
    <col min="48" max="52" width="10.5546875" style="6" customWidth="1"/>
    <col min="53" max="53" width="10.109375" style="6" bestFit="1" customWidth="1"/>
    <col min="54" max="54" width="10.109375" style="6" customWidth="1"/>
    <col min="55" max="55" width="10.109375" style="2" bestFit="1" customWidth="1"/>
    <col min="56" max="57" width="10.109375" style="2" customWidth="1"/>
    <col min="58" max="16384" width="14.44140625" style="4"/>
  </cols>
  <sheetData>
    <row r="1" spans="1:58" s="3" customFormat="1" ht="12.75" customHeight="1" x14ac:dyDescent="0.25">
      <c r="A1" s="570" t="s">
        <v>274</v>
      </c>
      <c r="B1" s="571" t="s">
        <v>1</v>
      </c>
      <c r="C1" s="571" t="s">
        <v>80</v>
      </c>
      <c r="D1" s="571" t="s">
        <v>3</v>
      </c>
      <c r="E1" s="571" t="s">
        <v>4</v>
      </c>
      <c r="F1" s="569" t="s">
        <v>5</v>
      </c>
      <c r="G1" s="573" t="s">
        <v>6</v>
      </c>
      <c r="H1" s="575" t="s">
        <v>7</v>
      </c>
      <c r="I1" s="567" t="s">
        <v>8</v>
      </c>
      <c r="J1" s="495" t="s">
        <v>263</v>
      </c>
      <c r="K1" s="497" t="s">
        <v>46</v>
      </c>
      <c r="L1" s="497" t="s">
        <v>44</v>
      </c>
      <c r="M1" s="497" t="s">
        <v>264</v>
      </c>
      <c r="N1" s="697" t="s">
        <v>52</v>
      </c>
      <c r="O1" s="733"/>
      <c r="P1" s="698"/>
      <c r="Q1" s="697" t="s">
        <v>49</v>
      </c>
      <c r="R1" s="698"/>
      <c r="S1" s="497" t="s">
        <v>216</v>
      </c>
      <c r="T1" s="497" t="s">
        <v>265</v>
      </c>
      <c r="U1" s="497" t="s">
        <v>266</v>
      </c>
      <c r="V1" s="497" t="s">
        <v>217</v>
      </c>
      <c r="W1" s="497" t="s">
        <v>68</v>
      </c>
      <c r="X1" s="697" t="s">
        <v>51</v>
      </c>
      <c r="Y1" s="698"/>
      <c r="Z1" s="497" t="s">
        <v>218</v>
      </c>
      <c r="AA1" s="497" t="s">
        <v>267</v>
      </c>
      <c r="AB1" s="497" t="s">
        <v>268</v>
      </c>
      <c r="AC1" s="497" t="s">
        <v>59</v>
      </c>
      <c r="AD1" s="497" t="s">
        <v>269</v>
      </c>
      <c r="AE1" s="697" t="s">
        <v>61</v>
      </c>
      <c r="AF1" s="698"/>
      <c r="AG1" s="497" t="s">
        <v>270</v>
      </c>
      <c r="AH1" s="497" t="s">
        <v>271</v>
      </c>
      <c r="AI1" s="497" t="s">
        <v>66</v>
      </c>
      <c r="AJ1" s="497" t="s">
        <v>272</v>
      </c>
      <c r="AK1" s="497" t="s">
        <v>273</v>
      </c>
      <c r="AL1" s="497" t="s">
        <v>219</v>
      </c>
      <c r="AM1" s="497" t="s">
        <v>201</v>
      </c>
      <c r="AN1" s="497"/>
      <c r="AO1" s="498"/>
      <c r="AP1" s="498"/>
      <c r="AQ1" s="497"/>
      <c r="AR1" s="497"/>
      <c r="AS1" s="497"/>
      <c r="AT1" s="497"/>
      <c r="AU1" s="497"/>
      <c r="AV1" s="497"/>
      <c r="AW1" s="497"/>
      <c r="AX1" s="497"/>
      <c r="AY1" s="497"/>
      <c r="AZ1" s="497"/>
      <c r="BA1" s="497"/>
      <c r="BB1" s="497"/>
      <c r="BC1" s="497"/>
      <c r="BD1" s="497"/>
      <c r="BE1" s="542"/>
      <c r="BF1" s="146"/>
    </row>
    <row r="2" spans="1:58" s="3" customFormat="1" x14ac:dyDescent="0.25">
      <c r="A2" s="570"/>
      <c r="B2" s="572"/>
      <c r="C2" s="572"/>
      <c r="D2" s="572"/>
      <c r="E2" s="572"/>
      <c r="F2" s="569"/>
      <c r="G2" s="574"/>
      <c r="H2" s="569"/>
      <c r="I2" s="568"/>
      <c r="J2" s="496"/>
      <c r="K2" s="498"/>
      <c r="L2" s="498"/>
      <c r="M2" s="498"/>
      <c r="N2" s="699"/>
      <c r="O2" s="734"/>
      <c r="P2" s="700"/>
      <c r="Q2" s="699"/>
      <c r="R2" s="700"/>
      <c r="S2" s="498"/>
      <c r="T2" s="498"/>
      <c r="U2" s="498"/>
      <c r="V2" s="498"/>
      <c r="W2" s="498"/>
      <c r="X2" s="699"/>
      <c r="Y2" s="700"/>
      <c r="Z2" s="498"/>
      <c r="AA2" s="498"/>
      <c r="AB2" s="498"/>
      <c r="AC2" s="498"/>
      <c r="AD2" s="498"/>
      <c r="AE2" s="699"/>
      <c r="AF2" s="700"/>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543"/>
      <c r="BF2" s="146"/>
    </row>
    <row r="3" spans="1:58" s="3" customFormat="1" ht="15.75" customHeight="1" x14ac:dyDescent="0.25">
      <c r="A3" s="570"/>
      <c r="B3" s="572" t="s">
        <v>30</v>
      </c>
      <c r="C3" s="572" t="s">
        <v>31</v>
      </c>
      <c r="D3" s="572" t="s">
        <v>32</v>
      </c>
      <c r="E3" s="572" t="s">
        <v>33</v>
      </c>
      <c r="F3" s="569" t="s">
        <v>34</v>
      </c>
      <c r="G3" s="574" t="s">
        <v>35</v>
      </c>
      <c r="H3" s="569" t="s">
        <v>36</v>
      </c>
      <c r="I3" s="568" t="s">
        <v>37</v>
      </c>
      <c r="J3" s="494">
        <v>44940</v>
      </c>
      <c r="K3" s="499">
        <v>44968</v>
      </c>
      <c r="L3" s="499">
        <v>44982</v>
      </c>
      <c r="M3" s="499">
        <v>44991</v>
      </c>
      <c r="N3" s="701">
        <v>44996</v>
      </c>
      <c r="O3" s="735"/>
      <c r="P3" s="702"/>
      <c r="Q3" s="701">
        <v>44997</v>
      </c>
      <c r="R3" s="702"/>
      <c r="S3" s="499">
        <v>45003</v>
      </c>
      <c r="T3" s="499">
        <v>45004</v>
      </c>
      <c r="U3" s="499">
        <v>45018</v>
      </c>
      <c r="V3" s="499">
        <v>45031</v>
      </c>
      <c r="W3" s="499">
        <v>45045</v>
      </c>
      <c r="X3" s="701">
        <v>45046</v>
      </c>
      <c r="Y3" s="702"/>
      <c r="Z3" s="499">
        <v>45059</v>
      </c>
      <c r="AA3" s="499" t="s">
        <v>261</v>
      </c>
      <c r="AB3" s="499">
        <v>45074</v>
      </c>
      <c r="AC3" s="499">
        <v>45081</v>
      </c>
      <c r="AD3" s="499">
        <v>45081</v>
      </c>
      <c r="AE3" s="701">
        <v>45088</v>
      </c>
      <c r="AF3" s="702"/>
      <c r="AG3" s="499" t="s">
        <v>262</v>
      </c>
      <c r="AH3" s="499" t="s">
        <v>259</v>
      </c>
      <c r="AI3" s="499">
        <v>45130</v>
      </c>
      <c r="AJ3" s="499">
        <v>45199</v>
      </c>
      <c r="AK3" s="499">
        <v>45213</v>
      </c>
      <c r="AL3" s="499">
        <v>45227</v>
      </c>
      <c r="AM3" s="499"/>
      <c r="AN3" s="499"/>
      <c r="AO3" s="544"/>
      <c r="AP3" s="544"/>
      <c r="AQ3" s="499"/>
      <c r="AR3" s="499"/>
      <c r="AS3" s="499"/>
      <c r="AT3" s="499"/>
      <c r="AU3" s="499"/>
      <c r="AV3" s="499"/>
      <c r="AW3" s="499"/>
      <c r="AX3" s="499"/>
      <c r="AY3" s="499"/>
      <c r="AZ3" s="499"/>
      <c r="BA3" s="499"/>
      <c r="BB3" s="499"/>
      <c r="BC3" s="499"/>
      <c r="BD3" s="499"/>
      <c r="BE3" s="545"/>
      <c r="BF3" s="146"/>
    </row>
    <row r="4" spans="1:58" s="2" customFormat="1" ht="12.75" customHeight="1" x14ac:dyDescent="0.25">
      <c r="A4" s="570"/>
      <c r="B4" s="572" t="s">
        <v>30</v>
      </c>
      <c r="C4" s="572"/>
      <c r="D4" s="572"/>
      <c r="E4" s="572"/>
      <c r="F4" s="569"/>
      <c r="G4" s="574"/>
      <c r="H4" s="569"/>
      <c r="I4" s="568"/>
      <c r="J4" s="494"/>
      <c r="K4" s="499"/>
      <c r="L4" s="499"/>
      <c r="M4" s="499"/>
      <c r="N4" s="701"/>
      <c r="O4" s="735"/>
      <c r="P4" s="702"/>
      <c r="Q4" s="701"/>
      <c r="R4" s="702"/>
      <c r="S4" s="499"/>
      <c r="T4" s="499"/>
      <c r="U4" s="499"/>
      <c r="V4" s="499"/>
      <c r="W4" s="499"/>
      <c r="X4" s="701"/>
      <c r="Y4" s="702"/>
      <c r="Z4" s="499"/>
      <c r="AA4" s="499"/>
      <c r="AB4" s="499"/>
      <c r="AC4" s="499"/>
      <c r="AD4" s="499"/>
      <c r="AE4" s="701"/>
      <c r="AF4" s="702"/>
      <c r="AG4" s="499"/>
      <c r="AH4" s="499"/>
      <c r="AI4" s="499"/>
      <c r="AJ4" s="499"/>
      <c r="AK4" s="499"/>
      <c r="AL4" s="499"/>
      <c r="AM4" s="499"/>
      <c r="AN4" s="499"/>
      <c r="AO4" s="544"/>
      <c r="AP4" s="544"/>
      <c r="AQ4" s="499"/>
      <c r="AR4" s="499"/>
      <c r="AS4" s="499"/>
      <c r="AT4" s="499"/>
      <c r="AU4" s="499"/>
      <c r="AV4" s="499"/>
      <c r="AW4" s="499"/>
      <c r="AX4" s="499"/>
      <c r="AY4" s="499"/>
      <c r="AZ4" s="499"/>
      <c r="BA4" s="499"/>
      <c r="BB4" s="499"/>
      <c r="BC4" s="499"/>
      <c r="BD4" s="499"/>
      <c r="BE4" s="545"/>
      <c r="BF4" s="147"/>
    </row>
    <row r="5" spans="1:58" s="2" customFormat="1" ht="16.2" thickBot="1" x14ac:dyDescent="0.3">
      <c r="A5" s="570"/>
      <c r="B5" s="148"/>
      <c r="C5" s="148"/>
      <c r="D5" s="148"/>
      <c r="E5" s="146"/>
      <c r="F5" s="147"/>
      <c r="G5" s="313" t="s">
        <v>38</v>
      </c>
      <c r="H5" s="314" t="s">
        <v>36</v>
      </c>
      <c r="I5" s="315" t="s">
        <v>39</v>
      </c>
      <c r="J5" s="229" t="s">
        <v>73</v>
      </c>
      <c r="K5" s="229" t="s">
        <v>73</v>
      </c>
      <c r="L5" s="229" t="s">
        <v>73</v>
      </c>
      <c r="M5" s="229" t="s">
        <v>73</v>
      </c>
      <c r="N5" s="229" t="s">
        <v>73</v>
      </c>
      <c r="O5" s="229" t="s">
        <v>719</v>
      </c>
      <c r="P5" s="229" t="s">
        <v>733</v>
      </c>
      <c r="Q5" s="229" t="s">
        <v>733</v>
      </c>
      <c r="R5" s="229" t="s">
        <v>73</v>
      </c>
      <c r="S5" s="229" t="s">
        <v>73</v>
      </c>
      <c r="T5" s="229" t="s">
        <v>73</v>
      </c>
      <c r="U5" s="229" t="s">
        <v>73</v>
      </c>
      <c r="V5" s="229" t="s">
        <v>73</v>
      </c>
      <c r="W5" s="229" t="s">
        <v>73</v>
      </c>
      <c r="X5" s="229" t="s">
        <v>733</v>
      </c>
      <c r="Y5" s="229" t="s">
        <v>73</v>
      </c>
      <c r="Z5" s="229" t="s">
        <v>73</v>
      </c>
      <c r="AA5" s="229" t="s">
        <v>73</v>
      </c>
      <c r="AB5" s="229" t="s">
        <v>73</v>
      </c>
      <c r="AC5" s="229" t="s">
        <v>73</v>
      </c>
      <c r="AD5" s="229" t="s">
        <v>73</v>
      </c>
      <c r="AE5" s="229" t="s">
        <v>733</v>
      </c>
      <c r="AF5" s="229" t="s">
        <v>73</v>
      </c>
      <c r="AG5" s="229" t="s">
        <v>73</v>
      </c>
      <c r="AH5" s="229" t="s">
        <v>73</v>
      </c>
      <c r="AI5" s="229" t="s">
        <v>73</v>
      </c>
      <c r="AJ5" s="229" t="s">
        <v>73</v>
      </c>
      <c r="AK5" s="229" t="s">
        <v>73</v>
      </c>
      <c r="AL5" s="229" t="s">
        <v>73</v>
      </c>
      <c r="AM5" s="229" t="s">
        <v>73</v>
      </c>
      <c r="AN5" s="229" t="s">
        <v>73</v>
      </c>
      <c r="AO5" s="229" t="s">
        <v>73</v>
      </c>
      <c r="AP5" s="229" t="s">
        <v>73</v>
      </c>
      <c r="AQ5" s="229" t="s">
        <v>73</v>
      </c>
      <c r="AR5" s="229" t="s">
        <v>73</v>
      </c>
      <c r="AS5" s="229" t="s">
        <v>73</v>
      </c>
      <c r="AT5" s="230"/>
      <c r="AU5" s="230"/>
      <c r="AV5" s="230"/>
      <c r="AW5" s="230"/>
      <c r="AX5" s="230"/>
      <c r="AY5" s="230"/>
      <c r="AZ5" s="230"/>
      <c r="BA5" s="230"/>
      <c r="BB5" s="230"/>
      <c r="BC5" s="230"/>
      <c r="BD5" s="230"/>
      <c r="BE5" s="231"/>
      <c r="BF5" s="147"/>
    </row>
    <row r="6" spans="1:58" s="3" customFormat="1" x14ac:dyDescent="0.25">
      <c r="A6" s="570"/>
      <c r="B6" s="153" t="s">
        <v>525</v>
      </c>
      <c r="C6" s="154" t="s">
        <v>537</v>
      </c>
      <c r="D6" s="154" t="s">
        <v>527</v>
      </c>
      <c r="E6" s="368">
        <v>45045</v>
      </c>
      <c r="F6" s="401">
        <v>14</v>
      </c>
      <c r="G6" s="157">
        <f>COUNTIF(J6:CB6,"&gt;0")</f>
        <v>0</v>
      </c>
      <c r="H6" s="371">
        <f>SUM(J6:CB6)</f>
        <v>0</v>
      </c>
      <c r="I6" s="159">
        <f>RANK(H6,$H$6:$H$100)</f>
        <v>2</v>
      </c>
      <c r="J6" s="160">
        <f>_xlfn.IFNA(VLOOKUP(CONCATENATE($J$5,$B6,$C6),'ESP1'!$A$6:$M$500,13,FALSE),0)</f>
        <v>0</v>
      </c>
      <c r="K6" s="161">
        <f>_xlfn.IFNA(VLOOKUP(CONCATENATE($K$5,$B6,$C6),'SER1'!$A$6:$M$500,13,FALSE),0)</f>
        <v>0</v>
      </c>
      <c r="L6" s="161">
        <f>_xlfn.IFNA(VLOOKUP(CONCATENATE($L$5,$B6,$C6),MUR!$A$6:$M$133,13,FALSE),0)</f>
        <v>0</v>
      </c>
      <c r="M6" s="161">
        <f>_xlfn.IFNA(VLOOKUP(CONCATENATE($M$5,$B6,$C6),'GOS1'!$A$6:$M$133,13,FALSE),0)</f>
        <v>0</v>
      </c>
      <c r="N6" s="161">
        <f>_xlfn.IFNA(VLOOKUP(CONCATENATE($N$5,$B6,$C6),'SER2'!$A$6:$M$500,13,FALSE),0)</f>
        <v>0</v>
      </c>
      <c r="O6" s="161">
        <f>_xlfn.IFNA(VLOOKUP(CONCATENATE($O$5,$B6,$C6),'SER2'!$A$6:$M$500,13,FALSE),0)</f>
        <v>0</v>
      </c>
      <c r="P6" s="161">
        <f>_xlfn.IFNA(VLOOKUP(CONCATENATE($P$5,$B6,$C6),'SER2'!$A$6:$M$500,13,FALSE),0)</f>
        <v>0</v>
      </c>
      <c r="Q6" s="161">
        <f>_xlfn.IFNA(VLOOKUP(CONCATENATE($Q$5,$B6,$C6),'OG1'!$A$6:$M$133,13,FALSE),0)</f>
        <v>0</v>
      </c>
      <c r="R6" s="161">
        <f>_xlfn.IFNA(VLOOKUP(CONCATENATE($R$5,$B6,$C6),'OG1'!$A$6:$M$133,13,FALSE),0)</f>
        <v>0</v>
      </c>
      <c r="S6" s="161">
        <f>_xlfn.IFNA(VLOOKUP(CONCATENATE($S$5,$B6,$C6),'DRY1'!$A$6:$M$135,13,FALSE),0)</f>
        <v>0</v>
      </c>
      <c r="T6" s="161">
        <f>_xlfn.IFNA(VLOOKUP(CONCATENATE($T$5,$B6,$C6),'HOR1'!$A$6:$M$192,13,FALSE),0)</f>
        <v>0</v>
      </c>
      <c r="U6" s="161">
        <f>_xlfn.IFNA(VLOOKUP(CONCATENATE($U$5,$B6,$C6),'DAR1'!$A$6:$M$133,13,FALSE),0)</f>
        <v>0</v>
      </c>
      <c r="V6" s="161">
        <f>_xlfn.IFNA(VLOOKUP(CONCATENATE($V$5,$B6,$C6),'DRY2'!$A$6:$M$133,13,FALSE),0)</f>
        <v>0</v>
      </c>
      <c r="W6" s="161">
        <f>_xlfn.IFNA(VLOOKUP(CONCATENATE($W$5,$B6,$C6),'SER3'!$A$6:$M$500,13,FALSE),0)</f>
        <v>0</v>
      </c>
      <c r="X6" s="161"/>
      <c r="Y6" s="161">
        <f>_xlfn.IFNA(VLOOKUP(CONCATENATE($Y$5,$B6,$C6),'OG2'!$A$6:$M$135,13,FALSE),0)</f>
        <v>0</v>
      </c>
      <c r="Z6" s="161">
        <f>_xlfn.IFNA(VLOOKUP(CONCATENATE($Z$5,$B6,$C6),'DRY3'!$A$6:$M$132,13,FALSE),0)</f>
        <v>0</v>
      </c>
      <c r="AA6" s="161">
        <f>_xlfn.IFNA(VLOOKUP(CONCATENATE($AA$5,$B6,$C6),[1]SCSJ!$A$6:$M$133,13,FALSE),0)</f>
        <v>0</v>
      </c>
      <c r="AB6" s="161">
        <f>_xlfn.IFNA(VLOOKUP(CONCATENATE($AB$5,$B6,$C6),'GOS2'!$A$6:$M$133,13,FALSE),0)</f>
        <v>0</v>
      </c>
      <c r="AC6" s="161">
        <f>_xlfn.IFNA(VLOOKUP(CONCATENATE($AC$5,$B6,$C6),FEST!$A$6:$M$300,13,FALSE),0)</f>
        <v>0</v>
      </c>
      <c r="AD6" s="161">
        <f>_xlfn.IFNA(VLOOKUP(CONCATENATE($AD$5,$B6,$C6),'ESP2'!$A$6:$M$500,13,FALSE),0)</f>
        <v>0</v>
      </c>
      <c r="AE6" s="161">
        <f>_xlfn.IFNA(VLOOKUP(CONCATENATE($AE$5,$B6,$C6),'OG3'!$A$6:$M$53,13,FALSE),0)</f>
        <v>0</v>
      </c>
      <c r="AF6" s="161">
        <f>_xlfn.IFNA(VLOOKUP(CONCATENATE($AF$5,$B6,$C6),'OG3'!$A$6:$M$53,13,FALSE),0)</f>
        <v>0</v>
      </c>
      <c r="AG6" s="161">
        <f>_xlfn.IFNA(VLOOKUP(CONCATENATE($AG$5,$B6,$C6),[2]cap1!$A$6:$M$53,13,FALSE),0)</f>
        <v>0</v>
      </c>
      <c r="AH6" s="161">
        <f>_xlfn.IFNA(VLOOKUP(CONCATENATE($AH$5,$B6,$C6),'ESP3'!$A$6:$M$53,13,FALSE),0)</f>
        <v>0</v>
      </c>
      <c r="AI6" s="161">
        <f>_xlfn.IFNA(VLOOKUP(CONCATENATE($AI$5,$B6,$C6),'BAL3'!$A$6:$M$500,13,FALSE),0)</f>
        <v>0</v>
      </c>
      <c r="AJ6" s="161">
        <f>_xlfn.IFNA(VLOOKUP(CONCATENATE($AJ$5,$B6,$C6),'ESP4'!$A$6:$M$300,13,FALSE),0)</f>
        <v>0</v>
      </c>
      <c r="AK6" s="161">
        <f>_xlfn.IFNA(VLOOKUP(CONCATENATE($AK$5,$B6,$C6),'DAR2'!$A$6:$M$300,13,FALSE),0)</f>
        <v>0</v>
      </c>
      <c r="AL6" s="161">
        <f>_xlfn.IFNA(VLOOKUP(CONCATENATE($AL$5,$B6,$C6),GID!$A$6:$M$60,13,FALSE),0)</f>
        <v>0</v>
      </c>
      <c r="AM6" s="161">
        <f>_xlfn.IFNA(VLOOKUP(CONCATENATE($AM$5,$B6,$C6),RAS!$A$6:$M$135,13,FALSE),0)</f>
        <v>0</v>
      </c>
      <c r="AN6" s="161"/>
      <c r="AO6" s="161"/>
      <c r="AP6" s="161"/>
      <c r="AQ6" s="161"/>
      <c r="AR6" s="161"/>
      <c r="AS6" s="161"/>
      <c r="AT6" s="161"/>
      <c r="AU6" s="161"/>
      <c r="AV6" s="161"/>
      <c r="AW6" s="161"/>
      <c r="AX6" s="161"/>
      <c r="AY6" s="161"/>
      <c r="AZ6" s="161"/>
      <c r="BA6" s="161"/>
      <c r="BB6" s="161"/>
      <c r="BC6" s="161"/>
      <c r="BD6" s="161"/>
      <c r="BE6" s="161"/>
      <c r="BF6" s="146"/>
    </row>
    <row r="7" spans="1:58" s="3" customFormat="1" x14ac:dyDescent="0.25">
      <c r="A7" s="570"/>
      <c r="B7" s="155" t="s">
        <v>538</v>
      </c>
      <c r="C7" s="156" t="s">
        <v>539</v>
      </c>
      <c r="D7" s="156" t="s">
        <v>222</v>
      </c>
      <c r="E7" s="372">
        <v>45033</v>
      </c>
      <c r="F7" s="402">
        <v>14</v>
      </c>
      <c r="G7" s="157">
        <f>COUNTIF(J7:CB7,"&gt;0")</f>
        <v>1</v>
      </c>
      <c r="H7" s="158">
        <f>SUM(J7:CB7)</f>
        <v>7</v>
      </c>
      <c r="I7" s="159">
        <f>RANK(H7,$H$6:$H$100)</f>
        <v>1</v>
      </c>
      <c r="J7" s="160">
        <f>_xlfn.IFNA(VLOOKUP(CONCATENATE($J$5,$B7,$C7),'ESP1'!$A$6:$M$500,13,FALSE),0)</f>
        <v>0</v>
      </c>
      <c r="K7" s="161">
        <f>_xlfn.IFNA(VLOOKUP(CONCATENATE($K$5,$B7,$C7),'SER1'!$A$6:$M$500,13,FALSE),0)</f>
        <v>0</v>
      </c>
      <c r="L7" s="161">
        <f>_xlfn.IFNA(VLOOKUP(CONCATENATE($L$5,$B7,$C7),MUR!$A$6:$M$133,13,FALSE),0)</f>
        <v>0</v>
      </c>
      <c r="M7" s="161">
        <f>_xlfn.IFNA(VLOOKUP(CONCATENATE($M$5,$B7,$C7),'GOS1'!$A$6:$M$133,13,FALSE),0)</f>
        <v>0</v>
      </c>
      <c r="N7" s="161">
        <f>_xlfn.IFNA(VLOOKUP(CONCATENATE($N$5,$B7,$C7),'SER2'!$A$6:$M$500,13,FALSE),0)</f>
        <v>0</v>
      </c>
      <c r="O7" s="161">
        <f>_xlfn.IFNA(VLOOKUP(CONCATENATE($O$5,$B7,$C7),'SER2'!$A$6:$M$500,13,FALSE),0)</f>
        <v>0</v>
      </c>
      <c r="P7" s="161">
        <f>_xlfn.IFNA(VLOOKUP(CONCATENATE($P$5,$B7,$C7),'SER2'!$A$6:$M$500,13,FALSE),0)</f>
        <v>0</v>
      </c>
      <c r="Q7" s="161">
        <f>_xlfn.IFNA(VLOOKUP(CONCATENATE($Q$5,$B7,$C7),'OG1'!$A$6:$M$133,13,FALSE),0)</f>
        <v>0</v>
      </c>
      <c r="R7" s="161">
        <f>_xlfn.IFNA(VLOOKUP(CONCATENATE($R$5,$B7,$C7),'OG1'!$A$6:$M$133,13,FALSE),0)</f>
        <v>7</v>
      </c>
      <c r="S7" s="161">
        <f>_xlfn.IFNA(VLOOKUP(CONCATENATE($S$5,$B7,$C7),'DRY1'!$A$6:$M$135,13,FALSE),0)</f>
        <v>0</v>
      </c>
      <c r="T7" s="161">
        <f>_xlfn.IFNA(VLOOKUP(CONCATENATE($T$5,$B7,$C7),'HOR1'!$A$6:$M$192,13,FALSE),0)</f>
        <v>0</v>
      </c>
      <c r="U7" s="161">
        <f>_xlfn.IFNA(VLOOKUP(CONCATENATE($U$5,$B7,$C7),'DAR1'!$A$6:$M$133,13,FALSE),0)</f>
        <v>0</v>
      </c>
      <c r="V7" s="161">
        <f>_xlfn.IFNA(VLOOKUP(CONCATENATE($V$5,$B7,$C7),'DRY2'!$A$6:$M$133,13,FALSE),0)</f>
        <v>0</v>
      </c>
      <c r="W7" s="161">
        <f>_xlfn.IFNA(VLOOKUP(CONCATENATE($W$5,$B7,$C7),'SER3'!$A$6:$M$500,13,FALSE),0)</f>
        <v>0</v>
      </c>
      <c r="X7" s="161"/>
      <c r="Y7" s="161">
        <f>_xlfn.IFNA(VLOOKUP(CONCATENATE($Y$5,$B7,$C7),'OG2'!$A$6:$M$135,13,FALSE),0)</f>
        <v>0</v>
      </c>
      <c r="Z7" s="161">
        <f>_xlfn.IFNA(VLOOKUP(CONCATENATE($Z$5,$B7,$C7),'DRY3'!$A$6:$M$132,13,FALSE),0)</f>
        <v>0</v>
      </c>
      <c r="AA7" s="161">
        <f>_xlfn.IFNA(VLOOKUP(CONCATENATE($AA$5,$B7,$C7),[1]SCSJ!$A$6:$M$133,13,FALSE),0)</f>
        <v>0</v>
      </c>
      <c r="AB7" s="161">
        <f>_xlfn.IFNA(VLOOKUP(CONCATENATE($AB$5,$B7,$C7),'GOS2'!$A$6:$M$133,13,FALSE),0)</f>
        <v>0</v>
      </c>
      <c r="AC7" s="161">
        <f>_xlfn.IFNA(VLOOKUP(CONCATENATE($AC$5,$B7,$C7),FEST!$A$6:$M$300,13,FALSE),0)</f>
        <v>0</v>
      </c>
      <c r="AD7" s="161">
        <f>_xlfn.IFNA(VLOOKUP(CONCATENATE($AD$5,$B7,$C7),'ESP2'!$A$6:$M$500,13,FALSE),0)</f>
        <v>0</v>
      </c>
      <c r="AE7" s="161">
        <f>_xlfn.IFNA(VLOOKUP(CONCATENATE($AE$5,$B7,$C7),'OG3'!$A$6:$M$53,13,FALSE),0)</f>
        <v>0</v>
      </c>
      <c r="AF7" s="161">
        <f>_xlfn.IFNA(VLOOKUP(CONCATENATE($AF$5,$B7,$C7),'OG3'!$A$6:$M$53,13,FALSE),0)</f>
        <v>0</v>
      </c>
      <c r="AG7" s="161">
        <f>_xlfn.IFNA(VLOOKUP(CONCATENATE($AG$5,$B7,$C7),[2]cap1!$A$6:$M$53,13,FALSE),0)</f>
        <v>0</v>
      </c>
      <c r="AH7" s="161">
        <f>_xlfn.IFNA(VLOOKUP(CONCATENATE($AH$5,$B7,$C7),'ESP3'!$A$6:$M$53,13,FALSE),0)</f>
        <v>0</v>
      </c>
      <c r="AI7" s="161">
        <f>_xlfn.IFNA(VLOOKUP(CONCATENATE($AI$5,$B7,$C7),'BAL3'!$A$6:$M$500,13,FALSE),0)</f>
        <v>0</v>
      </c>
      <c r="AJ7" s="161">
        <f>_xlfn.IFNA(VLOOKUP(CONCATENATE($AJ$5,$B7,$C7),'ESP4'!$A$6:$M$300,13,FALSE),0)</f>
        <v>0</v>
      </c>
      <c r="AK7" s="161">
        <f>_xlfn.IFNA(VLOOKUP(CONCATENATE($AK$5,$B7,$C7),'DAR2'!$A$6:$M$300,13,FALSE),0)</f>
        <v>0</v>
      </c>
      <c r="AL7" s="161">
        <f>_xlfn.IFNA(VLOOKUP(CONCATENATE($AL$5,$B7,$C7),GID!$A$6:$M$60,13,FALSE),0)</f>
        <v>0</v>
      </c>
      <c r="AM7" s="161">
        <f>_xlfn.IFNA(VLOOKUP(CONCATENATE($AM$5,$B7,$C7),RAS!$A$6:$M$135,13,FALSE),0)</f>
        <v>0</v>
      </c>
      <c r="AN7" s="161"/>
      <c r="AO7" s="161"/>
      <c r="AP7" s="161"/>
      <c r="AQ7" s="161"/>
      <c r="AR7" s="161"/>
      <c r="AS7" s="161"/>
      <c r="AT7" s="161"/>
      <c r="AU7" s="161"/>
      <c r="AV7" s="161"/>
      <c r="AW7" s="161"/>
      <c r="AX7" s="161"/>
      <c r="AY7" s="161"/>
      <c r="AZ7" s="161"/>
      <c r="BA7" s="161"/>
      <c r="BB7" s="161"/>
      <c r="BC7" s="161"/>
      <c r="BD7" s="161"/>
      <c r="BE7" s="161"/>
      <c r="BF7" s="146"/>
    </row>
    <row r="8" spans="1:58" s="3" customFormat="1" x14ac:dyDescent="0.25">
      <c r="A8" s="570"/>
      <c r="B8" s="155" t="s">
        <v>525</v>
      </c>
      <c r="C8" s="156" t="s">
        <v>526</v>
      </c>
      <c r="D8" s="156" t="s">
        <v>527</v>
      </c>
      <c r="E8" s="372">
        <v>45045</v>
      </c>
      <c r="F8" s="402">
        <v>14</v>
      </c>
      <c r="G8" s="157">
        <f>COUNTIF(J8:CB8,"&gt;0")</f>
        <v>0</v>
      </c>
      <c r="H8" s="158">
        <f>SUM(J8:CB8)</f>
        <v>0</v>
      </c>
      <c r="I8" s="159">
        <f t="shared" ref="I8:I12" si="0">RANK(H8,$H$6:$H$100)</f>
        <v>2</v>
      </c>
      <c r="J8" s="160">
        <f>_xlfn.IFNA(VLOOKUP(CONCATENATE($J$5,$B8,$C8),'ESP1'!$A$6:$M$500,13,FALSE),0)</f>
        <v>0</v>
      </c>
      <c r="K8" s="161">
        <f>_xlfn.IFNA(VLOOKUP(CONCATENATE($K$5,$B8,$C8),'SER1'!$A$6:$M$500,13,FALSE),0)</f>
        <v>0</v>
      </c>
      <c r="L8" s="161">
        <f>_xlfn.IFNA(VLOOKUP(CONCATENATE($L$5,$B8,$C8),MUR!$A$6:$M$133,13,FALSE),0)</f>
        <v>0</v>
      </c>
      <c r="M8" s="161">
        <f>_xlfn.IFNA(VLOOKUP(CONCATENATE($M$5,$B8,$C8),'GOS1'!$A$6:$M$133,13,FALSE),0)</f>
        <v>0</v>
      </c>
      <c r="N8" s="161">
        <f>_xlfn.IFNA(VLOOKUP(CONCATENATE($N$5,$B8,$C8),'SER2'!$A$6:$M$500,13,FALSE),0)</f>
        <v>0</v>
      </c>
      <c r="O8" s="161">
        <f>_xlfn.IFNA(VLOOKUP(CONCATENATE($O$5,$B8,$C8),'SER2'!$A$6:$M$500,13,FALSE),0)</f>
        <v>0</v>
      </c>
      <c r="P8" s="161">
        <f>_xlfn.IFNA(VLOOKUP(CONCATENATE($P$5,$B8,$C8),'SER2'!$A$6:$M$500,13,FALSE),0)</f>
        <v>0</v>
      </c>
      <c r="Q8" s="161">
        <f>_xlfn.IFNA(VLOOKUP(CONCATENATE($Q$5,$B8,$C8),'OG1'!$A$6:$M$133,13,FALSE),0)</f>
        <v>0</v>
      </c>
      <c r="R8" s="161">
        <f>_xlfn.IFNA(VLOOKUP(CONCATENATE($R$5,$B8,$C8),'OG1'!$A$6:$M$133,13,FALSE),0)</f>
        <v>0</v>
      </c>
      <c r="S8" s="161">
        <f>_xlfn.IFNA(VLOOKUP(CONCATENATE($S$5,$B8,$C8),'DRY1'!$A$6:$M$135,13,FALSE),0)</f>
        <v>0</v>
      </c>
      <c r="T8" s="161">
        <f>_xlfn.IFNA(VLOOKUP(CONCATENATE($T$5,$B8,$C8),'HOR1'!$A$6:$M$192,13,FALSE),0)</f>
        <v>0</v>
      </c>
      <c r="U8" s="161">
        <f>_xlfn.IFNA(VLOOKUP(CONCATENATE($U$5,$B8,$C8),'DAR1'!$A$6:$M$133,13,FALSE),0)</f>
        <v>0</v>
      </c>
      <c r="V8" s="161">
        <f>_xlfn.IFNA(VLOOKUP(CONCATENATE($V$5,$B8,$C8),'DRY2'!$A$6:$M$133,13,FALSE),0)</f>
        <v>0</v>
      </c>
      <c r="W8" s="161">
        <f>_xlfn.IFNA(VLOOKUP(CONCATENATE($W$5,$B8,$C8),'SER3'!$A$6:$M$500,13,FALSE),0)</f>
        <v>0</v>
      </c>
      <c r="X8" s="161"/>
      <c r="Y8" s="161">
        <f>_xlfn.IFNA(VLOOKUP(CONCATENATE($Y$5,$B8,$C8),'OG2'!$A$6:$M$135,13,FALSE),0)</f>
        <v>0</v>
      </c>
      <c r="Z8" s="161">
        <f>_xlfn.IFNA(VLOOKUP(CONCATENATE($Z$5,$B8,$C8),'DRY3'!$A$6:$M$132,13,FALSE),0)</f>
        <v>0</v>
      </c>
      <c r="AA8" s="161">
        <f>_xlfn.IFNA(VLOOKUP(CONCATENATE($AA$5,$B8,$C8),[1]SCSJ!$A$6:$M$133,13,FALSE),0)</f>
        <v>0</v>
      </c>
      <c r="AB8" s="161">
        <f>_xlfn.IFNA(VLOOKUP(CONCATENATE($AB$5,$B8,$C8),'GOS2'!$A$6:$M$133,13,FALSE),0)</f>
        <v>0</v>
      </c>
      <c r="AC8" s="161">
        <f>_xlfn.IFNA(VLOOKUP(CONCATENATE($AC$5,$B8,$C8),FEST!$A$6:$M$300,13,FALSE),0)</f>
        <v>0</v>
      </c>
      <c r="AD8" s="161">
        <f>_xlfn.IFNA(VLOOKUP(CONCATENATE($AD$5,$B8,$C8),'ESP2'!$A$6:$M$500,13,FALSE),0)</f>
        <v>0</v>
      </c>
      <c r="AE8" s="161">
        <f>_xlfn.IFNA(VLOOKUP(CONCATENATE($AE$5,$B8,$C8),'OG3'!$A$6:$M$53,13,FALSE),0)</f>
        <v>0</v>
      </c>
      <c r="AF8" s="161">
        <f>_xlfn.IFNA(VLOOKUP(CONCATENATE($AF$5,$B8,$C8),'OG3'!$A$6:$M$53,13,FALSE),0)</f>
        <v>0</v>
      </c>
      <c r="AG8" s="161">
        <f>_xlfn.IFNA(VLOOKUP(CONCATENATE($AG$5,$B8,$C8),[2]cap1!$A$6:$M$53,13,FALSE),0)</f>
        <v>0</v>
      </c>
      <c r="AH8" s="161">
        <f>_xlfn.IFNA(VLOOKUP(CONCATENATE($AH$5,$B8,$C8),'ESP3'!$A$6:$M$53,13,FALSE),0)</f>
        <v>0</v>
      </c>
      <c r="AI8" s="161">
        <f>_xlfn.IFNA(VLOOKUP(CONCATENATE($AI$5,$B8,$C8),'BAL3'!$A$6:$M$500,13,FALSE),0)</f>
        <v>0</v>
      </c>
      <c r="AJ8" s="161">
        <f>_xlfn.IFNA(VLOOKUP(CONCATENATE($AJ$5,$B8,$C8),'ESP4'!$A$6:$M$300,13,FALSE),0)</f>
        <v>0</v>
      </c>
      <c r="AK8" s="161">
        <f>_xlfn.IFNA(VLOOKUP(CONCATENATE($AK$5,$B8,$C8),'DAR2'!$A$6:$M$300,13,FALSE),0)</f>
        <v>0</v>
      </c>
      <c r="AL8" s="161">
        <f>_xlfn.IFNA(VLOOKUP(CONCATENATE($AL$5,$B8,$C8),GID!$A$6:$M$60,13,FALSE),0)</f>
        <v>0</v>
      </c>
      <c r="AM8" s="161">
        <f>_xlfn.IFNA(VLOOKUP(CONCATENATE($AM$5,$B8,$C8),RAS!$A$6:$M$135,13,FALSE),0)</f>
        <v>0</v>
      </c>
      <c r="AN8" s="161"/>
      <c r="AO8" s="161"/>
      <c r="AP8" s="161"/>
      <c r="AQ8" s="161"/>
      <c r="AR8" s="161"/>
      <c r="AS8" s="161"/>
      <c r="AT8" s="161"/>
      <c r="AU8" s="161"/>
      <c r="AV8" s="161"/>
      <c r="AW8" s="161"/>
      <c r="AX8" s="161"/>
      <c r="AY8" s="161"/>
      <c r="AZ8" s="161"/>
      <c r="BA8" s="161"/>
      <c r="BB8" s="161"/>
      <c r="BC8" s="161"/>
      <c r="BD8" s="161"/>
      <c r="BE8" s="161"/>
      <c r="BF8" s="146"/>
    </row>
    <row r="9" spans="1:58" s="3" customFormat="1" x14ac:dyDescent="0.25">
      <c r="A9" s="570"/>
      <c r="B9" s="155" t="s">
        <v>528</v>
      </c>
      <c r="C9" s="162" t="s">
        <v>529</v>
      </c>
      <c r="D9" s="162" t="s">
        <v>530</v>
      </c>
      <c r="E9" s="163">
        <v>45044</v>
      </c>
      <c r="F9" s="311">
        <v>14</v>
      </c>
      <c r="G9" s="157">
        <f>COUNTIF(J9:CB9,"&gt;0")</f>
        <v>0</v>
      </c>
      <c r="H9" s="158">
        <f>SUM(J9:CB9)</f>
        <v>0</v>
      </c>
      <c r="I9" s="159">
        <f t="shared" ref="I9" si="1">RANK(H9,$H$6:$H$100)</f>
        <v>2</v>
      </c>
      <c r="J9" s="160">
        <f>_xlfn.IFNA(VLOOKUP(CONCATENATE($J$5,$B9,$C9),'ESP1'!$A$6:$M$500,13,FALSE),0)</f>
        <v>0</v>
      </c>
      <c r="K9" s="161">
        <f>_xlfn.IFNA(VLOOKUP(CONCATENATE($K$5,$B9,$C9),'SER1'!$A$6:$M$500,13,FALSE),0)</f>
        <v>0</v>
      </c>
      <c r="L9" s="161">
        <f>_xlfn.IFNA(VLOOKUP(CONCATENATE($L$5,$B9,$C9),MUR!$A$6:$M$133,13,FALSE),0)</f>
        <v>0</v>
      </c>
      <c r="M9" s="161">
        <f>_xlfn.IFNA(VLOOKUP(CONCATENATE($M$5,$B9,$C9),'GOS1'!$A$6:$M$133,13,FALSE),0)</f>
        <v>0</v>
      </c>
      <c r="N9" s="161">
        <f>_xlfn.IFNA(VLOOKUP(CONCATENATE($N$5,$B9,$C9),'SER2'!$A$6:$M$500,13,FALSE),0)</f>
        <v>0</v>
      </c>
      <c r="O9" s="161">
        <f>_xlfn.IFNA(VLOOKUP(CONCATENATE($O$5,$B9,$C9),'SER2'!$A$6:$M$500,13,FALSE),0)</f>
        <v>0</v>
      </c>
      <c r="P9" s="161">
        <f>_xlfn.IFNA(VLOOKUP(CONCATENATE($P$5,$B9,$C9),'SER2'!$A$6:$M$500,13,FALSE),0)</f>
        <v>0</v>
      </c>
      <c r="Q9" s="161">
        <f>_xlfn.IFNA(VLOOKUP(CONCATENATE($Q$5,$B9,$C9),'OG1'!$A$6:$M$133,13,FALSE),0)</f>
        <v>0</v>
      </c>
      <c r="R9" s="161">
        <f>_xlfn.IFNA(VLOOKUP(CONCATENATE($R$5,$B9,$C9),'OG1'!$A$6:$M$133,13,FALSE),0)</f>
        <v>0</v>
      </c>
      <c r="S9" s="161">
        <f>_xlfn.IFNA(VLOOKUP(CONCATENATE($S$5,$B9,$C9),'DRY1'!$A$6:$M$135,13,FALSE),0)</f>
        <v>0</v>
      </c>
      <c r="T9" s="161">
        <f>_xlfn.IFNA(VLOOKUP(CONCATENATE($T$5,$B9,$C9),'HOR1'!$A$6:$M$192,13,FALSE),0)</f>
        <v>0</v>
      </c>
      <c r="U9" s="161">
        <f>_xlfn.IFNA(VLOOKUP(CONCATENATE($U$5,$B9,$C9),'DAR1'!$A$6:$M$133,13,FALSE),0)</f>
        <v>0</v>
      </c>
      <c r="V9" s="161">
        <f>_xlfn.IFNA(VLOOKUP(CONCATENATE($V$5,$B9,$C9),'DRY2'!$A$6:$M$133,13,FALSE),0)</f>
        <v>0</v>
      </c>
      <c r="W9" s="161">
        <f>_xlfn.IFNA(VLOOKUP(CONCATENATE($W$5,$B9,$C9),'SER3'!$A$6:$M$500,13,FALSE),0)</f>
        <v>0</v>
      </c>
      <c r="X9" s="161"/>
      <c r="Y9" s="161">
        <f>_xlfn.IFNA(VLOOKUP(CONCATENATE($Y$5,$B9,$C9),'OG2'!$A$6:$M$135,13,FALSE),0)</f>
        <v>0</v>
      </c>
      <c r="Z9" s="161">
        <f>_xlfn.IFNA(VLOOKUP(CONCATENATE($Z$5,$B9,$C9),'DRY3'!$A$6:$M$132,13,FALSE),0)</f>
        <v>0</v>
      </c>
      <c r="AA9" s="161">
        <f>_xlfn.IFNA(VLOOKUP(CONCATENATE($AA$5,$B9,$C9),[1]SCSJ!$A$6:$M$133,13,FALSE),0)</f>
        <v>0</v>
      </c>
      <c r="AB9" s="161">
        <f>_xlfn.IFNA(VLOOKUP(CONCATENATE($AB$5,$B9,$C9),'GOS2'!$A$6:$M$133,13,FALSE),0)</f>
        <v>0</v>
      </c>
      <c r="AC9" s="161">
        <f>_xlfn.IFNA(VLOOKUP(CONCATENATE($AC$5,$B9,$C9),FEST!$A$6:$M$300,13,FALSE),0)</f>
        <v>0</v>
      </c>
      <c r="AD9" s="161">
        <f>_xlfn.IFNA(VLOOKUP(CONCATENATE($AD$5,$B9,$C9),'ESP2'!$A$6:$M$500,13,FALSE),0)</f>
        <v>0</v>
      </c>
      <c r="AE9" s="161">
        <f>_xlfn.IFNA(VLOOKUP(CONCATENATE($AE$5,$B9,$C9),'OG3'!$A$6:$M$53,13,FALSE),0)</f>
        <v>0</v>
      </c>
      <c r="AF9" s="161">
        <f>_xlfn.IFNA(VLOOKUP(CONCATENATE($AF$5,$B9,$C9),'OG3'!$A$6:$M$53,13,FALSE),0)</f>
        <v>0</v>
      </c>
      <c r="AG9" s="161">
        <f>_xlfn.IFNA(VLOOKUP(CONCATENATE($AG$5,$B9,$C9),[2]cap1!$A$6:$M$53,13,FALSE),0)</f>
        <v>0</v>
      </c>
      <c r="AH9" s="161">
        <f>_xlfn.IFNA(VLOOKUP(CONCATENATE($AH$5,$B9,$C9),'ESP3'!$A$6:$M$53,13,FALSE),0)</f>
        <v>0</v>
      </c>
      <c r="AI9" s="161">
        <f>_xlfn.IFNA(VLOOKUP(CONCATENATE($AI$5,$B9,$C9),'BAL3'!$A$6:$M$500,13,FALSE),0)</f>
        <v>0</v>
      </c>
      <c r="AJ9" s="161">
        <f>_xlfn.IFNA(VLOOKUP(CONCATENATE($AJ$5,$B9,$C9),'ESP4'!$A$6:$M$300,13,FALSE),0)</f>
        <v>0</v>
      </c>
      <c r="AK9" s="161">
        <f>_xlfn.IFNA(VLOOKUP(CONCATENATE($AK$5,$B9,$C9),'DAR2'!$A$6:$M$300,13,FALSE),0)</f>
        <v>0</v>
      </c>
      <c r="AL9" s="161">
        <f>_xlfn.IFNA(VLOOKUP(CONCATENATE($AL$5,$B9,$C9),GID!$A$6:$M$60,13,FALSE),0)</f>
        <v>0</v>
      </c>
      <c r="AM9" s="161">
        <f>_xlfn.IFNA(VLOOKUP(CONCATENATE($AM$5,$B9,$C9),RAS!$A$6:$M$135,13,FALSE),0)</f>
        <v>0</v>
      </c>
      <c r="AN9" s="161"/>
      <c r="AO9" s="161"/>
      <c r="AP9" s="161"/>
      <c r="AQ9" s="161"/>
      <c r="AR9" s="161"/>
      <c r="AS9" s="161"/>
      <c r="AT9" s="161"/>
      <c r="AU9" s="161"/>
      <c r="AV9" s="161"/>
      <c r="AW9" s="161"/>
      <c r="AX9" s="161"/>
      <c r="AY9" s="161"/>
      <c r="AZ9" s="161"/>
      <c r="BA9" s="161"/>
      <c r="BB9" s="161"/>
      <c r="BC9" s="161"/>
      <c r="BD9" s="161"/>
      <c r="BE9" s="161"/>
      <c r="BF9" s="146"/>
    </row>
    <row r="10" spans="1:58" s="3" customFormat="1" x14ac:dyDescent="0.25">
      <c r="A10" s="570"/>
      <c r="B10" s="155" t="s">
        <v>412</v>
      </c>
      <c r="C10" s="162" t="s">
        <v>531</v>
      </c>
      <c r="D10" s="162" t="s">
        <v>414</v>
      </c>
      <c r="E10" s="163">
        <v>45028</v>
      </c>
      <c r="F10" s="311">
        <v>14</v>
      </c>
      <c r="G10" s="157">
        <f>COUNTIF(J10:CB10,"&gt;0")</f>
        <v>0</v>
      </c>
      <c r="H10" s="158">
        <f>SUM(J10:CB10)</f>
        <v>0</v>
      </c>
      <c r="I10" s="159">
        <f t="shared" si="0"/>
        <v>2</v>
      </c>
      <c r="J10" s="160">
        <f>_xlfn.IFNA(VLOOKUP(CONCATENATE($J$5,$B10,$C10),'ESP1'!$A$6:$M$500,13,FALSE),0)</f>
        <v>0</v>
      </c>
      <c r="K10" s="161">
        <f>_xlfn.IFNA(VLOOKUP(CONCATENATE($K$5,$B10,$C10),'SER1'!$A$6:$M$500,13,FALSE),0)</f>
        <v>0</v>
      </c>
      <c r="L10" s="161">
        <f>_xlfn.IFNA(VLOOKUP(CONCATENATE($L$5,$B10,$C10),MUR!$A$6:$M$133,13,FALSE),0)</f>
        <v>0</v>
      </c>
      <c r="M10" s="161">
        <f>_xlfn.IFNA(VLOOKUP(CONCATENATE($M$5,$B10,$C10),'GOS1'!$A$6:$M$133,13,FALSE),0)</f>
        <v>0</v>
      </c>
      <c r="N10" s="161">
        <f>_xlfn.IFNA(VLOOKUP(CONCATENATE($N$5,$B10,$C10),'SER2'!$A$6:$M$500,13,FALSE),0)</f>
        <v>0</v>
      </c>
      <c r="O10" s="161">
        <f>_xlfn.IFNA(VLOOKUP(CONCATENATE($O$5,$B10,$C10),'SER2'!$A$6:$M$500,13,FALSE),0)</f>
        <v>0</v>
      </c>
      <c r="P10" s="161">
        <f>_xlfn.IFNA(VLOOKUP(CONCATENATE($P$5,$B10,$C10),'SER2'!$A$6:$M$500,13,FALSE),0)</f>
        <v>0</v>
      </c>
      <c r="Q10" s="161">
        <f>_xlfn.IFNA(VLOOKUP(CONCATENATE($Q$5,$B10,$C10),'OG1'!$A$6:$M$133,13,FALSE),0)</f>
        <v>0</v>
      </c>
      <c r="R10" s="161">
        <f>_xlfn.IFNA(VLOOKUP(CONCATENATE($R$5,$B10,$C10),'OG1'!$A$6:$M$133,13,FALSE),0)</f>
        <v>0</v>
      </c>
      <c r="S10" s="161">
        <f>_xlfn.IFNA(VLOOKUP(CONCATENATE($S$5,$B10,$C10),'DRY1'!$A$6:$M$135,13,FALSE),0)</f>
        <v>0</v>
      </c>
      <c r="T10" s="161">
        <f>_xlfn.IFNA(VLOOKUP(CONCATENATE($T$5,$B10,$C10),'HOR1'!$A$6:$M$192,13,FALSE),0)</f>
        <v>0</v>
      </c>
      <c r="U10" s="161">
        <f>_xlfn.IFNA(VLOOKUP(CONCATENATE($U$5,$B10,$C10),'DAR1'!$A$6:$M$133,13,FALSE),0)</f>
        <v>0</v>
      </c>
      <c r="V10" s="161">
        <f>_xlfn.IFNA(VLOOKUP(CONCATENATE($V$5,$B10,$C10),'DRY2'!$A$6:$M$133,13,FALSE),0)</f>
        <v>0</v>
      </c>
      <c r="W10" s="161">
        <f>_xlfn.IFNA(VLOOKUP(CONCATENATE($W$5,$B10,$C10),'SER3'!$A$6:$M$500,13,FALSE),0)</f>
        <v>0</v>
      </c>
      <c r="X10" s="161"/>
      <c r="Y10" s="161">
        <f>_xlfn.IFNA(VLOOKUP(CONCATENATE($Y$5,$B10,$C10),'OG2'!$A$6:$M$135,13,FALSE),0)</f>
        <v>0</v>
      </c>
      <c r="Z10" s="161">
        <f>_xlfn.IFNA(VLOOKUP(CONCATENATE($Z$5,$B10,$C10),'DRY3'!$A$6:$M$132,13,FALSE),0)</f>
        <v>0</v>
      </c>
      <c r="AA10" s="161">
        <f>_xlfn.IFNA(VLOOKUP(CONCATENATE($AA$5,$B10,$C10),[1]SCSJ!$A$6:$M$133,13,FALSE),0)</f>
        <v>0</v>
      </c>
      <c r="AB10" s="161">
        <f>_xlfn.IFNA(VLOOKUP(CONCATENATE($AB$5,$B10,$C10),'GOS2'!$A$6:$M$133,13,FALSE),0)</f>
        <v>0</v>
      </c>
      <c r="AC10" s="161">
        <f>_xlfn.IFNA(VLOOKUP(CONCATENATE($AC$5,$B10,$C10),FEST!$A$6:$M$300,13,FALSE),0)</f>
        <v>0</v>
      </c>
      <c r="AD10" s="161">
        <f>_xlfn.IFNA(VLOOKUP(CONCATENATE($AD$5,$B10,$C10),'ESP2'!$A$6:$M$500,13,FALSE),0)</f>
        <v>0</v>
      </c>
      <c r="AE10" s="161">
        <f>_xlfn.IFNA(VLOOKUP(CONCATENATE($AE$5,$B10,$C10),'OG3'!$A$6:$M$53,13,FALSE),0)</f>
        <v>0</v>
      </c>
      <c r="AF10" s="161">
        <f>_xlfn.IFNA(VLOOKUP(CONCATENATE($AF$5,$B10,$C10),'OG3'!$A$6:$M$53,13,FALSE),0)</f>
        <v>0</v>
      </c>
      <c r="AG10" s="161">
        <f>_xlfn.IFNA(VLOOKUP(CONCATENATE($AG$5,$B10,$C10),[2]cap1!$A$6:$M$53,13,FALSE),0)</f>
        <v>0</v>
      </c>
      <c r="AH10" s="161">
        <f>_xlfn.IFNA(VLOOKUP(CONCATENATE($AH$5,$B10,$C10),'ESP3'!$A$6:$M$53,13,FALSE),0)</f>
        <v>0</v>
      </c>
      <c r="AI10" s="161">
        <f>_xlfn.IFNA(VLOOKUP(CONCATENATE($AI$5,$B10,$C10),'BAL3'!$A$6:$M$500,13,FALSE),0)</f>
        <v>0</v>
      </c>
      <c r="AJ10" s="161">
        <f>_xlfn.IFNA(VLOOKUP(CONCATENATE($AJ$5,$B10,$C10),'ESP4'!$A$6:$M$300,13,FALSE),0)</f>
        <v>0</v>
      </c>
      <c r="AK10" s="161">
        <f>_xlfn.IFNA(VLOOKUP(CONCATENATE($AK$5,$B10,$C10),'DAR2'!$A$6:$M$300,13,FALSE),0)</f>
        <v>0</v>
      </c>
      <c r="AL10" s="161">
        <f>_xlfn.IFNA(VLOOKUP(CONCATENATE($AL$5,$B10,$C10),GID!$A$6:$M$60,13,FALSE),0)</f>
        <v>0</v>
      </c>
      <c r="AM10" s="161">
        <f>_xlfn.IFNA(VLOOKUP(CONCATENATE($AM$5,$B10,$C10),RAS!$A$6:$M$135,13,FALSE),0)</f>
        <v>0</v>
      </c>
      <c r="AN10" s="161"/>
      <c r="AO10" s="161"/>
      <c r="AP10" s="161"/>
      <c r="AQ10" s="161"/>
      <c r="AR10" s="161"/>
      <c r="AS10" s="161"/>
      <c r="AT10" s="161"/>
      <c r="AU10" s="161"/>
      <c r="AV10" s="161"/>
      <c r="AW10" s="161"/>
      <c r="AX10" s="161"/>
      <c r="AY10" s="161"/>
      <c r="AZ10" s="161"/>
      <c r="BA10" s="161"/>
      <c r="BB10" s="161"/>
      <c r="BC10" s="161"/>
      <c r="BD10" s="161"/>
      <c r="BE10" s="161"/>
      <c r="BF10" s="146"/>
    </row>
    <row r="11" spans="1:58" s="3" customFormat="1" x14ac:dyDescent="0.25">
      <c r="A11" s="570"/>
      <c r="B11" s="155" t="s">
        <v>528</v>
      </c>
      <c r="C11" s="162" t="s">
        <v>532</v>
      </c>
      <c r="D11" s="162" t="s">
        <v>530</v>
      </c>
      <c r="E11" s="163">
        <v>45029</v>
      </c>
      <c r="F11" s="311">
        <v>14</v>
      </c>
      <c r="G11" s="157">
        <f>COUNTIF(J11:CB11,"&gt;0")</f>
        <v>0</v>
      </c>
      <c r="H11" s="158">
        <f>SUM(J11:CB11)</f>
        <v>0</v>
      </c>
      <c r="I11" s="159">
        <f t="shared" si="0"/>
        <v>2</v>
      </c>
      <c r="J11" s="160">
        <f>_xlfn.IFNA(VLOOKUP(CONCATENATE($J$5,$B11,$C11),'ESP1'!$A$6:$M$500,13,FALSE),0)</f>
        <v>0</v>
      </c>
      <c r="K11" s="161">
        <f>_xlfn.IFNA(VLOOKUP(CONCATENATE($K$5,$B11,$C11),'SER1'!$A$6:$M$500,13,FALSE),0)</f>
        <v>0</v>
      </c>
      <c r="L11" s="161">
        <f>_xlfn.IFNA(VLOOKUP(CONCATENATE($L$5,$B11,$C11),MUR!$A$6:$M$133,13,FALSE),0)</f>
        <v>0</v>
      </c>
      <c r="M11" s="161">
        <f>_xlfn.IFNA(VLOOKUP(CONCATENATE($M$5,$B11,$C11),'GOS1'!$A$6:$M$133,13,FALSE),0)</f>
        <v>0</v>
      </c>
      <c r="N11" s="161">
        <f>_xlfn.IFNA(VLOOKUP(CONCATENATE($N$5,$B11,$C11),'SER2'!$A$6:$M$500,13,FALSE),0)</f>
        <v>0</v>
      </c>
      <c r="O11" s="161">
        <f>_xlfn.IFNA(VLOOKUP(CONCATENATE($O$5,$B11,$C11),'SER2'!$A$6:$M$500,13,FALSE),0)</f>
        <v>0</v>
      </c>
      <c r="P11" s="161">
        <f>_xlfn.IFNA(VLOOKUP(CONCATENATE($P$5,$B11,$C11),'SER2'!$A$6:$M$500,13,FALSE),0)</f>
        <v>0</v>
      </c>
      <c r="Q11" s="161">
        <f>_xlfn.IFNA(VLOOKUP(CONCATENATE($Q$5,$B11,$C11),'OG1'!$A$6:$M$133,13,FALSE),0)</f>
        <v>0</v>
      </c>
      <c r="R11" s="161">
        <f>_xlfn.IFNA(VLOOKUP(CONCATENATE($R$5,$B11,$C11),'OG1'!$A$6:$M$133,13,FALSE),0)</f>
        <v>0</v>
      </c>
      <c r="S11" s="161">
        <f>_xlfn.IFNA(VLOOKUP(CONCATENATE($S$5,$B11,$C11),'DRY1'!$A$6:$M$135,13,FALSE),0)</f>
        <v>0</v>
      </c>
      <c r="T11" s="161">
        <f>_xlfn.IFNA(VLOOKUP(CONCATENATE($T$5,$B11,$C11),'HOR1'!$A$6:$M$192,13,FALSE),0)</f>
        <v>0</v>
      </c>
      <c r="U11" s="161">
        <f>_xlfn.IFNA(VLOOKUP(CONCATENATE($U$5,$B11,$C11),'DAR1'!$A$6:$M$133,13,FALSE),0)</f>
        <v>0</v>
      </c>
      <c r="V11" s="161">
        <f>_xlfn.IFNA(VLOOKUP(CONCATENATE($V$5,$B11,$C11),'DRY2'!$A$6:$M$133,13,FALSE),0)</f>
        <v>0</v>
      </c>
      <c r="W11" s="161">
        <f>_xlfn.IFNA(VLOOKUP(CONCATENATE($W$5,$B11,$C11),'SER3'!$A$6:$M$500,13,FALSE),0)</f>
        <v>0</v>
      </c>
      <c r="X11" s="161"/>
      <c r="Y11" s="161">
        <f>_xlfn.IFNA(VLOOKUP(CONCATENATE($Y$5,$B11,$C11),'OG2'!$A$6:$M$135,13,FALSE),0)</f>
        <v>0</v>
      </c>
      <c r="Z11" s="161">
        <f>_xlfn.IFNA(VLOOKUP(CONCATENATE($Z$5,$B11,$C11),'DRY3'!$A$6:$M$132,13,FALSE),0)</f>
        <v>0</v>
      </c>
      <c r="AA11" s="161">
        <f>_xlfn.IFNA(VLOOKUP(CONCATENATE($AA$5,$B11,$C11),[1]SCSJ!$A$6:$M$133,13,FALSE),0)</f>
        <v>0</v>
      </c>
      <c r="AB11" s="161">
        <f>_xlfn.IFNA(VLOOKUP(CONCATENATE($AB$5,$B11,$C11),'GOS2'!$A$6:$M$133,13,FALSE),0)</f>
        <v>0</v>
      </c>
      <c r="AC11" s="161">
        <f>_xlfn.IFNA(VLOOKUP(CONCATENATE($AC$5,$B11,$C11),FEST!$A$6:$M$300,13,FALSE),0)</f>
        <v>0</v>
      </c>
      <c r="AD11" s="161">
        <f>_xlfn.IFNA(VLOOKUP(CONCATENATE($AD$5,$B11,$C11),'ESP2'!$A$6:$M$500,13,FALSE),0)</f>
        <v>0</v>
      </c>
      <c r="AE11" s="161">
        <f>_xlfn.IFNA(VLOOKUP(CONCATENATE($AE$5,$B11,$C11),'OG3'!$A$6:$M$53,13,FALSE),0)</f>
        <v>0</v>
      </c>
      <c r="AF11" s="161">
        <f>_xlfn.IFNA(VLOOKUP(CONCATENATE($AF$5,$B11,$C11),'OG3'!$A$6:$M$53,13,FALSE),0)</f>
        <v>0</v>
      </c>
      <c r="AG11" s="161">
        <f>_xlfn.IFNA(VLOOKUP(CONCATENATE($AG$5,$B11,$C11),[2]cap1!$A$6:$M$53,13,FALSE),0)</f>
        <v>0</v>
      </c>
      <c r="AH11" s="161">
        <f>_xlfn.IFNA(VLOOKUP(CONCATENATE($AH$5,$B11,$C11),'ESP3'!$A$6:$M$53,13,FALSE),0)</f>
        <v>0</v>
      </c>
      <c r="AI11" s="161">
        <f>_xlfn.IFNA(VLOOKUP(CONCATENATE($AI$5,$B11,$C11),'BAL3'!$A$6:$M$500,13,FALSE),0)</f>
        <v>0</v>
      </c>
      <c r="AJ11" s="161">
        <f>_xlfn.IFNA(VLOOKUP(CONCATENATE($AJ$5,$B11,$C11),'ESP4'!$A$6:$M$300,13,FALSE),0)</f>
        <v>0</v>
      </c>
      <c r="AK11" s="161">
        <f>_xlfn.IFNA(VLOOKUP(CONCATENATE($AK$5,$B11,$C11),'DAR2'!$A$6:$M$300,13,FALSE),0)</f>
        <v>0</v>
      </c>
      <c r="AL11" s="161">
        <f>_xlfn.IFNA(VLOOKUP(CONCATENATE($AL$5,$B11,$C11),GID!$A$6:$M$60,13,FALSE),0)</f>
        <v>0</v>
      </c>
      <c r="AM11" s="161">
        <f>_xlfn.IFNA(VLOOKUP(CONCATENATE($AM$5,$B11,$C11),RAS!$A$6:$M$135,13,FALSE),0)</f>
        <v>0</v>
      </c>
      <c r="AN11" s="161"/>
      <c r="AO11" s="161"/>
      <c r="AP11" s="161"/>
      <c r="AQ11" s="161"/>
      <c r="AR11" s="161"/>
      <c r="AS11" s="161"/>
      <c r="AT11" s="161"/>
      <c r="AU11" s="161"/>
      <c r="AV11" s="161"/>
      <c r="AW11" s="161"/>
      <c r="AX11" s="161"/>
      <c r="AY11" s="161"/>
      <c r="AZ11" s="161"/>
      <c r="BA11" s="161"/>
      <c r="BB11" s="161"/>
      <c r="BC11" s="161"/>
      <c r="BD11" s="161"/>
      <c r="BE11" s="161"/>
      <c r="BF11" s="146"/>
    </row>
    <row r="12" spans="1:58" s="3" customFormat="1" x14ac:dyDescent="0.25">
      <c r="A12" s="570"/>
      <c r="B12" s="155" t="s">
        <v>528</v>
      </c>
      <c r="C12" s="162" t="s">
        <v>533</v>
      </c>
      <c r="D12" s="162" t="s">
        <v>530</v>
      </c>
      <c r="E12" s="163">
        <v>45029</v>
      </c>
      <c r="F12" s="311">
        <v>14</v>
      </c>
      <c r="G12" s="157">
        <f>COUNTIF(J12:CB12,"&gt;0")</f>
        <v>0</v>
      </c>
      <c r="H12" s="158">
        <f>SUM(J12:CB12)</f>
        <v>0</v>
      </c>
      <c r="I12" s="159">
        <f t="shared" si="0"/>
        <v>2</v>
      </c>
      <c r="J12" s="160">
        <f>_xlfn.IFNA(VLOOKUP(CONCATENATE($J$5,$B12,$C12),'ESP1'!$A$6:$M$500,13,FALSE),0)</f>
        <v>0</v>
      </c>
      <c r="K12" s="161">
        <f>_xlfn.IFNA(VLOOKUP(CONCATENATE($K$5,$B12,$C12),'SER1'!$A$6:$M$500,13,FALSE),0)</f>
        <v>0</v>
      </c>
      <c r="L12" s="161">
        <f>_xlfn.IFNA(VLOOKUP(CONCATENATE($L$5,$B12,$C12),MUR!$A$6:$M$133,13,FALSE),0)</f>
        <v>0</v>
      </c>
      <c r="M12" s="161">
        <f>_xlfn.IFNA(VLOOKUP(CONCATENATE($M$5,$B12,$C12),'GOS1'!$A$6:$M$133,13,FALSE),0)</f>
        <v>0</v>
      </c>
      <c r="N12" s="161">
        <f>_xlfn.IFNA(VLOOKUP(CONCATENATE($N$5,$B12,$C12),'SER2'!$A$6:$M$500,13,FALSE),0)</f>
        <v>0</v>
      </c>
      <c r="O12" s="161">
        <f>_xlfn.IFNA(VLOOKUP(CONCATENATE($O$5,$B12,$C12),'SER2'!$A$6:$M$500,13,FALSE),0)</f>
        <v>0</v>
      </c>
      <c r="P12" s="161">
        <f>_xlfn.IFNA(VLOOKUP(CONCATENATE($P$5,$B12,$C12),'SER2'!$A$6:$M$500,13,FALSE),0)</f>
        <v>0</v>
      </c>
      <c r="Q12" s="161">
        <f>_xlfn.IFNA(VLOOKUP(CONCATENATE($Q$5,$B12,$C12),'OG1'!$A$6:$M$133,13,FALSE),0)</f>
        <v>0</v>
      </c>
      <c r="R12" s="161">
        <f>_xlfn.IFNA(VLOOKUP(CONCATENATE($R$5,$B12,$C12),'OG1'!$A$6:$M$133,13,FALSE),0)</f>
        <v>0</v>
      </c>
      <c r="S12" s="161">
        <f>_xlfn.IFNA(VLOOKUP(CONCATENATE($S$5,$B12,$C12),'DRY1'!$A$6:$M$135,13,FALSE),0)</f>
        <v>0</v>
      </c>
      <c r="T12" s="161">
        <f>_xlfn.IFNA(VLOOKUP(CONCATENATE($T$5,$B12,$C12),'HOR1'!$A$6:$M$192,13,FALSE),0)</f>
        <v>0</v>
      </c>
      <c r="U12" s="161">
        <f>_xlfn.IFNA(VLOOKUP(CONCATENATE($U$5,$B12,$C12),'DAR1'!$A$6:$M$133,13,FALSE),0)</f>
        <v>0</v>
      </c>
      <c r="V12" s="161">
        <f>_xlfn.IFNA(VLOOKUP(CONCATENATE($V$5,$B12,$C12),'DRY2'!$A$6:$M$133,13,FALSE),0)</f>
        <v>0</v>
      </c>
      <c r="W12" s="161">
        <f>_xlfn.IFNA(VLOOKUP(CONCATENATE($W$5,$B12,$C12),'SER3'!$A$6:$M$500,13,FALSE),0)</f>
        <v>0</v>
      </c>
      <c r="X12" s="161"/>
      <c r="Y12" s="161">
        <f>_xlfn.IFNA(VLOOKUP(CONCATENATE($Y$5,$B12,$C12),'OG2'!$A$6:$M$135,13,FALSE),0)</f>
        <v>0</v>
      </c>
      <c r="Z12" s="161">
        <f>_xlfn.IFNA(VLOOKUP(CONCATENATE($Z$5,$B12,$C12),'DRY3'!$A$6:$M$132,13,FALSE),0)</f>
        <v>0</v>
      </c>
      <c r="AA12" s="161">
        <f>_xlfn.IFNA(VLOOKUP(CONCATENATE($AA$5,$B12,$C12),[1]SCSJ!$A$6:$M$133,13,FALSE),0)</f>
        <v>0</v>
      </c>
      <c r="AB12" s="161">
        <f>_xlfn.IFNA(VLOOKUP(CONCATENATE($AB$5,$B12,$C12),'GOS2'!$A$6:$M$133,13,FALSE),0)</f>
        <v>0</v>
      </c>
      <c r="AC12" s="161">
        <f>_xlfn.IFNA(VLOOKUP(CONCATENATE($AC$5,$B12,$C12),FEST!$A$6:$M$300,13,FALSE),0)</f>
        <v>0</v>
      </c>
      <c r="AD12" s="161">
        <f>_xlfn.IFNA(VLOOKUP(CONCATENATE($AD$5,$B12,$C12),'ESP2'!$A$6:$M$500,13,FALSE),0)</f>
        <v>0</v>
      </c>
      <c r="AE12" s="161">
        <f>_xlfn.IFNA(VLOOKUP(CONCATENATE($AE$5,$B12,$C12),'OG3'!$A$6:$M$53,13,FALSE),0)</f>
        <v>0</v>
      </c>
      <c r="AF12" s="161">
        <f>_xlfn.IFNA(VLOOKUP(CONCATENATE($AF$5,$B12,$C12),'OG3'!$A$6:$M$53,13,FALSE),0)</f>
        <v>0</v>
      </c>
      <c r="AG12" s="161">
        <f>_xlfn.IFNA(VLOOKUP(CONCATENATE($AG$5,$B12,$C12),[2]cap1!$A$6:$M$53,13,FALSE),0)</f>
        <v>0</v>
      </c>
      <c r="AH12" s="161">
        <f>_xlfn.IFNA(VLOOKUP(CONCATENATE($AH$5,$B12,$C12),'ESP3'!$A$6:$M$53,13,FALSE),0)</f>
        <v>0</v>
      </c>
      <c r="AI12" s="161">
        <f>_xlfn.IFNA(VLOOKUP(CONCATENATE($AI$5,$B12,$C12),'BAL3'!$A$6:$M$500,13,FALSE),0)</f>
        <v>0</v>
      </c>
      <c r="AJ12" s="161">
        <f>_xlfn.IFNA(VLOOKUP(CONCATENATE($AJ$5,$B12,$C12),'ESP4'!$A$6:$M$300,13,FALSE),0)</f>
        <v>0</v>
      </c>
      <c r="AK12" s="161">
        <f>_xlfn.IFNA(VLOOKUP(CONCATENATE($AK$5,$B12,$C12),'DAR2'!$A$6:$M$300,13,FALSE),0)</f>
        <v>0</v>
      </c>
      <c r="AL12" s="161">
        <f>_xlfn.IFNA(VLOOKUP(CONCATENATE($AL$5,$B12,$C12),GID!$A$6:$M$60,13,FALSE),0)</f>
        <v>0</v>
      </c>
      <c r="AM12" s="161">
        <f>_xlfn.IFNA(VLOOKUP(CONCATENATE($AM$5,$B12,$C12),RAS!$A$6:$M$135,13,FALSE),0)</f>
        <v>0</v>
      </c>
      <c r="AN12" s="161"/>
      <c r="AO12" s="161"/>
      <c r="AP12" s="161"/>
      <c r="AQ12" s="161"/>
      <c r="AR12" s="161"/>
      <c r="AS12" s="161"/>
      <c r="AT12" s="161"/>
      <c r="AU12" s="161"/>
      <c r="AV12" s="161"/>
      <c r="AW12" s="161"/>
      <c r="AX12" s="161"/>
      <c r="AY12" s="161"/>
      <c r="AZ12" s="161"/>
      <c r="BA12" s="161"/>
      <c r="BB12" s="161"/>
      <c r="BC12" s="161"/>
      <c r="BD12" s="161"/>
      <c r="BE12" s="161"/>
      <c r="BF12" s="146"/>
    </row>
    <row r="13" spans="1:58" x14ac:dyDescent="0.25">
      <c r="A13" s="570"/>
      <c r="B13" s="155"/>
      <c r="C13" s="162"/>
      <c r="D13" s="162"/>
      <c r="E13" s="163"/>
      <c r="F13" s="311"/>
      <c r="G13" s="157"/>
      <c r="H13" s="158"/>
      <c r="I13" s="159"/>
      <c r="J13" s="160">
        <f>_xlfn.IFNA(VLOOKUP(CONCATENATE($J$5,$B13,$C13),'ESP1'!$A$6:$M$500,13,FALSE),0)</f>
        <v>0</v>
      </c>
      <c r="K13" s="161">
        <f>_xlfn.IFNA(VLOOKUP(CONCATENATE($K$5,$B13,$C13),'SER1'!$A$6:$M$500,13,FALSE),0)</f>
        <v>0</v>
      </c>
      <c r="L13" s="161">
        <f>_xlfn.IFNA(VLOOKUP(CONCATENATE($L$5,$B13,$C13),MUR!$A$6:$M$133,13,FALSE),0)</f>
        <v>0</v>
      </c>
      <c r="M13" s="161">
        <f>_xlfn.IFNA(VLOOKUP(CONCATENATE($M$5,$B13,$C13),'GOS1'!$A$6:$M$133,13,FALSE),0)</f>
        <v>0</v>
      </c>
      <c r="N13" s="161">
        <f>_xlfn.IFNA(VLOOKUP(CONCATENATE($N$5,$B13,$C13),'SER2'!$A$6:$M$500,13,FALSE),0)</f>
        <v>0</v>
      </c>
      <c r="O13" s="161">
        <f>_xlfn.IFNA(VLOOKUP(CONCATENATE($O$5,$B13,$C13),'SER2'!$A$6:$M$500,13,FALSE),0)</f>
        <v>0</v>
      </c>
      <c r="P13" s="161">
        <f>_xlfn.IFNA(VLOOKUP(CONCATENATE($P$5,$B13,$C13),'SER2'!$A$6:$M$500,13,FALSE),0)</f>
        <v>0</v>
      </c>
      <c r="Q13" s="161">
        <f>_xlfn.IFNA(VLOOKUP(CONCATENATE($Q$5,$B13,$C13),'OG1'!$A$6:$M$133,13,FALSE),0)</f>
        <v>0</v>
      </c>
      <c r="R13" s="161">
        <f>_xlfn.IFNA(VLOOKUP(CONCATENATE($R$5,$B13,$C13),'OG1'!$A$6:$M$133,13,FALSE),0)</f>
        <v>0</v>
      </c>
      <c r="S13" s="161">
        <f>_xlfn.IFNA(VLOOKUP(CONCATENATE($S$5,$B13,$C13),'DRY1'!$A$6:$M$135,13,FALSE),0)</f>
        <v>0</v>
      </c>
      <c r="T13" s="161">
        <f>_xlfn.IFNA(VLOOKUP(CONCATENATE($T$5,$B13,$C13),'HOR1'!$A$6:$M$192,13,FALSE),0)</f>
        <v>0</v>
      </c>
      <c r="U13" s="161">
        <f>_xlfn.IFNA(VLOOKUP(CONCATENATE($U$5,$B13,$C13),'DAR1'!$A$6:$M$133,13,FALSE),0)</f>
        <v>0</v>
      </c>
      <c r="V13" s="161">
        <f>_xlfn.IFNA(VLOOKUP(CONCATENATE($V$5,$B13,$C13),'DRY2'!$A$6:$M$133,13,FALSE),0)</f>
        <v>0</v>
      </c>
      <c r="W13" s="161">
        <f>_xlfn.IFNA(VLOOKUP(CONCATENATE($W$5,$B13,$C13),'SER3'!$A$6:$M$500,13,FALSE),0)</f>
        <v>0</v>
      </c>
      <c r="X13" s="161"/>
      <c r="Y13" s="161">
        <f>_xlfn.IFNA(VLOOKUP(CONCATENATE($Y$5,$B13,$C13),'OG2'!$A$6:$M$135,13,FALSE),0)</f>
        <v>0</v>
      </c>
      <c r="Z13" s="161">
        <f>_xlfn.IFNA(VLOOKUP(CONCATENATE($Z$5,$B13,$C13),'DRY3'!$A$6:$M$132,13,FALSE),0)</f>
        <v>0</v>
      </c>
      <c r="AA13" s="161">
        <f>_xlfn.IFNA(VLOOKUP(CONCATENATE($AA$5,$B13,$C13),[1]SCSJ!$A$6:$M$133,13,FALSE),0)</f>
        <v>0</v>
      </c>
      <c r="AB13" s="161">
        <f>_xlfn.IFNA(VLOOKUP(CONCATENATE($AB$5,$B13,$C13),'GOS2'!$A$6:$M$133,13,FALSE),0)</f>
        <v>0</v>
      </c>
      <c r="AC13" s="161">
        <f>_xlfn.IFNA(VLOOKUP(CONCATENATE($AC$5,$B13,$C13),FEST!$A$6:$M$300,13,FALSE),0)</f>
        <v>0</v>
      </c>
      <c r="AD13" s="161">
        <f>_xlfn.IFNA(VLOOKUP(CONCATENATE($AD$5,$B13,$C13),'ESP2'!$A$6:$M$500,13,FALSE),0)</f>
        <v>0</v>
      </c>
      <c r="AE13" s="161">
        <f>_xlfn.IFNA(VLOOKUP(CONCATENATE($AE$5,$B13,$C13),'OG3'!$A$6:$M$53,13,FALSE),0)</f>
        <v>0</v>
      </c>
      <c r="AF13" s="161">
        <f>_xlfn.IFNA(VLOOKUP(CONCATENATE($AF$5,$B13,$C13),'OG3'!$A$6:$M$53,13,FALSE),0)</f>
        <v>0</v>
      </c>
      <c r="AG13" s="161">
        <f>_xlfn.IFNA(VLOOKUP(CONCATENATE($AG$5,$B13,$C13),[2]cap1!$A$6:$M$53,13,FALSE),0)</f>
        <v>0</v>
      </c>
      <c r="AH13" s="161">
        <f>_xlfn.IFNA(VLOOKUP(CONCATENATE($AH$5,$B13,$C13),'ESP3'!$A$6:$M$53,13,FALSE),0)</f>
        <v>0</v>
      </c>
      <c r="AI13" s="161">
        <f>_xlfn.IFNA(VLOOKUP(CONCATENATE($AI$5,$B13,$C13),'BAL3'!$A$6:$M$500,13,FALSE),0)</f>
        <v>0</v>
      </c>
      <c r="AJ13" s="161">
        <f>_xlfn.IFNA(VLOOKUP(CONCATENATE($AJ$5,$B13,$C13),'ESP4'!$A$6:$M$300,13,FALSE),0)</f>
        <v>0</v>
      </c>
      <c r="AK13" s="161">
        <f>_xlfn.IFNA(VLOOKUP(CONCATENATE($AK$5,$B13,$C13),'DAR2'!$A$6:$M$300,13,FALSE),0)</f>
        <v>0</v>
      </c>
      <c r="AL13" s="161">
        <f>_xlfn.IFNA(VLOOKUP(CONCATENATE($AL$5,$B13,$C13),GID!$A$6:$M$60,13,FALSE),0)</f>
        <v>0</v>
      </c>
      <c r="AM13" s="161">
        <f>_xlfn.IFNA(VLOOKUP(CONCATENATE($AM$5,$B13,$C13),RAS!$A$6:$M$135,13,FALSE),0)</f>
        <v>0</v>
      </c>
      <c r="AN13" s="161"/>
      <c r="AO13" s="161"/>
      <c r="AP13" s="161"/>
      <c r="AQ13" s="161"/>
      <c r="AR13" s="161"/>
      <c r="AS13" s="161"/>
      <c r="AT13" s="161"/>
      <c r="AU13" s="161"/>
      <c r="AV13" s="161"/>
      <c r="AW13" s="161"/>
      <c r="AX13" s="161"/>
      <c r="AY13" s="161"/>
      <c r="AZ13" s="161"/>
      <c r="BA13" s="161"/>
      <c r="BB13" s="161"/>
      <c r="BC13" s="161"/>
      <c r="BD13" s="161"/>
      <c r="BE13" s="161"/>
      <c r="BF13" s="150"/>
    </row>
    <row r="14" spans="1:58" x14ac:dyDescent="0.25">
      <c r="A14" s="570"/>
      <c r="B14" s="155"/>
      <c r="C14" s="162"/>
      <c r="D14" s="162"/>
      <c r="E14" s="163"/>
      <c r="F14" s="311"/>
      <c r="G14" s="157"/>
      <c r="H14" s="158"/>
      <c r="I14" s="159"/>
      <c r="J14" s="160">
        <f>_xlfn.IFNA(VLOOKUP(CONCATENATE($J$5,$B14,$C14),'ESP1'!$A$6:$M$500,13,FALSE),0)</f>
        <v>0</v>
      </c>
      <c r="K14" s="161">
        <f>_xlfn.IFNA(VLOOKUP(CONCATENATE($K$5,$B14,$C14),'SER1'!$A$6:$M$500,13,FALSE),0)</f>
        <v>0</v>
      </c>
      <c r="L14" s="161">
        <f>_xlfn.IFNA(VLOOKUP(CONCATENATE($L$5,$B14,$C14),MUR!$A$6:$M$133,13,FALSE),0)</f>
        <v>0</v>
      </c>
      <c r="M14" s="161">
        <f>_xlfn.IFNA(VLOOKUP(CONCATENATE($M$5,$B14,$C14),'GOS1'!$A$6:$M$133,13,FALSE),0)</f>
        <v>0</v>
      </c>
      <c r="N14" s="161">
        <f>_xlfn.IFNA(VLOOKUP(CONCATENATE($N$5,$B14,$C14),'SER2'!$A$6:$M$500,13,FALSE),0)</f>
        <v>0</v>
      </c>
      <c r="O14" s="161">
        <f>_xlfn.IFNA(VLOOKUP(CONCATENATE($O$5,$B14,$C14),'SER2'!$A$6:$M$500,13,FALSE),0)</f>
        <v>0</v>
      </c>
      <c r="P14" s="161">
        <f>_xlfn.IFNA(VLOOKUP(CONCATENATE($P$5,$B14,$C14),'SER2'!$A$6:$M$500,13,FALSE),0)</f>
        <v>0</v>
      </c>
      <c r="Q14" s="161">
        <f>_xlfn.IFNA(VLOOKUP(CONCATENATE($Q$5,$B14,$C14),'OG1'!$A$6:$M$133,13,FALSE),0)</f>
        <v>0</v>
      </c>
      <c r="R14" s="161">
        <f>_xlfn.IFNA(VLOOKUP(CONCATENATE($R$5,$B14,$C14),'OG1'!$A$6:$M$133,13,FALSE),0)</f>
        <v>0</v>
      </c>
      <c r="S14" s="161">
        <f>_xlfn.IFNA(VLOOKUP(CONCATENATE($S$5,$B14,$C14),'DRY1'!$A$6:$M$135,13,FALSE),0)</f>
        <v>0</v>
      </c>
      <c r="T14" s="161">
        <f>_xlfn.IFNA(VLOOKUP(CONCATENATE($T$5,$B14,$C14),'HOR1'!$A$6:$M$192,13,FALSE),0)</f>
        <v>0</v>
      </c>
      <c r="U14" s="161">
        <f>_xlfn.IFNA(VLOOKUP(CONCATENATE($U$5,$B14,$C14),'DAR1'!$A$6:$M$133,13,FALSE),0)</f>
        <v>0</v>
      </c>
      <c r="V14" s="161">
        <f>_xlfn.IFNA(VLOOKUP(CONCATENATE($V$5,$B14,$C14),'DRY2'!$A$6:$M$133,13,FALSE),0)</f>
        <v>0</v>
      </c>
      <c r="W14" s="161">
        <f>_xlfn.IFNA(VLOOKUP(CONCATENATE($W$5,$B14,$C14),'SER3'!$A$6:$M$500,13,FALSE),0)</f>
        <v>0</v>
      </c>
      <c r="X14" s="161"/>
      <c r="Y14" s="161">
        <f>_xlfn.IFNA(VLOOKUP(CONCATENATE($Y$5,$B14,$C14),'OG2'!$A$6:$M$135,13,FALSE),0)</f>
        <v>0</v>
      </c>
      <c r="Z14" s="161">
        <f>_xlfn.IFNA(VLOOKUP(CONCATENATE($Z$5,$B14,$C14),'DRY3'!$A$6:$M$132,13,FALSE),0)</f>
        <v>0</v>
      </c>
      <c r="AA14" s="161">
        <f>_xlfn.IFNA(VLOOKUP(CONCATENATE($AA$5,$B14,$C14),[1]SCSJ!$A$6:$M$133,13,FALSE),0)</f>
        <v>0</v>
      </c>
      <c r="AB14" s="161">
        <f>_xlfn.IFNA(VLOOKUP(CONCATENATE($AB$5,$B14,$C14),'GOS2'!$A$6:$M$133,13,FALSE),0)</f>
        <v>0</v>
      </c>
      <c r="AC14" s="161">
        <f>_xlfn.IFNA(VLOOKUP(CONCATENATE($AC$5,$B14,$C14),FEST!$A$6:$M$300,13,FALSE),0)</f>
        <v>0</v>
      </c>
      <c r="AD14" s="161">
        <f>_xlfn.IFNA(VLOOKUP(CONCATENATE($AD$5,$B14,$C14),'ESP2'!$A$6:$M$500,13,FALSE),0)</f>
        <v>0</v>
      </c>
      <c r="AE14" s="161">
        <f>_xlfn.IFNA(VLOOKUP(CONCATENATE($AE$5,$B14,$C14),'OG3'!$A$6:$M$53,13,FALSE),0)</f>
        <v>0</v>
      </c>
      <c r="AF14" s="161">
        <f>_xlfn.IFNA(VLOOKUP(CONCATENATE($AF$5,$B14,$C14),'OG3'!$A$6:$M$53,13,FALSE),0)</f>
        <v>0</v>
      </c>
      <c r="AG14" s="161">
        <f>_xlfn.IFNA(VLOOKUP(CONCATENATE($AG$5,$B14,$C14),[2]cap1!$A$6:$M$53,13,FALSE),0)</f>
        <v>0</v>
      </c>
      <c r="AH14" s="161">
        <f>_xlfn.IFNA(VLOOKUP(CONCATENATE($AH$5,$B14,$C14),'ESP3'!$A$6:$M$53,13,FALSE),0)</f>
        <v>0</v>
      </c>
      <c r="AI14" s="161">
        <f>_xlfn.IFNA(VLOOKUP(CONCATENATE($AI$5,$B14,$C14),'BAL3'!$A$6:$M$500,13,FALSE),0)</f>
        <v>0</v>
      </c>
      <c r="AJ14" s="161">
        <f>_xlfn.IFNA(VLOOKUP(CONCATENATE($AJ$5,$B14,$C14),'ESP4'!$A$6:$M$300,13,FALSE),0)</f>
        <v>0</v>
      </c>
      <c r="AK14" s="161">
        <f>_xlfn.IFNA(VLOOKUP(CONCATENATE($AK$5,$B14,$C14),'DAR2'!$A$6:$M$300,13,FALSE),0)</f>
        <v>0</v>
      </c>
      <c r="AL14" s="161">
        <f>_xlfn.IFNA(VLOOKUP(CONCATENATE($AL$5,$B14,$C14),GID!$A$6:$M$60,13,FALSE),0)</f>
        <v>0</v>
      </c>
      <c r="AM14" s="161">
        <f>_xlfn.IFNA(VLOOKUP(CONCATENATE($AM$5,$B14,$C14),RAS!$A$6:$M$135,13,FALSE),0)</f>
        <v>0</v>
      </c>
      <c r="AN14" s="161"/>
      <c r="AO14" s="161"/>
      <c r="AP14" s="161"/>
      <c r="AQ14" s="161"/>
      <c r="AR14" s="161"/>
      <c r="AS14" s="161"/>
      <c r="AT14" s="161"/>
      <c r="AU14" s="161"/>
      <c r="AV14" s="161"/>
      <c r="AW14" s="161"/>
      <c r="AX14" s="161"/>
      <c r="AY14" s="161"/>
      <c r="AZ14" s="161"/>
      <c r="BA14" s="161"/>
      <c r="BB14" s="161"/>
      <c r="BC14" s="161"/>
      <c r="BD14" s="161"/>
      <c r="BE14" s="161"/>
      <c r="BF14" s="150"/>
    </row>
    <row r="15" spans="1:58" x14ac:dyDescent="0.25">
      <c r="A15" s="570"/>
      <c r="B15" s="155"/>
      <c r="C15" s="162"/>
      <c r="D15" s="162"/>
      <c r="E15" s="163"/>
      <c r="F15" s="311"/>
      <c r="G15" s="157"/>
      <c r="H15" s="158"/>
      <c r="I15" s="159"/>
      <c r="J15" s="160">
        <f>_xlfn.IFNA(VLOOKUP(CONCATENATE($J$5,$B15,$C15),'ESP1'!$A$6:$M$500,13,FALSE),0)</f>
        <v>0</v>
      </c>
      <c r="K15" s="161">
        <f>_xlfn.IFNA(VLOOKUP(CONCATENATE($K$5,$B15,$C15),'SER1'!$A$6:$M$500,13,FALSE),0)</f>
        <v>0</v>
      </c>
      <c r="L15" s="161">
        <f>_xlfn.IFNA(VLOOKUP(CONCATENATE($L$5,$B15,$C15),MUR!$A$6:$M$133,13,FALSE),0)</f>
        <v>0</v>
      </c>
      <c r="M15" s="161">
        <f>_xlfn.IFNA(VLOOKUP(CONCATENATE($M$5,$B15,$C15),'GOS1'!$A$6:$M$133,13,FALSE),0)</f>
        <v>0</v>
      </c>
      <c r="N15" s="161">
        <f>_xlfn.IFNA(VLOOKUP(CONCATENATE($N$5,$B15,$C15),'SER2'!$A$6:$M$500,13,FALSE),0)</f>
        <v>0</v>
      </c>
      <c r="O15" s="161">
        <f>_xlfn.IFNA(VLOOKUP(CONCATENATE($O$5,$B15,$C15),'SER2'!$A$6:$M$500,13,FALSE),0)</f>
        <v>0</v>
      </c>
      <c r="P15" s="161">
        <f>_xlfn.IFNA(VLOOKUP(CONCATENATE($P$5,$B15,$C15),'SER2'!$A$6:$M$500,13,FALSE),0)</f>
        <v>0</v>
      </c>
      <c r="Q15" s="161">
        <f>_xlfn.IFNA(VLOOKUP(CONCATENATE($Q$5,$B15,$C15),'OG1'!$A$6:$M$133,13,FALSE),0)</f>
        <v>0</v>
      </c>
      <c r="R15" s="161">
        <f>_xlfn.IFNA(VLOOKUP(CONCATENATE($R$5,$B15,$C15),'OG1'!$A$6:$M$133,13,FALSE),0)</f>
        <v>0</v>
      </c>
      <c r="S15" s="161">
        <f>_xlfn.IFNA(VLOOKUP(CONCATENATE($S$5,$B15,$C15),'DRY1'!$A$6:$M$135,13,FALSE),0)</f>
        <v>0</v>
      </c>
      <c r="T15" s="161">
        <f>_xlfn.IFNA(VLOOKUP(CONCATENATE($T$5,$B15,$C15),'HOR1'!$A$6:$M$192,13,FALSE),0)</f>
        <v>0</v>
      </c>
      <c r="U15" s="161">
        <f>_xlfn.IFNA(VLOOKUP(CONCATENATE($U$5,$B15,$C15),'DAR1'!$A$6:$M$133,13,FALSE),0)</f>
        <v>0</v>
      </c>
      <c r="V15" s="161">
        <f>_xlfn.IFNA(VLOOKUP(CONCATENATE($V$5,$B15,$C15),'DRY2'!$A$6:$M$133,13,FALSE),0)</f>
        <v>0</v>
      </c>
      <c r="W15" s="161">
        <f>_xlfn.IFNA(VLOOKUP(CONCATENATE($W$5,$B15,$C15),'SER3'!$A$6:$M$500,13,FALSE),0)</f>
        <v>0</v>
      </c>
      <c r="X15" s="161"/>
      <c r="Y15" s="161">
        <f>_xlfn.IFNA(VLOOKUP(CONCATENATE($Y$5,$B15,$C15),'OG2'!$A$6:$M$135,13,FALSE),0)</f>
        <v>0</v>
      </c>
      <c r="Z15" s="161">
        <f>_xlfn.IFNA(VLOOKUP(CONCATENATE($Z$5,$B15,$C15),'DRY3'!$A$6:$M$132,13,FALSE),0)</f>
        <v>0</v>
      </c>
      <c r="AA15" s="161">
        <f>_xlfn.IFNA(VLOOKUP(CONCATENATE($AA$5,$B15,$C15),[1]SCSJ!$A$6:$M$133,13,FALSE),0)</f>
        <v>0</v>
      </c>
      <c r="AB15" s="161">
        <f>_xlfn.IFNA(VLOOKUP(CONCATENATE($AB$5,$B15,$C15),'GOS2'!$A$6:$M$133,13,FALSE),0)</f>
        <v>0</v>
      </c>
      <c r="AC15" s="161">
        <f>_xlfn.IFNA(VLOOKUP(CONCATENATE($AC$5,$B15,$C15),FEST!$A$6:$M$300,13,FALSE),0)</f>
        <v>0</v>
      </c>
      <c r="AD15" s="161">
        <f>_xlfn.IFNA(VLOOKUP(CONCATENATE($AD$5,$B15,$C15),'ESP2'!$A$6:$M$500,13,FALSE),0)</f>
        <v>0</v>
      </c>
      <c r="AE15" s="161">
        <f>_xlfn.IFNA(VLOOKUP(CONCATENATE($AE$5,$B15,$C15),'OG3'!$A$6:$M$53,13,FALSE),0)</f>
        <v>0</v>
      </c>
      <c r="AF15" s="161">
        <f>_xlfn.IFNA(VLOOKUP(CONCATENATE($AF$5,$B15,$C15),'OG3'!$A$6:$M$53,13,FALSE),0)</f>
        <v>0</v>
      </c>
      <c r="AG15" s="161">
        <f>_xlfn.IFNA(VLOOKUP(CONCATENATE($AG$5,$B15,$C15),[2]cap1!$A$6:$M$53,13,FALSE),0)</f>
        <v>0</v>
      </c>
      <c r="AH15" s="161">
        <f>_xlfn.IFNA(VLOOKUP(CONCATENATE($AH$5,$B15,$C15),'ESP3'!$A$6:$M$53,13,FALSE),0)</f>
        <v>0</v>
      </c>
      <c r="AI15" s="161">
        <f>_xlfn.IFNA(VLOOKUP(CONCATENATE($AI$5,$B15,$C15),'BAL3'!$A$6:$M$500,13,FALSE),0)</f>
        <v>0</v>
      </c>
      <c r="AJ15" s="161">
        <f>_xlfn.IFNA(VLOOKUP(CONCATENATE($AJ$5,$B15,$C15),'ESP4'!$A$6:$M$300,13,FALSE),0)</f>
        <v>0</v>
      </c>
      <c r="AK15" s="161">
        <f>_xlfn.IFNA(VLOOKUP(CONCATENATE($AK$5,$B15,$C15),'DAR2'!$A$6:$M$300,13,FALSE),0)</f>
        <v>0</v>
      </c>
      <c r="AL15" s="161">
        <f>_xlfn.IFNA(VLOOKUP(CONCATENATE($AL$5,$B15,$C15),GID!$A$6:$M$60,13,FALSE),0)</f>
        <v>0</v>
      </c>
      <c r="AM15" s="161">
        <f>_xlfn.IFNA(VLOOKUP(CONCATENATE($AM$5,$B15,$C15),RAS!$A$6:$M$135,13,FALSE),0)</f>
        <v>0</v>
      </c>
      <c r="AN15" s="161"/>
      <c r="AO15" s="161"/>
      <c r="AP15" s="161"/>
      <c r="AQ15" s="161"/>
      <c r="AR15" s="161"/>
      <c r="AS15" s="161"/>
      <c r="AT15" s="161"/>
      <c r="AU15" s="161"/>
      <c r="AV15" s="161"/>
      <c r="AW15" s="161"/>
      <c r="AX15" s="161"/>
      <c r="AY15" s="161"/>
      <c r="AZ15" s="161"/>
      <c r="BA15" s="161"/>
      <c r="BB15" s="161"/>
      <c r="BC15" s="161"/>
      <c r="BD15" s="161"/>
      <c r="BE15" s="161"/>
      <c r="BF15" s="150"/>
    </row>
    <row r="16" spans="1:58" x14ac:dyDescent="0.25">
      <c r="A16" s="570"/>
      <c r="B16" s="155"/>
      <c r="C16" s="162"/>
      <c r="D16" s="162"/>
      <c r="E16" s="163"/>
      <c r="F16" s="311"/>
      <c r="G16" s="157"/>
      <c r="H16" s="158"/>
      <c r="I16" s="159"/>
      <c r="J16" s="160">
        <f>_xlfn.IFNA(VLOOKUP(CONCATENATE($J$5,$B16,$C16),'ESP1'!$A$6:$M$500,13,FALSE),0)</f>
        <v>0</v>
      </c>
      <c r="K16" s="161">
        <f>_xlfn.IFNA(VLOOKUP(CONCATENATE($K$5,$B16,$C16),'SER1'!$A$6:$M$500,13,FALSE),0)</f>
        <v>0</v>
      </c>
      <c r="L16" s="161">
        <f>_xlfn.IFNA(VLOOKUP(CONCATENATE($L$5,$B16,$C16),MUR!$A$6:$M$133,13,FALSE),0)</f>
        <v>0</v>
      </c>
      <c r="M16" s="161">
        <f>_xlfn.IFNA(VLOOKUP(CONCATENATE($M$5,$B16,$C16),'GOS1'!$A$6:$M$133,13,FALSE),0)</f>
        <v>0</v>
      </c>
      <c r="N16" s="161">
        <f>_xlfn.IFNA(VLOOKUP(CONCATENATE($N$5,$B16,$C16),'SER2'!$A$6:$M$500,13,FALSE),0)</f>
        <v>0</v>
      </c>
      <c r="O16" s="161">
        <f>_xlfn.IFNA(VLOOKUP(CONCATENATE($O$5,$B16,$C16),'SER2'!$A$6:$M$500,13,FALSE),0)</f>
        <v>0</v>
      </c>
      <c r="P16" s="161">
        <f>_xlfn.IFNA(VLOOKUP(CONCATENATE($P$5,$B16,$C16),'SER2'!$A$6:$M$500,13,FALSE),0)</f>
        <v>0</v>
      </c>
      <c r="Q16" s="161">
        <f>_xlfn.IFNA(VLOOKUP(CONCATENATE($Q$5,$B16,$C16),'OG1'!$A$6:$M$133,13,FALSE),0)</f>
        <v>0</v>
      </c>
      <c r="R16" s="161">
        <f>_xlfn.IFNA(VLOOKUP(CONCATENATE($R$5,$B16,$C16),'OG1'!$A$6:$M$133,13,FALSE),0)</f>
        <v>0</v>
      </c>
      <c r="S16" s="161">
        <f>_xlfn.IFNA(VLOOKUP(CONCATENATE($S$5,$B16,$C16),'DRY1'!$A$6:$M$135,13,FALSE),0)</f>
        <v>0</v>
      </c>
      <c r="T16" s="161">
        <f>_xlfn.IFNA(VLOOKUP(CONCATENATE($T$5,$B16,$C16),'HOR1'!$A$6:$M$192,13,FALSE),0)</f>
        <v>0</v>
      </c>
      <c r="U16" s="161">
        <f>_xlfn.IFNA(VLOOKUP(CONCATENATE($U$5,$B16,$C16),'DAR1'!$A$6:$M$133,13,FALSE),0)</f>
        <v>0</v>
      </c>
      <c r="V16" s="161">
        <f>_xlfn.IFNA(VLOOKUP(CONCATENATE($V$5,$B16,$C16),'DRY2'!$A$6:$M$133,13,FALSE),0)</f>
        <v>0</v>
      </c>
      <c r="W16" s="161">
        <f>_xlfn.IFNA(VLOOKUP(CONCATENATE($W$5,$B16,$C16),'SER3'!$A$6:$M$500,13,FALSE),0)</f>
        <v>0</v>
      </c>
      <c r="X16" s="161"/>
      <c r="Y16" s="161">
        <f>_xlfn.IFNA(VLOOKUP(CONCATENATE($Y$5,$B16,$C16),'OG2'!$A$6:$M$135,13,FALSE),0)</f>
        <v>0</v>
      </c>
      <c r="Z16" s="161">
        <f>_xlfn.IFNA(VLOOKUP(CONCATENATE($Z$5,$B16,$C16),'DRY3'!$A$6:$M$132,13,FALSE),0)</f>
        <v>0</v>
      </c>
      <c r="AA16" s="161">
        <f>_xlfn.IFNA(VLOOKUP(CONCATENATE($AA$5,$B16,$C16),[1]SCSJ!$A$6:$M$133,13,FALSE),0)</f>
        <v>0</v>
      </c>
      <c r="AB16" s="161">
        <f>_xlfn.IFNA(VLOOKUP(CONCATENATE($AB$5,$B16,$C16),'GOS2'!$A$6:$M$133,13,FALSE),0)</f>
        <v>0</v>
      </c>
      <c r="AC16" s="161">
        <f>_xlfn.IFNA(VLOOKUP(CONCATENATE($AC$5,$B16,$C16),FEST!$A$6:$M$300,13,FALSE),0)</f>
        <v>0</v>
      </c>
      <c r="AD16" s="161">
        <f>_xlfn.IFNA(VLOOKUP(CONCATENATE($AD$5,$B16,$C16),'ESP2'!$A$6:$M$500,13,FALSE),0)</f>
        <v>0</v>
      </c>
      <c r="AE16" s="161">
        <f>_xlfn.IFNA(VLOOKUP(CONCATENATE($AE$5,$B16,$C16),'OG3'!$A$6:$M$53,13,FALSE),0)</f>
        <v>0</v>
      </c>
      <c r="AF16" s="161">
        <f>_xlfn.IFNA(VLOOKUP(CONCATENATE($AF$5,$B16,$C16),'OG3'!$A$6:$M$53,13,FALSE),0)</f>
        <v>0</v>
      </c>
      <c r="AG16" s="161">
        <f>_xlfn.IFNA(VLOOKUP(CONCATENATE($AG$5,$B16,$C16),[2]cap1!$A$6:$M$53,13,FALSE),0)</f>
        <v>0</v>
      </c>
      <c r="AH16" s="161">
        <f>_xlfn.IFNA(VLOOKUP(CONCATENATE($AH$5,$B16,$C16),'ESP3'!$A$6:$M$53,13,FALSE),0)</f>
        <v>0</v>
      </c>
      <c r="AI16" s="161">
        <f>_xlfn.IFNA(VLOOKUP(CONCATENATE($AI$5,$B16,$C16),'BAL3'!$A$6:$M$500,13,FALSE),0)</f>
        <v>0</v>
      </c>
      <c r="AJ16" s="161">
        <f>_xlfn.IFNA(VLOOKUP(CONCATENATE($AJ$5,$B16,$C16),'ESP4'!$A$6:$M$300,13,FALSE),0)</f>
        <v>0</v>
      </c>
      <c r="AK16" s="161">
        <f>_xlfn.IFNA(VLOOKUP(CONCATENATE($AK$5,$B16,$C16),'DAR2'!$A$6:$M$300,13,FALSE),0)</f>
        <v>0</v>
      </c>
      <c r="AL16" s="161">
        <f>_xlfn.IFNA(VLOOKUP(CONCATENATE($AL$5,$B16,$C16),GID!$A$6:$M$60,13,FALSE),0)</f>
        <v>0</v>
      </c>
      <c r="AM16" s="161">
        <f>_xlfn.IFNA(VLOOKUP(CONCATENATE($AM$5,$B16,$C16),RAS!$A$6:$M$135,13,FALSE),0)</f>
        <v>0</v>
      </c>
      <c r="AN16" s="161"/>
      <c r="AO16" s="161"/>
      <c r="AP16" s="161"/>
      <c r="AQ16" s="161"/>
      <c r="AR16" s="161"/>
      <c r="AS16" s="161"/>
      <c r="AT16" s="161"/>
      <c r="AU16" s="161"/>
      <c r="AV16" s="161"/>
      <c r="AW16" s="161"/>
      <c r="AX16" s="161"/>
      <c r="AY16" s="161"/>
      <c r="AZ16" s="161"/>
      <c r="BA16" s="161"/>
      <c r="BB16" s="161"/>
      <c r="BC16" s="161"/>
      <c r="BD16" s="161"/>
      <c r="BE16" s="161"/>
      <c r="BF16" s="150"/>
    </row>
    <row r="17" spans="1:58" x14ac:dyDescent="0.25">
      <c r="A17" s="570"/>
      <c r="B17" s="155"/>
      <c r="C17" s="162"/>
      <c r="D17" s="162"/>
      <c r="E17" s="163"/>
      <c r="F17" s="311"/>
      <c r="G17" s="157"/>
      <c r="H17" s="158"/>
      <c r="I17" s="159"/>
      <c r="J17" s="160">
        <f>_xlfn.IFNA(VLOOKUP(CONCATENATE($J$5,$B17,$C17),'ESP1'!$A$6:$M$500,13,FALSE),0)</f>
        <v>0</v>
      </c>
      <c r="K17" s="161">
        <f>_xlfn.IFNA(VLOOKUP(CONCATENATE($K$5,$B17,$C17),'SER1'!$A$6:$M$500,13,FALSE),0)</f>
        <v>0</v>
      </c>
      <c r="L17" s="161">
        <f>_xlfn.IFNA(VLOOKUP(CONCATENATE($L$5,$B17,$C17),MUR!$A$6:$M$133,13,FALSE),0)</f>
        <v>0</v>
      </c>
      <c r="M17" s="161">
        <f>_xlfn.IFNA(VLOOKUP(CONCATENATE($M$5,$B17,$C17),'GOS1'!$A$6:$M$133,13,FALSE),0)</f>
        <v>0</v>
      </c>
      <c r="N17" s="161">
        <f>_xlfn.IFNA(VLOOKUP(CONCATENATE($N$5,$B17,$C17),'SER2'!$A$6:$M$500,13,FALSE),0)</f>
        <v>0</v>
      </c>
      <c r="O17" s="161">
        <f>_xlfn.IFNA(VLOOKUP(CONCATENATE($O$5,$B17,$C17),'SER2'!$A$6:$M$500,13,FALSE),0)</f>
        <v>0</v>
      </c>
      <c r="P17" s="161">
        <f>_xlfn.IFNA(VLOOKUP(CONCATENATE($P$5,$B17,$C17),'SER2'!$A$6:$M$500,13,FALSE),0)</f>
        <v>0</v>
      </c>
      <c r="Q17" s="161"/>
      <c r="R17" s="161">
        <f>_xlfn.IFNA(VLOOKUP(CONCATENATE($R$5,$B17,$C17),'OG1'!$A$6:$M$133,13,FALSE),0)</f>
        <v>0</v>
      </c>
      <c r="S17" s="161">
        <f>_xlfn.IFNA(VLOOKUP(CONCATENATE($S$5,$B17,$C17),'DRY1'!$A$6:$M$135,13,FALSE),0)</f>
        <v>0</v>
      </c>
      <c r="T17" s="161">
        <f>_xlfn.IFNA(VLOOKUP(CONCATENATE($T$5,$B17,$C17),'HOR1'!$A$6:$M$192,13,FALSE),0)</f>
        <v>0</v>
      </c>
      <c r="U17" s="161">
        <f>_xlfn.IFNA(VLOOKUP(CONCATENATE($U$5,$B17,$C17),'DAR1'!$A$6:$M$133,13,FALSE),0)</f>
        <v>0</v>
      </c>
      <c r="V17" s="161">
        <f>_xlfn.IFNA(VLOOKUP(CONCATENATE($V$5,$B17,$C17),'DRY2'!$A$6:$M$133,13,FALSE),0)</f>
        <v>0</v>
      </c>
      <c r="W17" s="161">
        <f>_xlfn.IFNA(VLOOKUP(CONCATENATE($W$5,$B17,$C17),'SER3'!$A$6:$M$500,13,FALSE),0)</f>
        <v>0</v>
      </c>
      <c r="X17" s="161"/>
      <c r="Y17" s="161">
        <f>_xlfn.IFNA(VLOOKUP(CONCATENATE($Y$5,$B17,$C17),'OG2'!$A$6:$M$135,13,FALSE),0)</f>
        <v>0</v>
      </c>
      <c r="Z17" s="161">
        <f>_xlfn.IFNA(VLOOKUP(CONCATENATE($Z$5,$B17,$C17),'DRY3'!$A$6:$M$132,13,FALSE),0)</f>
        <v>0</v>
      </c>
      <c r="AA17" s="161">
        <f>_xlfn.IFNA(VLOOKUP(CONCATENATE($AA$5,$B17,$C17),[1]SCSJ!$A$6:$M$133,13,FALSE),0)</f>
        <v>0</v>
      </c>
      <c r="AB17" s="161">
        <f>_xlfn.IFNA(VLOOKUP(CONCATENATE($AB$5,$B17,$C17),'GOS2'!$A$6:$M$133,13,FALSE),0)</f>
        <v>0</v>
      </c>
      <c r="AC17" s="161">
        <f>_xlfn.IFNA(VLOOKUP(CONCATENATE($AC$5,$B17,$C17),FEST!$A$6:$M$300,13,FALSE),0)</f>
        <v>0</v>
      </c>
      <c r="AD17" s="161">
        <f>_xlfn.IFNA(VLOOKUP(CONCATENATE($AD$5,$B17,$C17),'ESP2'!$A$6:$M$500,13,FALSE),0)</f>
        <v>0</v>
      </c>
      <c r="AE17" s="161">
        <f>_xlfn.IFNA(VLOOKUP(CONCATENATE($AE$5,$B17,$C17),'OG3'!$A$6:$M$53,13,FALSE),0)</f>
        <v>0</v>
      </c>
      <c r="AF17" s="161">
        <f>_xlfn.IFNA(VLOOKUP(CONCATENATE($AF$5,$B17,$C17),'OG3'!$A$6:$M$53,13,FALSE),0)</f>
        <v>0</v>
      </c>
      <c r="AG17" s="161">
        <f>_xlfn.IFNA(VLOOKUP(CONCATENATE($AG$5,$B17,$C17),[2]cap1!$A$6:$M$53,13,FALSE),0)</f>
        <v>0</v>
      </c>
      <c r="AH17" s="161">
        <f>_xlfn.IFNA(VLOOKUP(CONCATENATE($AH$5,$B17,$C17),'ESP3'!$A$6:$M$53,13,FALSE),0)</f>
        <v>0</v>
      </c>
      <c r="AI17" s="161">
        <f>_xlfn.IFNA(VLOOKUP(CONCATENATE($AI$5,$B17,$C17),'BAL3'!$A$6:$M$500,13,FALSE),0)</f>
        <v>0</v>
      </c>
      <c r="AJ17" s="161">
        <f>_xlfn.IFNA(VLOOKUP(CONCATENATE($AJ$5,$B17,$C17),'ESP4'!$A$6:$M$300,13,FALSE),0)</f>
        <v>0</v>
      </c>
      <c r="AK17" s="161">
        <f>_xlfn.IFNA(VLOOKUP(CONCATENATE($AK$5,$B17,$C17),'DAR2'!$A$6:$M$300,13,FALSE),0)</f>
        <v>0</v>
      </c>
      <c r="AL17" s="161">
        <f>_xlfn.IFNA(VLOOKUP(CONCATENATE($AL$5,$B17,$C17),GID!$A$6:$M$60,13,FALSE),0)</f>
        <v>0</v>
      </c>
      <c r="AM17" s="161">
        <f>_xlfn.IFNA(VLOOKUP(CONCATENATE($AM$5,$B17,$C17),RAS!$A$6:$M$135,13,FALSE),0)</f>
        <v>0</v>
      </c>
      <c r="AN17" s="161"/>
      <c r="AO17" s="161"/>
      <c r="AP17" s="161"/>
      <c r="AQ17" s="161"/>
      <c r="AR17" s="161"/>
      <c r="AS17" s="161"/>
      <c r="AT17" s="161"/>
      <c r="AU17" s="161"/>
      <c r="AV17" s="161"/>
      <c r="AW17" s="161"/>
      <c r="AX17" s="161"/>
      <c r="AY17" s="161"/>
      <c r="AZ17" s="161"/>
      <c r="BA17" s="161"/>
      <c r="BB17" s="161"/>
      <c r="BC17" s="161"/>
      <c r="BD17" s="161"/>
      <c r="BE17" s="161"/>
      <c r="BF17" s="150"/>
    </row>
    <row r="18" spans="1:58" x14ac:dyDescent="0.25">
      <c r="A18" s="570"/>
      <c r="B18" s="155"/>
      <c r="C18" s="162"/>
      <c r="D18" s="162"/>
      <c r="E18" s="163"/>
      <c r="F18" s="311"/>
      <c r="G18" s="157"/>
      <c r="H18" s="158"/>
      <c r="I18" s="159"/>
      <c r="J18" s="160">
        <f>_xlfn.IFNA(VLOOKUP(CONCATENATE($J$5,$B18,$C18),'ESP1'!$A$6:$M$500,13,FALSE),0)</f>
        <v>0</v>
      </c>
      <c r="K18" s="161">
        <f>_xlfn.IFNA(VLOOKUP(CONCATENATE($K$5,$B18,$C18),'SER1'!$A$6:$M$500,13,FALSE),0)</f>
        <v>0</v>
      </c>
      <c r="L18" s="161">
        <f>_xlfn.IFNA(VLOOKUP(CONCATENATE($L$5,$B18,$C18),MUR!$A$6:$M$133,13,FALSE),0)</f>
        <v>0</v>
      </c>
      <c r="M18" s="161">
        <f>_xlfn.IFNA(VLOOKUP(CONCATENATE($M$5,$B18,$C18),'GOS1'!$A$6:$M$133,13,FALSE),0)</f>
        <v>0</v>
      </c>
      <c r="N18" s="161">
        <f>_xlfn.IFNA(VLOOKUP(CONCATENATE($N$5,$B18,$C18),'SER2'!$A$6:$M$500,13,FALSE),0)</f>
        <v>0</v>
      </c>
      <c r="O18" s="161">
        <f>_xlfn.IFNA(VLOOKUP(CONCATENATE($O$5,$B18,$C18),'SER2'!$A$6:$M$500,13,FALSE),0)</f>
        <v>0</v>
      </c>
      <c r="P18" s="161">
        <f>_xlfn.IFNA(VLOOKUP(CONCATENATE($P$5,$B18,$C18),'SER2'!$A$6:$M$500,13,FALSE),0)</f>
        <v>0</v>
      </c>
      <c r="Q18" s="161"/>
      <c r="R18" s="161">
        <f>_xlfn.IFNA(VLOOKUP(CONCATENATE($R$5,$B18,$C18),'OG1'!$A$6:$M$133,13,FALSE),0)</f>
        <v>0</v>
      </c>
      <c r="S18" s="161">
        <f>_xlfn.IFNA(VLOOKUP(CONCATENATE($S$5,$B18,$C18),'DRY1'!$A$6:$M$135,13,FALSE),0)</f>
        <v>0</v>
      </c>
      <c r="T18" s="161">
        <f>_xlfn.IFNA(VLOOKUP(CONCATENATE($T$5,$B18,$C18),'HOR1'!$A$6:$M$192,13,FALSE),0)</f>
        <v>0</v>
      </c>
      <c r="U18" s="161">
        <f>_xlfn.IFNA(VLOOKUP(CONCATENATE($U$5,$B18,$C18),'DAR1'!$A$6:$M$133,13,FALSE),0)</f>
        <v>0</v>
      </c>
      <c r="V18" s="161">
        <f>_xlfn.IFNA(VLOOKUP(CONCATENATE($V$5,$B18,$C18),'DRY2'!$A$6:$M$133,13,FALSE),0)</f>
        <v>0</v>
      </c>
      <c r="W18" s="161">
        <f>_xlfn.IFNA(VLOOKUP(CONCATENATE($W$5,$B18,$C18),'SER3'!$A$6:$M$500,13,FALSE),0)</f>
        <v>0</v>
      </c>
      <c r="X18" s="161"/>
      <c r="Y18" s="161">
        <f>_xlfn.IFNA(VLOOKUP(CONCATENATE($Y$5,$B18,$C18),'OG2'!$A$6:$M$135,13,FALSE),0)</f>
        <v>0</v>
      </c>
      <c r="Z18" s="161">
        <f>_xlfn.IFNA(VLOOKUP(CONCATENATE($Z$5,$B18,$C18),'DRY3'!$A$6:$M$132,13,FALSE),0)</f>
        <v>0</v>
      </c>
      <c r="AA18" s="161">
        <f>_xlfn.IFNA(VLOOKUP(CONCATENATE($AA$5,$B18,$C18),[1]SCSJ!$A$6:$M$133,13,FALSE),0)</f>
        <v>0</v>
      </c>
      <c r="AB18" s="161">
        <f>_xlfn.IFNA(VLOOKUP(CONCATENATE($AB$5,$B18,$C18),'GOS2'!$A$6:$M$133,13,FALSE),0)</f>
        <v>0</v>
      </c>
      <c r="AC18" s="161">
        <f>_xlfn.IFNA(VLOOKUP(CONCATENATE($AC$5,$B18,$C18),FEST!$A$6:$M$300,13,FALSE),0)</f>
        <v>0</v>
      </c>
      <c r="AD18" s="161">
        <f>_xlfn.IFNA(VLOOKUP(CONCATENATE($AD$5,$B18,$C18),'ESP2'!$A$6:$M$500,13,FALSE),0)</f>
        <v>0</v>
      </c>
      <c r="AE18" s="161">
        <f>_xlfn.IFNA(VLOOKUP(CONCATENATE($AE$5,$B18,$C18),'OG3'!$A$6:$M$53,13,FALSE),0)</f>
        <v>0</v>
      </c>
      <c r="AF18" s="161">
        <f>_xlfn.IFNA(VLOOKUP(CONCATENATE($AF$5,$B18,$C18),'OG3'!$A$6:$M$53,13,FALSE),0)</f>
        <v>0</v>
      </c>
      <c r="AG18" s="161">
        <f>_xlfn.IFNA(VLOOKUP(CONCATENATE($AG$5,$B18,$C18),[2]cap1!$A$6:$M$53,13,FALSE),0)</f>
        <v>0</v>
      </c>
      <c r="AH18" s="161">
        <f>_xlfn.IFNA(VLOOKUP(CONCATENATE($AH$5,$B18,$C18),'ESP3'!$A$6:$M$53,13,FALSE),0)</f>
        <v>0</v>
      </c>
      <c r="AI18" s="161">
        <f>_xlfn.IFNA(VLOOKUP(CONCATENATE($AI$5,$B18,$C18),'BAL3'!$A$6:$M$500,13,FALSE),0)</f>
        <v>0</v>
      </c>
      <c r="AJ18" s="161">
        <f>_xlfn.IFNA(VLOOKUP(CONCATENATE($AJ$5,$B18,$C18),'ESP4'!$A$6:$M$300,13,FALSE),0)</f>
        <v>0</v>
      </c>
      <c r="AK18" s="161">
        <f>_xlfn.IFNA(VLOOKUP(CONCATENATE($AK$5,$B18,$C18),'DAR2'!$A$6:$M$300,13,FALSE),0)</f>
        <v>0</v>
      </c>
      <c r="AL18" s="161">
        <f>_xlfn.IFNA(VLOOKUP(CONCATENATE($AL$5,$B18,$C18),GID!$A$6:$M$60,13,FALSE),0)</f>
        <v>0</v>
      </c>
      <c r="AM18" s="161">
        <f>_xlfn.IFNA(VLOOKUP(CONCATENATE($AM$5,$B18,$C18),RAS!$A$6:$M$135,13,FALSE),0)</f>
        <v>0</v>
      </c>
      <c r="AN18" s="161"/>
      <c r="AO18" s="161"/>
      <c r="AP18" s="161"/>
      <c r="AQ18" s="161"/>
      <c r="AR18" s="161"/>
      <c r="AS18" s="161"/>
      <c r="AT18" s="161"/>
      <c r="AU18" s="161"/>
      <c r="AV18" s="161"/>
      <c r="AW18" s="161"/>
      <c r="AX18" s="161"/>
      <c r="AY18" s="161"/>
      <c r="AZ18" s="161"/>
      <c r="BA18" s="161"/>
      <c r="BB18" s="161"/>
      <c r="BC18" s="161"/>
      <c r="BD18" s="161"/>
      <c r="BE18" s="161"/>
      <c r="BF18" s="150"/>
    </row>
    <row r="19" spans="1:58" x14ac:dyDescent="0.25">
      <c r="A19" s="570"/>
      <c r="B19" s="155"/>
      <c r="C19" s="162"/>
      <c r="D19" s="162"/>
      <c r="E19" s="163"/>
      <c r="F19" s="311"/>
      <c r="G19" s="157"/>
      <c r="H19" s="158"/>
      <c r="I19" s="159"/>
      <c r="J19" s="160">
        <f>_xlfn.IFNA(VLOOKUP(CONCATENATE($J$5,$B19,$C19),'ESP1'!$A$6:$M$500,13,FALSE),0)</f>
        <v>0</v>
      </c>
      <c r="K19" s="161">
        <f>_xlfn.IFNA(VLOOKUP(CONCATENATE($K$5,$B19,$C19),'SER1'!$A$6:$M$500,13,FALSE),0)</f>
        <v>0</v>
      </c>
      <c r="L19" s="161">
        <f>_xlfn.IFNA(VLOOKUP(CONCATENATE($L$5,$B19,$C19),MUR!$A$6:$M$133,13,FALSE),0)</f>
        <v>0</v>
      </c>
      <c r="M19" s="161">
        <f>_xlfn.IFNA(VLOOKUP(CONCATENATE($M$5,$B19,$C19),'GOS1'!$A$6:$M$133,13,FALSE),0)</f>
        <v>0</v>
      </c>
      <c r="N19" s="161">
        <f>_xlfn.IFNA(VLOOKUP(CONCATENATE($N$5,$B19,$C19),'SER2'!$A$6:$M$500,13,FALSE),0)</f>
        <v>0</v>
      </c>
      <c r="O19" s="161">
        <f>_xlfn.IFNA(VLOOKUP(CONCATENATE($O$5,$B19,$C19),'SER2'!$A$6:$M$500,13,FALSE),0)</f>
        <v>0</v>
      </c>
      <c r="P19" s="161">
        <f>_xlfn.IFNA(VLOOKUP(CONCATENATE($P$5,$B19,$C19),'SER2'!$A$6:$M$500,13,FALSE),0)</f>
        <v>0</v>
      </c>
      <c r="Q19" s="161"/>
      <c r="R19" s="161">
        <f>_xlfn.IFNA(VLOOKUP(CONCATENATE($R$5,$B19,$C19),'OG1'!$A$6:$M$133,13,FALSE),0)</f>
        <v>0</v>
      </c>
      <c r="S19" s="161">
        <f>_xlfn.IFNA(VLOOKUP(CONCATENATE($S$5,$B19,$C19),'DRY1'!$A$6:$M$135,13,FALSE),0)</f>
        <v>0</v>
      </c>
      <c r="T19" s="161">
        <f>_xlfn.IFNA(VLOOKUP(CONCATENATE($T$5,$B19,$C19),'HOR1'!$A$6:$M$192,13,FALSE),0)</f>
        <v>0</v>
      </c>
      <c r="U19" s="161">
        <f>_xlfn.IFNA(VLOOKUP(CONCATENATE($U$5,$B19,$C19),'DAR1'!$A$6:$M$133,13,FALSE),0)</f>
        <v>0</v>
      </c>
      <c r="V19" s="161">
        <f>_xlfn.IFNA(VLOOKUP(CONCATENATE($V$5,$B19,$C19),'DRY2'!$A$6:$M$133,13,FALSE),0)</f>
        <v>0</v>
      </c>
      <c r="W19" s="161">
        <f>_xlfn.IFNA(VLOOKUP(CONCATENATE($W$5,$B19,$C19),'SER3'!$A$6:$M$500,13,FALSE),0)</f>
        <v>0</v>
      </c>
      <c r="X19" s="161"/>
      <c r="Y19" s="161">
        <f>_xlfn.IFNA(VLOOKUP(CONCATENATE($Y$5,$B19,$C19),'OG2'!$A$6:$M$135,13,FALSE),0)</f>
        <v>0</v>
      </c>
      <c r="Z19" s="161">
        <f>_xlfn.IFNA(VLOOKUP(CONCATENATE($Z$5,$B19,$C19),'DRY3'!$A$6:$M$132,13,FALSE),0)</f>
        <v>0</v>
      </c>
      <c r="AA19" s="161">
        <f>_xlfn.IFNA(VLOOKUP(CONCATENATE($AA$5,$B19,$C19),[1]SCSJ!$A$6:$M$133,13,FALSE),0)</f>
        <v>0</v>
      </c>
      <c r="AB19" s="161">
        <f>_xlfn.IFNA(VLOOKUP(CONCATENATE($AB$5,$B19,$C19),'GOS2'!$A$6:$M$133,13,FALSE),0)</f>
        <v>0</v>
      </c>
      <c r="AC19" s="161">
        <f>_xlfn.IFNA(VLOOKUP(CONCATENATE($AC$5,$B19,$C19),FEST!$A$6:$M$300,13,FALSE),0)</f>
        <v>0</v>
      </c>
      <c r="AD19" s="161">
        <f>_xlfn.IFNA(VLOOKUP(CONCATENATE($AD$5,$B19,$C19),'ESP2'!$A$6:$M$500,13,FALSE),0)</f>
        <v>0</v>
      </c>
      <c r="AE19" s="161">
        <f>_xlfn.IFNA(VLOOKUP(CONCATENATE($AE$5,$B19,$C19),'OG3'!$A$6:$M$53,13,FALSE),0)</f>
        <v>0</v>
      </c>
      <c r="AF19" s="161">
        <f>_xlfn.IFNA(VLOOKUP(CONCATENATE($AF$5,$B19,$C19),'OG3'!$A$6:$M$53,13,FALSE),0)</f>
        <v>0</v>
      </c>
      <c r="AG19" s="161">
        <f>_xlfn.IFNA(VLOOKUP(CONCATENATE($AG$5,$B19,$C19),[2]cap1!$A$6:$M$53,13,FALSE),0)</f>
        <v>0</v>
      </c>
      <c r="AH19" s="161">
        <f>_xlfn.IFNA(VLOOKUP(CONCATENATE($AH$5,$B19,$C19),'ESP3'!$A$6:$M$53,13,FALSE),0)</f>
        <v>0</v>
      </c>
      <c r="AI19" s="161">
        <f>_xlfn.IFNA(VLOOKUP(CONCATENATE($AI$5,$B19,$C19),'BAL3'!$A$6:$M$500,13,FALSE),0)</f>
        <v>0</v>
      </c>
      <c r="AJ19" s="161">
        <f>_xlfn.IFNA(VLOOKUP(CONCATENATE($AJ$5,$B19,$C19),'ESP4'!$A$6:$M$300,13,FALSE),0)</f>
        <v>0</v>
      </c>
      <c r="AK19" s="161">
        <f>_xlfn.IFNA(VLOOKUP(CONCATENATE($AK$5,$B19,$C19),'DAR2'!$A$6:$M$300,13,FALSE),0)</f>
        <v>0</v>
      </c>
      <c r="AL19" s="161">
        <f>_xlfn.IFNA(VLOOKUP(CONCATENATE($AL$5,$B19,$C19),GID!$A$6:$M$60,13,FALSE),0)</f>
        <v>0</v>
      </c>
      <c r="AM19" s="161">
        <f>_xlfn.IFNA(VLOOKUP(CONCATENATE($AM$5,$B19,$C19),RAS!$A$6:$M$135,13,FALSE),0)</f>
        <v>0</v>
      </c>
      <c r="AN19" s="161"/>
      <c r="AO19" s="161"/>
      <c r="AP19" s="161"/>
      <c r="AQ19" s="161"/>
      <c r="AR19" s="161"/>
      <c r="AS19" s="161"/>
      <c r="AT19" s="161"/>
      <c r="AU19" s="161"/>
      <c r="AV19" s="161"/>
      <c r="AW19" s="161"/>
      <c r="AX19" s="161"/>
      <c r="AY19" s="161"/>
      <c r="AZ19" s="161"/>
      <c r="BA19" s="161"/>
      <c r="BB19" s="161"/>
      <c r="BC19" s="161"/>
      <c r="BD19" s="161"/>
      <c r="BE19" s="161"/>
      <c r="BF19" s="150"/>
    </row>
    <row r="20" spans="1:58" x14ac:dyDescent="0.25">
      <c r="A20" s="570"/>
      <c r="B20" s="155"/>
      <c r="C20" s="162"/>
      <c r="D20" s="162"/>
      <c r="E20" s="163"/>
      <c r="F20" s="311"/>
      <c r="G20" s="157"/>
      <c r="H20" s="158"/>
      <c r="I20" s="159"/>
      <c r="J20" s="160">
        <f>_xlfn.IFNA(VLOOKUP(CONCATENATE($J$5,$B20,$C20),'ESP1'!$A$6:$M$500,13,FALSE),0)</f>
        <v>0</v>
      </c>
      <c r="K20" s="161">
        <f>_xlfn.IFNA(VLOOKUP(CONCATENATE($K$5,$B20,$C20),'SER1'!$A$6:$M$500,13,FALSE),0)</f>
        <v>0</v>
      </c>
      <c r="L20" s="161">
        <f>_xlfn.IFNA(VLOOKUP(CONCATENATE($L$5,$B20,$C20),MUR!$A$6:$M$133,13,FALSE),0)</f>
        <v>0</v>
      </c>
      <c r="M20" s="161">
        <f>_xlfn.IFNA(VLOOKUP(CONCATENATE($M$5,$B20,$C20),'GOS1'!$A$6:$M$133,13,FALSE),0)</f>
        <v>0</v>
      </c>
      <c r="N20" s="161">
        <f>_xlfn.IFNA(VLOOKUP(CONCATENATE($N$5,$B20,$C20),'SER2'!$A$6:$M$500,13,FALSE),0)</f>
        <v>0</v>
      </c>
      <c r="O20" s="161"/>
      <c r="P20" s="161"/>
      <c r="Q20" s="161"/>
      <c r="R20" s="161">
        <f>_xlfn.IFNA(VLOOKUP(CONCATENATE($R$5,$B20,$C20),'OG1'!$A$6:$M$133,13,FALSE),0)</f>
        <v>0</v>
      </c>
      <c r="S20" s="161">
        <f>_xlfn.IFNA(VLOOKUP(CONCATENATE($S$5,$B20,$C20),'DRY1'!$A$6:$M$135,13,FALSE),0)</f>
        <v>0</v>
      </c>
      <c r="T20" s="161">
        <f>_xlfn.IFNA(VLOOKUP(CONCATENATE($T$5,$B20,$C20),'HOR1'!$A$6:$M$192,13,FALSE),0)</f>
        <v>0</v>
      </c>
      <c r="U20" s="161">
        <f>_xlfn.IFNA(VLOOKUP(CONCATENATE($U$5,$B20,$C20),'DAR1'!$A$6:$M$133,13,FALSE),0)</f>
        <v>0</v>
      </c>
      <c r="V20" s="161">
        <f>_xlfn.IFNA(VLOOKUP(CONCATENATE($V$5,$B20,$C20),'DRY2'!$A$6:$M$133,13,FALSE),0)</f>
        <v>0</v>
      </c>
      <c r="W20" s="161">
        <f>_xlfn.IFNA(VLOOKUP(CONCATENATE($W$5,$B20,$C20),'SER3'!$A$6:$M$500,13,FALSE),0)</f>
        <v>0</v>
      </c>
      <c r="X20" s="161"/>
      <c r="Y20" s="161">
        <f>_xlfn.IFNA(VLOOKUP(CONCATENATE($Y$5,$B20,$C20),'OG2'!$A$6:$M$135,13,FALSE),0)</f>
        <v>0</v>
      </c>
      <c r="Z20" s="161">
        <f>_xlfn.IFNA(VLOOKUP(CONCATENATE($Z$5,$B20,$C20),'DRY3'!$A$6:$M$132,13,FALSE),0)</f>
        <v>0</v>
      </c>
      <c r="AA20" s="161">
        <f>_xlfn.IFNA(VLOOKUP(CONCATENATE($AA$5,$B20,$C20),[1]SCSJ!$A$6:$M$133,13,FALSE),0)</f>
        <v>0</v>
      </c>
      <c r="AB20" s="161">
        <f>_xlfn.IFNA(VLOOKUP(CONCATENATE($AB$5,$B20,$C20),'GOS2'!$A$6:$M$133,13,FALSE),0)</f>
        <v>0</v>
      </c>
      <c r="AC20" s="161">
        <f>_xlfn.IFNA(VLOOKUP(CONCATENATE($AC$5,$B20,$C20),FEST!$A$6:$M$300,13,FALSE),0)</f>
        <v>0</v>
      </c>
      <c r="AD20" s="161">
        <f>_xlfn.IFNA(VLOOKUP(CONCATENATE($AD$5,$B20,$C20),'ESP2'!$A$6:$M$500,13,FALSE),0)</f>
        <v>0</v>
      </c>
      <c r="AE20" s="161">
        <f>_xlfn.IFNA(VLOOKUP(CONCATENATE($AE$5,$B20,$C20),'OG3'!$A$6:$M$53,13,FALSE),0)</f>
        <v>0</v>
      </c>
      <c r="AF20" s="161">
        <f>_xlfn.IFNA(VLOOKUP(CONCATENATE($AF$5,$B20,$C20),'OG3'!$A$6:$M$53,13,FALSE),0)</f>
        <v>0</v>
      </c>
      <c r="AG20" s="161">
        <f>_xlfn.IFNA(VLOOKUP(CONCATENATE($AG$5,$B20,$C20),[2]cap1!$A$6:$M$53,13,FALSE),0)</f>
        <v>0</v>
      </c>
      <c r="AH20" s="161">
        <f>_xlfn.IFNA(VLOOKUP(CONCATENATE($AH$5,$B20,$C20),'ESP3'!$A$6:$M$53,13,FALSE),0)</f>
        <v>0</v>
      </c>
      <c r="AI20" s="161">
        <f>_xlfn.IFNA(VLOOKUP(CONCATENATE($AI$5,$B20,$C20),'BAL3'!$A$6:$M$500,13,FALSE),0)</f>
        <v>0</v>
      </c>
      <c r="AJ20" s="161">
        <f>_xlfn.IFNA(VLOOKUP(CONCATENATE($AJ$5,$B20,$C20),'ESP4'!$A$6:$M$300,13,FALSE),0)</f>
        <v>0</v>
      </c>
      <c r="AK20" s="161">
        <f>_xlfn.IFNA(VLOOKUP(CONCATENATE($AK$5,$B20,$C20),'DAR2'!$A$6:$M$300,13,FALSE),0)</f>
        <v>0</v>
      </c>
      <c r="AL20" s="161">
        <f>_xlfn.IFNA(VLOOKUP(CONCATENATE($AL$5,$B20,$C20),GID!$A$6:$M$60,13,FALSE),0)</f>
        <v>0</v>
      </c>
      <c r="AM20" s="161">
        <f>_xlfn.IFNA(VLOOKUP(CONCATENATE($AM$5,$B20,$C20),RAS!$A$6:$M$135,13,FALSE),0)</f>
        <v>0</v>
      </c>
      <c r="AN20" s="161"/>
      <c r="AO20" s="161"/>
      <c r="AP20" s="161"/>
      <c r="AQ20" s="161"/>
      <c r="AR20" s="161"/>
      <c r="AS20" s="161"/>
      <c r="AT20" s="161"/>
      <c r="AU20" s="161"/>
      <c r="AV20" s="161"/>
      <c r="AW20" s="161"/>
      <c r="AX20" s="161"/>
      <c r="AY20" s="161"/>
      <c r="AZ20" s="161"/>
      <c r="BA20" s="161"/>
      <c r="BB20" s="161"/>
      <c r="BC20" s="161"/>
      <c r="BD20" s="161"/>
      <c r="BE20" s="161"/>
      <c r="BF20" s="150"/>
    </row>
    <row r="21" spans="1:58" s="3" customFormat="1" x14ac:dyDescent="0.25">
      <c r="A21" s="570"/>
      <c r="B21" s="155"/>
      <c r="C21" s="162"/>
      <c r="D21" s="162"/>
      <c r="E21" s="163"/>
      <c r="F21" s="311"/>
      <c r="G21" s="157"/>
      <c r="H21" s="158"/>
      <c r="I21" s="159"/>
      <c r="J21" s="160"/>
      <c r="K21" s="161"/>
      <c r="L21" s="161"/>
      <c r="M21" s="161"/>
      <c r="N21" s="161"/>
      <c r="O21" s="161"/>
      <c r="P21" s="161"/>
      <c r="Q21" s="161"/>
      <c r="R21" s="161"/>
      <c r="S21" s="161"/>
      <c r="T21" s="161"/>
      <c r="U21" s="161"/>
      <c r="V21" s="161"/>
      <c r="W21" s="161"/>
      <c r="X21" s="161"/>
      <c r="Y21" s="161"/>
      <c r="Z21" s="161"/>
      <c r="AA21" s="161"/>
      <c r="AB21" s="161"/>
      <c r="AC21" s="161"/>
      <c r="AD21" s="161"/>
      <c r="AE21" s="161">
        <f>_xlfn.IFNA(VLOOKUP(CONCATENATE($AE$5,$B21,$C21),'OG3'!$A$6:$M$53,13,FALSE),0)</f>
        <v>0</v>
      </c>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46"/>
    </row>
    <row r="22" spans="1:58" s="3" customFormat="1" x14ac:dyDescent="0.25">
      <c r="A22" s="570"/>
      <c r="B22" s="155"/>
      <c r="C22" s="162"/>
      <c r="D22" s="162"/>
      <c r="E22" s="163"/>
      <c r="F22" s="311"/>
      <c r="G22" s="157"/>
      <c r="H22" s="158"/>
      <c r="I22" s="159"/>
      <c r="J22" s="160"/>
      <c r="K22" s="161"/>
      <c r="L22" s="161"/>
      <c r="M22" s="161"/>
      <c r="N22" s="161"/>
      <c r="O22" s="161"/>
      <c r="P22" s="161"/>
      <c r="Q22" s="161"/>
      <c r="R22" s="161"/>
      <c r="S22" s="161"/>
      <c r="T22" s="161"/>
      <c r="U22" s="161"/>
      <c r="V22" s="161"/>
      <c r="W22" s="161"/>
      <c r="X22" s="161"/>
      <c r="Y22" s="161"/>
      <c r="Z22" s="161"/>
      <c r="AA22" s="161"/>
      <c r="AB22" s="161"/>
      <c r="AC22" s="161"/>
      <c r="AD22" s="161"/>
      <c r="AE22" s="161">
        <f>_xlfn.IFNA(VLOOKUP(CONCATENATE($AE$5,$B22,$C22),'OG3'!$A$6:$M$53,13,FALSE),0)</f>
        <v>0</v>
      </c>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46"/>
    </row>
    <row r="23" spans="1:58" x14ac:dyDescent="0.25">
      <c r="A23" s="570"/>
      <c r="B23" s="155"/>
      <c r="C23" s="162"/>
      <c r="D23" s="162"/>
      <c r="E23" s="163"/>
      <c r="F23" s="311"/>
      <c r="G23" s="157"/>
      <c r="H23" s="158"/>
      <c r="I23" s="159"/>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50"/>
    </row>
    <row r="24" spans="1:58" x14ac:dyDescent="0.25">
      <c r="A24" s="570"/>
      <c r="B24" s="155"/>
      <c r="C24" s="162"/>
      <c r="D24" s="162"/>
      <c r="E24" s="163"/>
      <c r="F24" s="311"/>
      <c r="G24" s="157"/>
      <c r="H24" s="158"/>
      <c r="I24" s="159"/>
      <c r="J24" s="160"/>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50"/>
    </row>
    <row r="25" spans="1:58" x14ac:dyDescent="0.25">
      <c r="A25" s="570"/>
      <c r="B25" s="155"/>
      <c r="C25" s="162"/>
      <c r="D25" s="162"/>
      <c r="E25" s="163"/>
      <c r="F25" s="311"/>
      <c r="G25" s="157"/>
      <c r="H25" s="158"/>
      <c r="I25" s="159"/>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50"/>
    </row>
    <row r="26" spans="1:58" x14ac:dyDescent="0.25">
      <c r="A26" s="570"/>
      <c r="B26" s="155"/>
      <c r="C26" s="162"/>
      <c r="D26" s="162"/>
      <c r="E26" s="163"/>
      <c r="F26" s="311"/>
      <c r="G26" s="157"/>
      <c r="H26" s="158"/>
      <c r="I26" s="159"/>
      <c r="J26" s="160"/>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50"/>
    </row>
    <row r="27" spans="1:58" x14ac:dyDescent="0.25">
      <c r="A27" s="570"/>
      <c r="B27" s="155"/>
      <c r="C27" s="162"/>
      <c r="D27" s="156"/>
      <c r="E27" s="163"/>
      <c r="F27" s="311"/>
      <c r="G27" s="157"/>
      <c r="H27" s="158"/>
      <c r="I27" s="159"/>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50"/>
    </row>
    <row r="28" spans="1:58" x14ac:dyDescent="0.25">
      <c r="A28" s="570"/>
      <c r="B28" s="155"/>
      <c r="C28" s="162"/>
      <c r="D28" s="162"/>
      <c r="E28" s="163"/>
      <c r="F28" s="311"/>
      <c r="G28" s="157"/>
      <c r="H28" s="158"/>
      <c r="I28" s="159"/>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50"/>
    </row>
    <row r="29" spans="1:58" x14ac:dyDescent="0.25">
      <c r="A29" s="570"/>
      <c r="B29" s="155"/>
      <c r="C29" s="162"/>
      <c r="D29" s="162"/>
      <c r="E29" s="163"/>
      <c r="F29" s="311"/>
      <c r="G29" s="157"/>
      <c r="H29" s="158"/>
      <c r="I29" s="159"/>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50"/>
    </row>
    <row r="30" spans="1:58" x14ac:dyDescent="0.25">
      <c r="A30" s="570"/>
      <c r="B30" s="155"/>
      <c r="C30" s="162"/>
      <c r="D30" s="162"/>
      <c r="E30" s="163"/>
      <c r="F30" s="311"/>
      <c r="G30" s="157"/>
      <c r="H30" s="158"/>
      <c r="I30" s="159"/>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50"/>
    </row>
    <row r="31" spans="1:58" x14ac:dyDescent="0.25">
      <c r="A31" s="570"/>
      <c r="B31" s="155"/>
      <c r="C31" s="162"/>
      <c r="D31" s="162"/>
      <c r="E31" s="163"/>
      <c r="F31" s="311"/>
      <c r="G31" s="157"/>
      <c r="H31" s="158"/>
      <c r="I31" s="159"/>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50"/>
    </row>
    <row r="32" spans="1:58" x14ac:dyDescent="0.25">
      <c r="A32" s="570"/>
      <c r="B32" s="155"/>
      <c r="C32" s="162"/>
      <c r="D32" s="162"/>
      <c r="E32" s="163"/>
      <c r="F32" s="311"/>
      <c r="G32" s="157"/>
      <c r="H32" s="158"/>
      <c r="I32" s="159"/>
      <c r="J32" s="160"/>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50"/>
    </row>
    <row r="33" spans="1:58" x14ac:dyDescent="0.25">
      <c r="A33" s="570"/>
      <c r="B33" s="155"/>
      <c r="C33" s="162"/>
      <c r="D33" s="162"/>
      <c r="E33" s="163"/>
      <c r="F33" s="311"/>
      <c r="G33" s="157"/>
      <c r="H33" s="158"/>
      <c r="I33" s="159"/>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50"/>
    </row>
    <row r="34" spans="1:58" x14ac:dyDescent="0.25">
      <c r="A34" s="570"/>
      <c r="B34" s="155"/>
      <c r="C34" s="162"/>
      <c r="D34" s="156"/>
      <c r="E34" s="163"/>
      <c r="F34" s="311"/>
      <c r="G34" s="157"/>
      <c r="H34" s="158"/>
      <c r="I34" s="159"/>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50"/>
    </row>
    <row r="35" spans="1:58" x14ac:dyDescent="0.25">
      <c r="A35" s="570"/>
      <c r="B35" s="155"/>
      <c r="C35" s="162"/>
      <c r="D35" s="162"/>
      <c r="E35" s="163"/>
      <c r="F35" s="311"/>
      <c r="G35" s="157"/>
      <c r="H35" s="158"/>
      <c r="I35" s="159"/>
      <c r="J35" s="160"/>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50"/>
    </row>
    <row r="36" spans="1:58" s="3" customFormat="1" x14ac:dyDescent="0.25">
      <c r="A36" s="570"/>
      <c r="B36" s="155"/>
      <c r="C36" s="162"/>
      <c r="D36" s="162"/>
      <c r="E36" s="163"/>
      <c r="F36" s="311"/>
      <c r="G36" s="157"/>
      <c r="H36" s="158"/>
      <c r="I36" s="159"/>
      <c r="J36" s="160"/>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46"/>
    </row>
    <row r="37" spans="1:58" x14ac:dyDescent="0.25">
      <c r="A37" s="570"/>
      <c r="B37" s="155"/>
      <c r="C37" s="162"/>
      <c r="D37" s="162"/>
      <c r="E37" s="163"/>
      <c r="F37" s="311"/>
      <c r="G37" s="157"/>
      <c r="H37" s="158"/>
      <c r="I37" s="159"/>
      <c r="J37" s="160"/>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50"/>
    </row>
    <row r="38" spans="1:58" x14ac:dyDescent="0.25">
      <c r="A38" s="570"/>
      <c r="B38" s="155"/>
      <c r="C38" s="162"/>
      <c r="D38" s="162"/>
      <c r="E38" s="163"/>
      <c r="F38" s="311"/>
      <c r="G38" s="157"/>
      <c r="H38" s="158"/>
      <c r="I38" s="159"/>
      <c r="J38" s="160"/>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50"/>
    </row>
    <row r="39" spans="1:58" x14ac:dyDescent="0.25">
      <c r="A39" s="570"/>
      <c r="B39" s="155"/>
      <c r="C39" s="162"/>
      <c r="D39" s="162"/>
      <c r="E39" s="163"/>
      <c r="F39" s="311"/>
      <c r="G39" s="157"/>
      <c r="H39" s="158"/>
      <c r="I39" s="159"/>
      <c r="J39" s="160"/>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50"/>
    </row>
    <row r="40" spans="1:58" x14ac:dyDescent="0.25">
      <c r="A40" s="570"/>
      <c r="B40" s="155"/>
      <c r="C40" s="162"/>
      <c r="D40" s="162"/>
      <c r="E40" s="163"/>
      <c r="F40" s="311"/>
      <c r="G40" s="157"/>
      <c r="H40" s="158"/>
      <c r="I40" s="159"/>
      <c r="J40" s="160"/>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50"/>
    </row>
    <row r="41" spans="1:58" x14ac:dyDescent="0.25">
      <c r="A41" s="570"/>
      <c r="B41" s="155"/>
      <c r="C41" s="162"/>
      <c r="D41" s="162"/>
      <c r="E41" s="163"/>
      <c r="F41" s="311"/>
      <c r="G41" s="157"/>
      <c r="H41" s="158"/>
      <c r="I41" s="159"/>
      <c r="J41" s="160"/>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50"/>
    </row>
    <row r="42" spans="1:58" x14ac:dyDescent="0.25">
      <c r="A42" s="570"/>
      <c r="B42" s="155"/>
      <c r="C42" s="162"/>
      <c r="D42" s="162"/>
      <c r="E42" s="163"/>
      <c r="F42" s="311"/>
      <c r="G42" s="157"/>
      <c r="H42" s="158"/>
      <c r="I42" s="159"/>
      <c r="J42" s="160"/>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50"/>
    </row>
    <row r="43" spans="1:58" x14ac:dyDescent="0.25">
      <c r="A43" s="570"/>
      <c r="B43" s="155"/>
      <c r="C43" s="162"/>
      <c r="D43" s="156"/>
      <c r="E43" s="163"/>
      <c r="F43" s="311"/>
      <c r="G43" s="157"/>
      <c r="H43" s="158"/>
      <c r="I43" s="159"/>
      <c r="J43" s="160"/>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50"/>
    </row>
    <row r="44" spans="1:58" x14ac:dyDescent="0.25">
      <c r="A44" s="570"/>
      <c r="B44" s="155"/>
      <c r="C44" s="162"/>
      <c r="D44" s="162"/>
      <c r="E44" s="163"/>
      <c r="F44" s="311"/>
      <c r="G44" s="157"/>
      <c r="H44" s="158"/>
      <c r="I44" s="159"/>
      <c r="J44" s="160"/>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50"/>
    </row>
    <row r="45" spans="1:58" x14ac:dyDescent="0.25">
      <c r="A45" s="570"/>
      <c r="B45" s="155"/>
      <c r="C45" s="162"/>
      <c r="D45" s="162"/>
      <c r="E45" s="163"/>
      <c r="F45" s="311"/>
      <c r="G45" s="157"/>
      <c r="H45" s="158"/>
      <c r="I45" s="159"/>
      <c r="J45" s="160"/>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50"/>
    </row>
    <row r="46" spans="1:58" x14ac:dyDescent="0.25">
      <c r="A46" s="570"/>
      <c r="B46" s="155"/>
      <c r="C46" s="162"/>
      <c r="D46" s="162"/>
      <c r="E46" s="163"/>
      <c r="F46" s="311"/>
      <c r="G46" s="157"/>
      <c r="H46" s="158"/>
      <c r="I46" s="159"/>
      <c r="J46" s="160"/>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50"/>
    </row>
    <row r="47" spans="1:58" x14ac:dyDescent="0.25">
      <c r="A47" s="570"/>
      <c r="B47" s="155"/>
      <c r="C47" s="162"/>
      <c r="D47" s="162"/>
      <c r="E47" s="163"/>
      <c r="F47" s="311"/>
      <c r="G47" s="157"/>
      <c r="H47" s="158"/>
      <c r="I47" s="159"/>
      <c r="J47" s="160"/>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50"/>
    </row>
    <row r="48" spans="1:58" x14ac:dyDescent="0.25">
      <c r="A48" s="570"/>
      <c r="B48" s="155"/>
      <c r="C48" s="162"/>
      <c r="D48" s="162"/>
      <c r="E48" s="163"/>
      <c r="F48" s="311"/>
      <c r="G48" s="157"/>
      <c r="H48" s="158"/>
      <c r="I48" s="159"/>
      <c r="J48" s="160"/>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50"/>
    </row>
    <row r="49" spans="1:58" x14ac:dyDescent="0.25">
      <c r="A49" s="570"/>
      <c r="B49" s="155"/>
      <c r="C49" s="162"/>
      <c r="D49" s="156"/>
      <c r="E49" s="163"/>
      <c r="F49" s="311"/>
      <c r="G49" s="157"/>
      <c r="H49" s="158"/>
      <c r="I49" s="159"/>
      <c r="J49" s="160"/>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50"/>
    </row>
    <row r="50" spans="1:58" x14ac:dyDescent="0.25">
      <c r="A50" s="570"/>
      <c r="B50" s="155"/>
      <c r="C50" s="162"/>
      <c r="D50" s="162"/>
      <c r="E50" s="163"/>
      <c r="F50" s="311"/>
      <c r="G50" s="157"/>
      <c r="H50" s="158"/>
      <c r="I50" s="159"/>
      <c r="J50" s="160"/>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50"/>
    </row>
    <row r="51" spans="1:58" ht="14.4" thickBot="1" x14ac:dyDescent="0.3">
      <c r="A51" s="570"/>
      <c r="B51" s="164"/>
      <c r="C51" s="165"/>
      <c r="D51" s="165"/>
      <c r="E51" s="166"/>
      <c r="F51" s="312"/>
      <c r="G51" s="168"/>
      <c r="H51" s="169"/>
      <c r="I51" s="167"/>
      <c r="J51" s="160">
        <f>_xlfn.IFNA(VLOOKUP(CONCATENATE($J$5,$B51,$C51),'ESP1'!$A$6:$M$500,13,FALSE),0)</f>
        <v>0</v>
      </c>
      <c r="K51" s="161">
        <f>_xlfn.IFNA(VLOOKUP(CONCATENATE($K$5,$B51,$C51),'ESP1'!$A$6:$M$500,13,FALSE),0)</f>
        <v>0</v>
      </c>
      <c r="L51" s="161">
        <f>_xlfn.IFNA(VLOOKUP(CONCATENATE($L$5,$B51,$C51),'SER1'!$A$6:$M$162,13,FALSE),0)</f>
        <v>0</v>
      </c>
      <c r="M51" s="161">
        <f>_xlfn.IFNA(VLOOKUP(CONCATENATE($M$5,$B51,$C51),'SER1'!$A$6:$M$162,13,FALSE),0)</f>
        <v>0</v>
      </c>
      <c r="N51" s="161">
        <f>_xlfn.IFNA(VLOOKUP(CONCATENATE($N$5,$B51,$C51),MUR!$A$6:$M$133,13,FALSE),0)</f>
        <v>0</v>
      </c>
      <c r="O51" s="161"/>
      <c r="P51" s="161"/>
      <c r="Q51" s="161"/>
      <c r="R51" s="161">
        <f>_xlfn.IFNA(VLOOKUP(CONCATENATE($R$5,$B51,$C51),MUR!$A$6:$M$133,13,FALSE),0)</f>
        <v>0</v>
      </c>
      <c r="S51" s="161">
        <f>_xlfn.IFNA(VLOOKUP(CONCATENATE($S$5,$B51,$C51),[3]MUR1!$A$6:$M$200,13,FALSE),0)</f>
        <v>0</v>
      </c>
      <c r="T51" s="161">
        <f>_xlfn.IFNA(VLOOKUP(CONCATENATE($T$5,$B51,$C51),[3]MUR1!$A$6:$M$200,13,FALSE),0)</f>
        <v>0</v>
      </c>
      <c r="U51" s="161">
        <f>_xlfn.IFNA(VLOOKUP(CONCATENATE($U$5,$B51,$C51),CAP!$A$6:$M$133,13,FALSE),0)</f>
        <v>0</v>
      </c>
      <c r="V51" s="161">
        <f>_xlfn.IFNA(VLOOKUP(CONCATENATE($V$5,$B51,$C51),'DAR1'!$A$6:$M$133,13,FALSE),0)</f>
        <v>0</v>
      </c>
      <c r="W51" s="161"/>
      <c r="X51" s="161"/>
      <c r="Y51" s="161">
        <f>_xlfn.IFNA(VLOOKUP(CONCATENATE($Y$5,$B51,$C51),'SER2'!$A$6:$M$133,13,FALSE),0)</f>
        <v>0</v>
      </c>
      <c r="Z51" s="161">
        <f>_xlfn.IFNA(VLOOKUP(CONCATENATE($Z$5,$B51,$C51),'SER2'!$A$6:$M$200,13,FALSE),0)</f>
        <v>0</v>
      </c>
      <c r="AA51" s="161"/>
      <c r="AB51" s="161"/>
      <c r="AC51" s="161">
        <f>_xlfn.IFNA(VLOOKUP(CONCATENATE($AC$5,$B51,$C51),'ESP2'!$A$6:$M$125,13,FALSE),0)</f>
        <v>0</v>
      </c>
      <c r="AD51" s="161">
        <f>_xlfn.IFNA(VLOOKUP(CONCATENATE($AD$5,$B51,$C51),'ESP2'!$A$6:$M$125,13,FALSE),0)</f>
        <v>0</v>
      </c>
      <c r="AE51" s="161"/>
      <c r="AF51" s="161"/>
      <c r="AG51" s="161">
        <f>_xlfn.IFNA(VLOOKUP(CONCATENATE($AG$5,$B51,$C51),'GOS1'!$A$6:$M$133,13,FALSE),0)</f>
        <v>0</v>
      </c>
      <c r="AH51" s="161"/>
      <c r="AI51" s="161">
        <f>_xlfn.IFNA(VLOOKUP(CONCATENATE($AI$5,$B51,$C51),'OG1'!$A$8:$M$942,13,FALSE),0)</f>
        <v>0</v>
      </c>
      <c r="AJ51" s="161">
        <f>_xlfn.IFNA(VLOOKUP(CONCATENATE($AJ$5,$B51,$C51),'OG1'!$A$8:$M$942,13,FALSE),0)</f>
        <v>0</v>
      </c>
      <c r="AK51" s="161">
        <f>_xlfn.IFNA(VLOOKUP(CONCATENATE($AK$5,$B51,$C51),'DRY1'!$A$8:$M$943,13,FALSE),0)</f>
        <v>0</v>
      </c>
      <c r="AL51" s="161">
        <f>_xlfn.IFNA(VLOOKUP(CONCATENATE($AL$5,$B51,$C51),'DRY1'!$A$8:$M$943,13,FALSE),0)</f>
        <v>0</v>
      </c>
      <c r="AM51" s="161">
        <f>_xlfn.IFNA(VLOOKUP(CONCATENATE($AM$5,$B51,$C51),'BAL3'!$A$6:$M$135,13,FALSE),0)</f>
        <v>0</v>
      </c>
      <c r="AN51" s="161">
        <f>_xlfn.IFNA(VLOOKUP(CONCATENATE($AN$5,$B51,$C51),'BAL3'!$A$6:$M$135,13,FALSE),0)</f>
        <v>0</v>
      </c>
      <c r="AO51" s="161">
        <f>_xlfn.IFNA(VLOOKUP(CONCATENATE($AO$5,$B51,$C51),'OG2'!$A$6:$M$499,13,FALSE),0)</f>
        <v>0</v>
      </c>
      <c r="AP51" s="161">
        <f>_xlfn.IFNA(VLOOKUP(CONCATENATE($AP$5,$B51,$C51),'OG2'!$A$6:$M$499,13,FALSE),0)</f>
        <v>0</v>
      </c>
      <c r="AQ51" s="161">
        <f>_xlfn.IFNA(VLOOKUP(CONCATENATE($AQ$5,$B51,$C51),'SER3'!$A$6:$M$500,13,FALSE),0)</f>
        <v>0</v>
      </c>
      <c r="AR51" s="161">
        <f>_xlfn.IFNA(VLOOKUP(CONCATENATE($AR$5,$B51,$C51),'SER3'!$A$6:$M$500,13,FALSE),0)</f>
        <v>0</v>
      </c>
      <c r="AS51" s="161">
        <f>_xlfn.IFNA(VLOOKUP(CONCATENATE($LH$5,$B51,$C51),'SER3'!$A$6:$M$500,13,FALSE),0)</f>
        <v>0</v>
      </c>
      <c r="AT51" s="161">
        <f>_xlfn.IFNA(VLOOKUP(CONCATENATE($AT$5,$B51,$C51),'DRY2'!$A$6:$M$500,13,FALSE),0)</f>
        <v>1</v>
      </c>
      <c r="AU51" s="161">
        <f>_xlfn.IFNA(VLOOKUP(CONCATENATE($AU$5,$B51,$C51),'ESP3'!$A$6:$M$500,13,FALSE),0)</f>
        <v>0</v>
      </c>
      <c r="AV51" s="161">
        <f>_xlfn.IFNA(VLOOKUP(CONCATENATE($AV$5,$B51,$C51),SC!$A$6:$M$500,13,FALSE),0)</f>
        <v>0</v>
      </c>
      <c r="AW51" s="161"/>
      <c r="AX51" s="161"/>
      <c r="AY51" s="161"/>
      <c r="AZ51" s="161"/>
      <c r="BA51" s="161">
        <f>_xlfn.IFNA(VLOOKUP(CONCATENATE($BA$5,$B51,$C51),'ESP4'!$A$6:$M$60,13,FALSE),0)</f>
        <v>0</v>
      </c>
      <c r="BB51" s="161">
        <f>_xlfn.IFNA(VLOOKUP(CONCATENATE($BB$5,$B51,$C51),'ESP4'!$A$6:$M$100,13,FALSE),0)</f>
        <v>0</v>
      </c>
      <c r="BC51" s="161">
        <f>_xlfn.IFNA(VLOOKUP(CONCATENATE($BC$5,$B51,$C51),FEST!$A$6:$M$135,13,FALSE),0)</f>
        <v>0</v>
      </c>
      <c r="BD51" s="161">
        <f>_xlfn.IFNA(VLOOKUP(CONCATENATE($BD$5,$B51,$C51),FEST!$A$6:$M$133,13,FALSE),0)</f>
        <v>0</v>
      </c>
      <c r="BE51" s="161">
        <f>_xlfn.IFNA(VLOOKUP(CONCATENATE($BE$5,$B51,$C51),'DAR2'!$A$6:$M$133,13,FALSE),0)</f>
        <v>0</v>
      </c>
      <c r="BF51" s="150"/>
    </row>
    <row r="52" spans="1:58" ht="15.6" x14ac:dyDescent="0.25">
      <c r="A52" s="570"/>
      <c r="B52" s="149" t="s">
        <v>42</v>
      </c>
      <c r="C52" s="149"/>
      <c r="D52" s="149" t="s">
        <v>42</v>
      </c>
      <c r="E52" s="150"/>
      <c r="F52" s="150"/>
      <c r="G52" s="150"/>
      <c r="H52" s="151"/>
      <c r="I52" s="150"/>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61">
        <f>_xlfn.IFNA(VLOOKUP(CONCATENATE($AR$5,$B52,$C52),'SER3'!$A$6:$M$500,13,FALSE),0)</f>
        <v>0</v>
      </c>
      <c r="AS52" s="161">
        <f>_xlfn.IFNA(VLOOKUP(CONCATENATE($LH$5,$B52,$C52),'SER3'!$A$6:$M$500,13,FALSE),0)</f>
        <v>0</v>
      </c>
      <c r="AT52" s="152"/>
      <c r="AU52" s="152"/>
      <c r="AV52" s="152"/>
      <c r="AW52" s="152"/>
      <c r="AX52" s="152"/>
      <c r="AY52" s="152"/>
      <c r="AZ52" s="152"/>
      <c r="BA52" s="152"/>
      <c r="BB52" s="152"/>
      <c r="BC52" s="152"/>
      <c r="BD52" s="152"/>
      <c r="BE52" s="152"/>
      <c r="BF52" s="150"/>
    </row>
    <row r="54" spans="1:58" x14ac:dyDescent="0.2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1:58" x14ac:dyDescent="0.25">
      <c r="B55" s="29"/>
    </row>
    <row r="56" spans="1:58" x14ac:dyDescent="0.25">
      <c r="B56" s="29"/>
    </row>
    <row r="57" spans="1:58" x14ac:dyDescent="0.25">
      <c r="B57" s="29"/>
    </row>
    <row r="58" spans="1:58" x14ac:dyDescent="0.25">
      <c r="B58" s="29"/>
    </row>
    <row r="59" spans="1:58" x14ac:dyDescent="0.25">
      <c r="B59" s="29"/>
    </row>
    <row r="60" spans="1:58" x14ac:dyDescent="0.25">
      <c r="B60" s="29"/>
    </row>
    <row r="61" spans="1:58" x14ac:dyDescent="0.25">
      <c r="B61" s="29"/>
    </row>
    <row r="62" spans="1:58" x14ac:dyDescent="0.25">
      <c r="B62" s="29"/>
    </row>
    <row r="63" spans="1:58" x14ac:dyDescent="0.25">
      <c r="B63" s="29"/>
    </row>
    <row r="64" spans="1:58"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sheetData>
  <sortState xmlns:xlrd2="http://schemas.microsoft.com/office/spreadsheetml/2017/richdata2" ref="B5:BE19">
    <sortCondition descending="1" ref="H5:H19"/>
    <sortCondition ref="I5:I19"/>
    <sortCondition descending="1" ref="G5:G19"/>
    <sortCondition ref="B5:B19"/>
  </sortState>
  <mergeCells count="25">
    <mergeCell ref="N1:P2"/>
    <mergeCell ref="N3:P4"/>
    <mergeCell ref="AE1:AF2"/>
    <mergeCell ref="AE3:AF4"/>
    <mergeCell ref="X1:Y2"/>
    <mergeCell ref="X3:Y4"/>
    <mergeCell ref="Q1:R2"/>
    <mergeCell ref="Q3:R4"/>
    <mergeCell ref="G3:G4"/>
    <mergeCell ref="F1:F2"/>
    <mergeCell ref="G1:G2"/>
    <mergeCell ref="H1:H2"/>
    <mergeCell ref="I1:I2"/>
    <mergeCell ref="F3:F4"/>
    <mergeCell ref="H3:H4"/>
    <mergeCell ref="I3:I4"/>
    <mergeCell ref="A1:A52"/>
    <mergeCell ref="B1:B2"/>
    <mergeCell ref="C1:C2"/>
    <mergeCell ref="D1:D2"/>
    <mergeCell ref="E1:E2"/>
    <mergeCell ref="B3:B4"/>
    <mergeCell ref="C3:C4"/>
    <mergeCell ref="D3:D4"/>
    <mergeCell ref="E3:E4"/>
  </mergeCells>
  <phoneticPr fontId="13" type="noConversion"/>
  <conditionalFormatting sqref="C23:C28">
    <cfRule type="duplicateValues" dxfId="266" priority="431"/>
  </conditionalFormatting>
  <conditionalFormatting sqref="C29:C35">
    <cfRule type="duplicateValues" dxfId="265" priority="430"/>
  </conditionalFormatting>
  <conditionalFormatting sqref="C39:C44">
    <cfRule type="duplicateValues" dxfId="264" priority="429"/>
  </conditionalFormatting>
  <conditionalFormatting sqref="C45:C1048576 C36:C38 C1:C22">
    <cfRule type="duplicateValues" dxfId="263" priority="426"/>
  </conditionalFormatting>
  <conditionalFormatting sqref="J6:AL51">
    <cfRule type="cellIs" dxfId="262" priority="2" operator="lessThan">
      <formula>1</formula>
    </cfRule>
  </conditionalFormatting>
  <conditionalFormatting sqref="AM6:BE6 AM7:AQ51 AT7:BE51 AR7:AS52">
    <cfRule type="cellIs" dxfId="261" priority="3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024A-B323-4315-8B1B-67576129CBAD}">
  <sheetPr codeName="Sheet4">
    <tabColor rgb="FF92D050"/>
    <pageSetUpPr fitToPage="1"/>
  </sheetPr>
  <dimension ref="A1:BD146"/>
  <sheetViews>
    <sheetView topLeftCell="B1" zoomScale="70" zoomScaleNormal="70" zoomScaleSheetLayoutView="90" workbookViewId="0">
      <pane xSplit="19" ySplit="20" topLeftCell="U21" activePane="bottomRight" state="frozen"/>
      <selection activeCell="B1" sqref="B1"/>
      <selection pane="topRight" activeCell="S1" sqref="S1"/>
      <selection pane="bottomLeft" activeCell="B21" sqref="B21"/>
      <selection pane="bottomRight" activeCell="T11" sqref="T11"/>
    </sheetView>
  </sheetViews>
  <sheetFormatPr defaultColWidth="14.44140625" defaultRowHeight="13.8" x14ac:dyDescent="0.25"/>
  <cols>
    <col min="1" max="1" width="3.6640625" style="4" bestFit="1" customWidth="1"/>
    <col min="2" max="2" width="20.109375" style="5" bestFit="1" customWidth="1"/>
    <col min="3" max="3" width="26.6640625" style="5" customWidth="1"/>
    <col min="4" max="4" width="16.6640625" style="5" bestFit="1" customWidth="1"/>
    <col min="5" max="5" width="11" style="4" bestFit="1" customWidth="1"/>
    <col min="6" max="6" width="4.44140625" style="4" bestFit="1" customWidth="1"/>
    <col min="7" max="7" width="9.33203125" style="4" customWidth="1"/>
    <col min="8" max="8" width="11.109375" style="6" customWidth="1"/>
    <col min="9" max="9" width="10.44140625" style="2" bestFit="1" customWidth="1"/>
    <col min="10" max="10" width="7.5546875" style="2" bestFit="1" customWidth="1"/>
    <col min="11" max="12" width="7.5546875" style="2" customWidth="1"/>
    <col min="13" max="14" width="7.88671875" style="2" bestFit="1" customWidth="1"/>
    <col min="15" max="15" width="7.33203125" style="2" bestFit="1" customWidth="1"/>
    <col min="16" max="16" width="8.109375" style="2" bestFit="1" customWidth="1"/>
    <col min="17" max="17" width="8.109375" style="2" customWidth="1"/>
    <col min="18" max="20" width="8.109375" style="2" bestFit="1" customWidth="1"/>
    <col min="21" max="21" width="7" style="2" bestFit="1" customWidth="1"/>
    <col min="22" max="24" width="7.5546875" style="2" bestFit="1" customWidth="1"/>
    <col min="25" max="25" width="8.21875" style="2" bestFit="1" customWidth="1"/>
    <col min="26" max="26" width="13.77734375" style="2" bestFit="1" customWidth="1"/>
    <col min="27" max="27" width="8.21875" style="2" bestFit="1" customWidth="1"/>
    <col min="28" max="28" width="7" style="2" bestFit="1" customWidth="1"/>
    <col min="29" max="29" width="7.109375" style="2" bestFit="1" customWidth="1"/>
    <col min="30" max="30" width="7.5546875" style="2" bestFit="1" customWidth="1"/>
    <col min="31" max="31" width="12.5546875" style="2" bestFit="1" customWidth="1"/>
    <col min="32" max="32" width="13.44140625" style="2" bestFit="1" customWidth="1"/>
    <col min="33" max="33" width="7.109375" style="2" bestFit="1" customWidth="1"/>
    <col min="34" max="34" width="7.88671875" style="2" bestFit="1" customWidth="1"/>
    <col min="35" max="35" width="7.33203125" style="2" bestFit="1" customWidth="1"/>
    <col min="36" max="36" width="7.5546875" style="2" bestFit="1" customWidth="1"/>
    <col min="37" max="37" width="6" style="2" bestFit="1" customWidth="1"/>
    <col min="38" max="38" width="2.33203125" style="2" bestFit="1" customWidth="1"/>
    <col min="39" max="39" width="8" style="2" customWidth="1"/>
    <col min="40" max="42" width="7.6640625" style="2" bestFit="1" customWidth="1"/>
    <col min="43" max="43" width="7.6640625" style="2" customWidth="1"/>
    <col min="44" max="48" width="8.109375" style="2" customWidth="1"/>
    <col min="49" max="49" width="7.6640625" style="2" bestFit="1" customWidth="1"/>
    <col min="50" max="50" width="7.109375" style="2" bestFit="1" customWidth="1"/>
    <col min="51" max="51" width="7.109375" style="6" bestFit="1" customWidth="1"/>
    <col min="52" max="53" width="7.109375" style="6" customWidth="1"/>
    <col min="54" max="54" width="8" style="6" bestFit="1" customWidth="1"/>
    <col min="55" max="55" width="8" style="6" customWidth="1"/>
    <col min="56" max="16384" width="14.44140625" style="4"/>
  </cols>
  <sheetData>
    <row r="1" spans="1:56" s="3" customFormat="1" ht="12.75" customHeight="1" x14ac:dyDescent="0.25">
      <c r="A1" s="582" t="s">
        <v>220</v>
      </c>
      <c r="B1" s="583" t="s">
        <v>1</v>
      </c>
      <c r="C1" s="583" t="s">
        <v>81</v>
      </c>
      <c r="D1" s="583" t="s">
        <v>3</v>
      </c>
      <c r="E1" s="583" t="s">
        <v>4</v>
      </c>
      <c r="F1" s="576" t="s">
        <v>5</v>
      </c>
      <c r="G1" s="578" t="s">
        <v>6</v>
      </c>
      <c r="H1" s="579" t="s">
        <v>7</v>
      </c>
      <c r="I1" s="580" t="s">
        <v>8</v>
      </c>
      <c r="J1" s="717" t="s">
        <v>263</v>
      </c>
      <c r="K1" s="723"/>
      <c r="L1" s="718"/>
      <c r="M1" s="500" t="s">
        <v>46</v>
      </c>
      <c r="N1" s="500" t="s">
        <v>44</v>
      </c>
      <c r="O1" s="500" t="s">
        <v>264</v>
      </c>
      <c r="P1" s="730" t="s">
        <v>52</v>
      </c>
      <c r="Q1" s="718"/>
      <c r="R1" s="500" t="s">
        <v>49</v>
      </c>
      <c r="S1" s="500" t="s">
        <v>216</v>
      </c>
      <c r="T1" s="500" t="s">
        <v>265</v>
      </c>
      <c r="U1" s="500" t="s">
        <v>266</v>
      </c>
      <c r="V1" s="500" t="s">
        <v>217</v>
      </c>
      <c r="W1" s="500" t="s">
        <v>68</v>
      </c>
      <c r="X1" s="500" t="s">
        <v>51</v>
      </c>
      <c r="Y1" s="500" t="s">
        <v>218</v>
      </c>
      <c r="Z1" s="500" t="s">
        <v>267</v>
      </c>
      <c r="AA1" s="500" t="s">
        <v>268</v>
      </c>
      <c r="AB1" s="500" t="s">
        <v>59</v>
      </c>
      <c r="AC1" s="500" t="s">
        <v>269</v>
      </c>
      <c r="AD1" s="500" t="s">
        <v>61</v>
      </c>
      <c r="AE1" s="500" t="s">
        <v>270</v>
      </c>
      <c r="AF1" s="500" t="s">
        <v>271</v>
      </c>
      <c r="AG1" s="500" t="s">
        <v>66</v>
      </c>
      <c r="AH1" s="500" t="s">
        <v>272</v>
      </c>
      <c r="AI1" s="501" t="s">
        <v>273</v>
      </c>
      <c r="AJ1" s="501" t="s">
        <v>219</v>
      </c>
      <c r="AK1" s="500" t="s">
        <v>201</v>
      </c>
      <c r="AL1" s="500"/>
      <c r="AM1" s="500"/>
      <c r="AN1" s="500"/>
      <c r="AO1" s="500"/>
      <c r="AP1" s="500"/>
      <c r="AQ1" s="500"/>
      <c r="AR1" s="500"/>
      <c r="AS1" s="500"/>
      <c r="AT1" s="500"/>
      <c r="AU1" s="500"/>
      <c r="AV1" s="500"/>
      <c r="AW1" s="500"/>
      <c r="AX1" s="500"/>
      <c r="AY1" s="500"/>
      <c r="AZ1" s="500"/>
      <c r="BA1" s="500"/>
      <c r="BB1" s="500"/>
      <c r="BC1" s="500"/>
      <c r="BD1" s="127"/>
    </row>
    <row r="2" spans="1:56" s="3" customFormat="1" ht="12.75" customHeight="1" x14ac:dyDescent="0.25">
      <c r="A2" s="582"/>
      <c r="B2" s="584"/>
      <c r="C2" s="584"/>
      <c r="D2" s="584"/>
      <c r="E2" s="584"/>
      <c r="F2" s="576"/>
      <c r="G2" s="577"/>
      <c r="H2" s="576"/>
      <c r="I2" s="581"/>
      <c r="J2" s="719"/>
      <c r="K2" s="724"/>
      <c r="L2" s="720"/>
      <c r="M2" s="501"/>
      <c r="N2" s="501"/>
      <c r="O2" s="501"/>
      <c r="P2" s="731"/>
      <c r="Q2" s="720"/>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127"/>
    </row>
    <row r="3" spans="1:56" s="3" customFormat="1" ht="12.75" customHeight="1" x14ac:dyDescent="0.25">
      <c r="A3" s="582"/>
      <c r="B3" s="584" t="s">
        <v>30</v>
      </c>
      <c r="C3" s="584" t="s">
        <v>31</v>
      </c>
      <c r="D3" s="584" t="s">
        <v>32</v>
      </c>
      <c r="E3" s="584" t="s">
        <v>33</v>
      </c>
      <c r="F3" s="576" t="s">
        <v>34</v>
      </c>
      <c r="G3" s="577" t="s">
        <v>35</v>
      </c>
      <c r="H3" s="576" t="s">
        <v>36</v>
      </c>
      <c r="I3" s="581" t="s">
        <v>37</v>
      </c>
      <c r="J3" s="721">
        <v>44940</v>
      </c>
      <c r="K3" s="725"/>
      <c r="L3" s="722"/>
      <c r="M3" s="502">
        <v>44968</v>
      </c>
      <c r="N3" s="502">
        <v>44982</v>
      </c>
      <c r="O3" s="502">
        <v>44991</v>
      </c>
      <c r="P3" s="732">
        <v>44996</v>
      </c>
      <c r="Q3" s="722"/>
      <c r="R3" s="502">
        <v>44997</v>
      </c>
      <c r="S3" s="502">
        <v>45003</v>
      </c>
      <c r="T3" s="502">
        <v>45004</v>
      </c>
      <c r="U3" s="502">
        <v>45018</v>
      </c>
      <c r="V3" s="502">
        <v>45031</v>
      </c>
      <c r="W3" s="502">
        <v>45045</v>
      </c>
      <c r="X3" s="502">
        <v>45046</v>
      </c>
      <c r="Y3" s="502">
        <v>45059</v>
      </c>
      <c r="Z3" s="502" t="s">
        <v>261</v>
      </c>
      <c r="AA3" s="502">
        <v>45074</v>
      </c>
      <c r="AB3" s="502">
        <v>45081</v>
      </c>
      <c r="AC3" s="502">
        <v>45081</v>
      </c>
      <c r="AD3" s="502">
        <v>45088</v>
      </c>
      <c r="AE3" s="502" t="s">
        <v>262</v>
      </c>
      <c r="AF3" s="502" t="s">
        <v>259</v>
      </c>
      <c r="AG3" s="502">
        <v>45130</v>
      </c>
      <c r="AH3" s="502">
        <v>45199</v>
      </c>
      <c r="AI3" s="532">
        <v>45213</v>
      </c>
      <c r="AJ3" s="532">
        <v>45227</v>
      </c>
      <c r="AK3" s="502"/>
      <c r="AL3" s="502"/>
      <c r="AM3" s="502"/>
      <c r="AN3" s="502"/>
      <c r="AO3" s="502"/>
      <c r="AP3" s="502"/>
      <c r="AQ3" s="502"/>
      <c r="AR3" s="502"/>
      <c r="AS3" s="502"/>
      <c r="AT3" s="502"/>
      <c r="AU3" s="502"/>
      <c r="AV3" s="502"/>
      <c r="AW3" s="502"/>
      <c r="AX3" s="502"/>
      <c r="AY3" s="502"/>
      <c r="AZ3" s="502"/>
      <c r="BA3" s="502"/>
      <c r="BB3" s="502"/>
      <c r="BC3" s="502"/>
      <c r="BD3" s="127"/>
    </row>
    <row r="4" spans="1:56" s="2" customFormat="1" ht="12.75" customHeight="1" x14ac:dyDescent="0.25">
      <c r="A4" s="582"/>
      <c r="B4" s="584" t="s">
        <v>30</v>
      </c>
      <c r="C4" s="584"/>
      <c r="D4" s="584"/>
      <c r="E4" s="584"/>
      <c r="F4" s="576"/>
      <c r="G4" s="577"/>
      <c r="H4" s="576"/>
      <c r="I4" s="581"/>
      <c r="J4" s="721"/>
      <c r="K4" s="725"/>
      <c r="L4" s="722"/>
      <c r="M4" s="502"/>
      <c r="N4" s="502"/>
      <c r="O4" s="502"/>
      <c r="P4" s="732"/>
      <c r="Q4" s="722"/>
      <c r="R4" s="502"/>
      <c r="S4" s="502"/>
      <c r="T4" s="502"/>
      <c r="U4" s="502"/>
      <c r="V4" s="502"/>
      <c r="W4" s="502"/>
      <c r="X4" s="502"/>
      <c r="Y4" s="502"/>
      <c r="Z4" s="502"/>
      <c r="AA4" s="502"/>
      <c r="AB4" s="502"/>
      <c r="AC4" s="502"/>
      <c r="AD4" s="502"/>
      <c r="AE4" s="502"/>
      <c r="AF4" s="502"/>
      <c r="AG4" s="502"/>
      <c r="AH4" s="502"/>
      <c r="AI4" s="532"/>
      <c r="AJ4" s="532"/>
      <c r="AK4" s="502"/>
      <c r="AL4" s="502"/>
      <c r="AM4" s="502"/>
      <c r="AN4" s="502"/>
      <c r="AO4" s="502"/>
      <c r="AP4" s="502"/>
      <c r="AQ4" s="502"/>
      <c r="AR4" s="502"/>
      <c r="AS4" s="502"/>
      <c r="AT4" s="502"/>
      <c r="AU4" s="502"/>
      <c r="AV4" s="502"/>
      <c r="AW4" s="502"/>
      <c r="AX4" s="502"/>
      <c r="AY4" s="502"/>
      <c r="AZ4" s="502"/>
      <c r="BA4" s="502"/>
      <c r="BB4" s="502"/>
      <c r="BC4" s="502"/>
      <c r="BD4" s="128"/>
    </row>
    <row r="5" spans="1:56" s="2" customFormat="1" ht="16.2" thickBot="1" x14ac:dyDescent="0.3">
      <c r="A5" s="582"/>
      <c r="B5" s="129"/>
      <c r="C5" s="129"/>
      <c r="D5" s="129"/>
      <c r="E5" s="127"/>
      <c r="F5" s="128"/>
      <c r="G5" s="143" t="s">
        <v>38</v>
      </c>
      <c r="H5" s="144" t="s">
        <v>36</v>
      </c>
      <c r="I5" s="145" t="s">
        <v>39</v>
      </c>
      <c r="J5" s="533" t="s">
        <v>74</v>
      </c>
      <c r="K5" s="549" t="s">
        <v>717</v>
      </c>
      <c r="L5" s="549" t="s">
        <v>718</v>
      </c>
      <c r="M5" s="232" t="s">
        <v>74</v>
      </c>
      <c r="N5" s="232" t="s">
        <v>74</v>
      </c>
      <c r="O5" s="232" t="s">
        <v>74</v>
      </c>
      <c r="P5" s="232" t="s">
        <v>74</v>
      </c>
      <c r="Q5" s="232" t="s">
        <v>718</v>
      </c>
      <c r="R5" s="232" t="s">
        <v>717</v>
      </c>
      <c r="S5" s="232" t="s">
        <v>74</v>
      </c>
      <c r="T5" s="232" t="s">
        <v>74</v>
      </c>
      <c r="U5" s="232" t="s">
        <v>74</v>
      </c>
      <c r="V5" s="232" t="s">
        <v>74</v>
      </c>
      <c r="W5" s="232" t="s">
        <v>74</v>
      </c>
      <c r="X5" s="232" t="s">
        <v>717</v>
      </c>
      <c r="Y5" s="232" t="s">
        <v>74</v>
      </c>
      <c r="Z5" s="232" t="s">
        <v>74</v>
      </c>
      <c r="AA5" s="232" t="s">
        <v>74</v>
      </c>
      <c r="AB5" s="232" t="s">
        <v>74</v>
      </c>
      <c r="AC5" s="232" t="s">
        <v>74</v>
      </c>
      <c r="AD5" s="232" t="s">
        <v>717</v>
      </c>
      <c r="AE5" s="232" t="s">
        <v>74</v>
      </c>
      <c r="AF5" s="232" t="s">
        <v>74</v>
      </c>
      <c r="AG5" s="232" t="s">
        <v>74</v>
      </c>
      <c r="AH5" s="232" t="s">
        <v>74</v>
      </c>
      <c r="AI5" s="232" t="s">
        <v>74</v>
      </c>
      <c r="AJ5" s="232" t="s">
        <v>74</v>
      </c>
      <c r="AK5" s="232" t="s">
        <v>74</v>
      </c>
      <c r="AL5" s="232"/>
      <c r="AM5" s="232"/>
      <c r="AN5" s="232"/>
      <c r="AO5" s="232"/>
      <c r="AP5" s="232"/>
      <c r="AQ5" s="232"/>
      <c r="AR5" s="232"/>
      <c r="AS5" s="232"/>
      <c r="AT5" s="232"/>
      <c r="AU5" s="232"/>
      <c r="AV5" s="232"/>
      <c r="AW5" s="232"/>
      <c r="AX5" s="232"/>
      <c r="AY5" s="232"/>
      <c r="AZ5" s="232"/>
      <c r="BA5" s="536"/>
      <c r="BB5" s="232"/>
      <c r="BC5" s="232"/>
      <c r="BD5" s="128"/>
    </row>
    <row r="6" spans="1:56" s="3" customFormat="1" x14ac:dyDescent="0.25">
      <c r="A6" s="582"/>
      <c r="B6" s="393" t="s">
        <v>546</v>
      </c>
      <c r="C6" s="394" t="s">
        <v>547</v>
      </c>
      <c r="D6" s="394" t="s">
        <v>386</v>
      </c>
      <c r="E6" s="395">
        <v>45028</v>
      </c>
      <c r="F6" s="396">
        <v>15</v>
      </c>
      <c r="G6" s="397">
        <f t="shared" ref="G6:G44" si="0">COUNTIF(J6:BY6,"&gt;0")</f>
        <v>0</v>
      </c>
      <c r="H6" s="398">
        <f t="shared" ref="H6:H43" si="1">SUM(J6:BY6)</f>
        <v>0</v>
      </c>
      <c r="I6" s="396">
        <f t="shared" ref="I6:I40" si="2">RANK(H6,$H$6:$H$98)</f>
        <v>7</v>
      </c>
      <c r="J6" s="535">
        <f>_xlfn.IFNA(VLOOKUP(CONCATENATE($J$5,$B6,$C6),'ESP1'!$A$6:$M$500,13,FALSE),0)</f>
        <v>0</v>
      </c>
      <c r="K6" s="716">
        <f>_xlfn.IFNA(VLOOKUP(CONCATENATE($K$5,$B6,$C6),'ESP1'!$A$6:$M$500,13,FALSE),0)</f>
        <v>0</v>
      </c>
      <c r="L6" s="716">
        <f>_xlfn.IFNA(VLOOKUP(CONCATENATE($M$5,$B6,$C6),'ESP1'!$A$6:$M$500,13,FALSE),0)</f>
        <v>0</v>
      </c>
      <c r="M6" s="445">
        <f>_xlfn.IFNA(VLOOKUP(CONCATENATE($M$5,$B6,$C6),'SER1'!$A$6:$M$500,13,FALSE),0)</f>
        <v>0</v>
      </c>
      <c r="N6" s="445">
        <f>_xlfn.IFNA(VLOOKUP(CONCATENATE($N$5,$B6,$C6),MUR!$A$6:$M$133,13,FALSE),0)</f>
        <v>0</v>
      </c>
      <c r="O6" s="445">
        <f>_xlfn.IFNA(VLOOKUP(CONCATENATE($O$5,$B6,$C6),'GOS1'!$A$6:$M$133,13,FALSE),0)</f>
        <v>0</v>
      </c>
      <c r="P6" s="445">
        <f>_xlfn.IFNA(VLOOKUP(CONCATENATE($P$5,$B6,$C6),'SER2'!$A$6:$M$500,13,FALSE),0)</f>
        <v>0</v>
      </c>
      <c r="Q6" s="445">
        <f>_xlfn.IFNA(VLOOKUP(CONCATENATE($Q$5,$B6,$C6),'SER2'!$A$6:$M$500,13,FALSE),0)</f>
        <v>0</v>
      </c>
      <c r="R6" s="445">
        <f>_xlfn.IFNA(VLOOKUP(CONCATENATE($R$5,$B6,$C6),'OG1'!$A$6:$M$133,13,FALSE),0)</f>
        <v>0</v>
      </c>
      <c r="S6" s="445">
        <f>_xlfn.IFNA(VLOOKUP(CONCATENATE($S$5,$B6,$C6),'DRY1'!$A$6:$M$135,13,FALSE),0)</f>
        <v>0</v>
      </c>
      <c r="T6" s="445">
        <f>_xlfn.IFNA(VLOOKUP(CONCATENATE($T$5,$B6,$C6),'HOR1'!$A$6:$M$192,13,FALSE),0)</f>
        <v>0</v>
      </c>
      <c r="U6" s="445">
        <f>_xlfn.IFNA(VLOOKUP(CONCATENATE($U$5,$B6,$C6),'DAR1'!$A$6:$M$133,13,FALSE),0)</f>
        <v>0</v>
      </c>
      <c r="V6" s="445">
        <f>_xlfn.IFNA(VLOOKUP(CONCATENATE($V$5,$B6,$C6),'DRY2'!$A$6:$M$133,13,FALSE),0)</f>
        <v>0</v>
      </c>
      <c r="W6" s="445">
        <f>_xlfn.IFNA(VLOOKUP(CONCATENATE($W$5,$B6,$C6),'SER3'!$A$6:$M$500,13,FALSE),0)</f>
        <v>0</v>
      </c>
      <c r="X6" s="445">
        <f>_xlfn.IFNA(VLOOKUP(CONCATENATE($X$5,$B6,$C6),'OG2'!$A$6:$M$135,13,FALSE),0)</f>
        <v>0</v>
      </c>
      <c r="Y6" s="445">
        <f>_xlfn.IFNA(VLOOKUP(CONCATENATE($Y$5,$B6,$C6),'DRY3'!$A$6:$M$132,13,FALSE),0)</f>
        <v>0</v>
      </c>
      <c r="Z6" s="445">
        <f>_xlfn.IFNA(VLOOKUP(CONCATENATE($Z$5,$B6,$C6),[1]SCSJ!$A$6:$M$133,13,FALSE),0)</f>
        <v>0</v>
      </c>
      <c r="AA6" s="445">
        <f>_xlfn.IFNA(VLOOKUP(CONCATENATE($AA$5,$B6,$C6),'GOS2'!$A$6:$M$133,13,FALSE),0)</f>
        <v>0</v>
      </c>
      <c r="AB6" s="445">
        <f>_xlfn.IFNA(VLOOKUP(CONCATENATE($AB$5,$B6,$C6),FEST!$A$6:$M$300,13,FALSE),0)</f>
        <v>0</v>
      </c>
      <c r="AC6" s="445">
        <f>_xlfn.IFNA(VLOOKUP(CONCATENATE($AC$5,$B6,$C6),'ESP2'!$A$6:$M$500,13,FALSE),0)</f>
        <v>0</v>
      </c>
      <c r="AD6" s="445">
        <f>_xlfn.IFNA(VLOOKUP(CONCATENATE($AD$5,$B6,$C6),'OG3'!$A$6:$M$53,13,FALSE),0)</f>
        <v>0</v>
      </c>
      <c r="AE6" s="445">
        <f>_xlfn.IFNA(VLOOKUP(CONCATENATE($AE$5,$B6,$C6),[2]cap1!$A$6:$M$53,13,FALSE),0)</f>
        <v>0</v>
      </c>
      <c r="AF6" s="445">
        <f>_xlfn.IFNA(VLOOKUP(CONCATENATE($AF$5,$B6,$C6),'ESP3'!$A$6:$M$53,13,FALSE),0)</f>
        <v>0</v>
      </c>
      <c r="AG6" s="445">
        <f>_xlfn.IFNA(VLOOKUP(CONCATENATE($AG$5,$B6,$C6),'BAL3'!$A$6:$M$500,13,FALSE),0)</f>
        <v>0</v>
      </c>
      <c r="AH6" s="445">
        <f>_xlfn.IFNA(VLOOKUP(CONCATENATE($AH$5,$B6,$C6),'ESP4'!$A$6:$M$300,13,FALSE),0)</f>
        <v>0</v>
      </c>
      <c r="AI6" s="445">
        <f>_xlfn.IFNA(VLOOKUP(CONCATENATE($AI$5,$B6,$C6),'DAR2'!$A$6:$M$300,13,FALSE),0)</f>
        <v>0</v>
      </c>
      <c r="AJ6" s="445">
        <f>_xlfn.IFNA(VLOOKUP(CONCATENATE($AJ$5,$B6,$C6),GID!$A$6:$M$60,13,FALSE),0)</f>
        <v>0</v>
      </c>
      <c r="AK6" s="445">
        <f>_xlfn.IFNA(VLOOKUP(CONCATENATE($AK$5,$B6,$C6),RAS!$A$6:$M$135,13,FALSE),0)</f>
        <v>0</v>
      </c>
      <c r="AL6" s="445">
        <f>_xlfn.IFNA(VLOOKUP(CONCATENATE($AL$5,$B6,$C6),'SER3'!$A$6:$M$500,13,FALSE),0)</f>
        <v>0</v>
      </c>
      <c r="AM6" s="445">
        <f>_xlfn.IFNA(VLOOKUP(CONCATENATE($AM$5,$B6,$C6),'DRY2'!$A$6:$M$500,13,FALSE),0)</f>
        <v>0</v>
      </c>
      <c r="AN6" s="445">
        <f>_xlfn.IFNA(VLOOKUP(CONCATENATE($AN$5,$B6,$C6),'DRY2'!$A$6:$M$500,13,FALSE),0)</f>
        <v>0</v>
      </c>
      <c r="AO6" s="445">
        <f>_xlfn.IFNA(VLOOKUP(CONCATENATE($AO$5,$B6,$C6),'ESP3'!$A$6:$M$53,13,FALSE),0)</f>
        <v>0</v>
      </c>
      <c r="AP6" s="445">
        <f>_xlfn.IFNA(VLOOKUP(CONCATENATE($AP$5,$B6,$C6),'ESP3'!$A$6:$M$500,13,FALSE),0)</f>
        <v>0</v>
      </c>
      <c r="AQ6" s="445">
        <f>_xlfn.IFNA(VLOOKUP(CONCATENATE($AQ$5,$B6,$C6),SC!$A$6:$M$500,13,FALSE),0)</f>
        <v>0</v>
      </c>
      <c r="AR6" s="445">
        <f>_xlfn.IFNA(VLOOKUP(CONCATENATE($AR$5,$B6,$C6),SC!$A$6:$M$500,13,FALSE),0)</f>
        <v>0</v>
      </c>
      <c r="AS6" s="445">
        <f>_xlfn.IFNA(VLOOKUP(CONCATENATE($AS$5,$B6,$C6),SCSAT!$A$6:$M$500,13,FALSE),0)</f>
        <v>0</v>
      </c>
      <c r="AT6" s="445">
        <f>_xlfn.IFNA(VLOOKUP(CONCATENATE($AT$5,$B6,$C6),SCSAT!$A$6:$M$500,13,FALSE),0)</f>
        <v>0</v>
      </c>
      <c r="AU6" s="445">
        <f>_xlfn.IFNA(VLOOKUP(CONCATENATE($AU$5,$B6,$C6),SCSUN!$A$6:$M$500,13,FALSE),0)</f>
        <v>0</v>
      </c>
      <c r="AV6" s="445">
        <f>_xlfn.IFNA(VLOOKUP(CONCATENATE($AV$5,$B6,$C6),SCSUN!$A$6:$M$500,13,FALSE),0)</f>
        <v>0</v>
      </c>
      <c r="AW6" s="445">
        <f>_xlfn.IFNA(VLOOKUP(CONCATENATE($AW$5,$B6,$C6),'ESP4'!$A$6:$M$60,13,FALSE),0)</f>
        <v>0</v>
      </c>
      <c r="AX6" s="445">
        <f>_xlfn.IFNA(VLOOKUP(CONCATENATE($AX$5,$B6,$C6),FEST!$A$6:$M$135,13,FALSE),0)</f>
        <v>0</v>
      </c>
      <c r="AY6" s="445">
        <f>_xlfn.IFNA(VLOOKUP(CONCATENATE($AY$5,$B6,$C6),FEST!$A$6:$M$133,13,FALSE),0)</f>
        <v>0</v>
      </c>
      <c r="AZ6" s="445">
        <f>_xlfn.IFNA(VLOOKUP(CONCATENATE($AZ$5,$B6,$C6),'DAR2'!$A$6:$M$133,13,FALSE),0)</f>
        <v>0</v>
      </c>
      <c r="BA6" s="445">
        <f>_xlfn.IFNA(VLOOKUP(CONCATENATE($BA$5,$B6,$C6),'DAR2'!$A$6:$M$133,13,FALSE),0)</f>
        <v>0</v>
      </c>
      <c r="BB6" s="445">
        <f>_xlfn.IFNA(VLOOKUP(CONCATENATE($BB$5,$B6,$C6),'DRY3'!$A$6:$M$135,13,FALSE),0)</f>
        <v>0</v>
      </c>
      <c r="BC6" s="445">
        <f>_xlfn.IFNA(VLOOKUP(CONCATENATE($BC$5,$B6,$C6),'OG3'!$A$6:$M$119,13,FALSE),0)</f>
        <v>0</v>
      </c>
      <c r="BD6" s="127"/>
    </row>
    <row r="7" spans="1:56" s="3" customFormat="1" x14ac:dyDescent="0.25">
      <c r="A7" s="582"/>
      <c r="B7" s="133" t="s">
        <v>225</v>
      </c>
      <c r="C7" s="134" t="s">
        <v>548</v>
      </c>
      <c r="D7" s="134" t="s">
        <v>226</v>
      </c>
      <c r="E7" s="399">
        <v>45059</v>
      </c>
      <c r="F7" s="400">
        <v>15</v>
      </c>
      <c r="G7" s="135">
        <f t="shared" si="0"/>
        <v>0</v>
      </c>
      <c r="H7" s="46">
        <f t="shared" si="1"/>
        <v>0</v>
      </c>
      <c r="I7" s="136">
        <f t="shared" si="2"/>
        <v>7</v>
      </c>
      <c r="J7" s="535">
        <f>_xlfn.IFNA(VLOOKUP(CONCATENATE($J$5,$B7,$C7),'ESP1'!$A$6:$M$500,13,FALSE),0)</f>
        <v>0</v>
      </c>
      <c r="K7" s="716">
        <f>_xlfn.IFNA(VLOOKUP(CONCATENATE($K$5,$B7,$C7),'ESP1'!$A$6:$M$500,13,FALSE),0)</f>
        <v>0</v>
      </c>
      <c r="L7" s="716">
        <f>_xlfn.IFNA(VLOOKUP(CONCATENATE($M$5,$B7,$C7),'ESP1'!$A$6:$M$500,13,FALSE),0)</f>
        <v>0</v>
      </c>
      <c r="M7" s="445">
        <f>_xlfn.IFNA(VLOOKUP(CONCATENATE($M$5,$B7,$C7),'SER1'!$A$6:$M$500,13,FALSE),0)</f>
        <v>0</v>
      </c>
      <c r="N7" s="445">
        <f>_xlfn.IFNA(VLOOKUP(CONCATENATE($N$5,$B7,$C7),MUR!$A$6:$M$133,13,FALSE),0)</f>
        <v>0</v>
      </c>
      <c r="O7" s="445">
        <f>_xlfn.IFNA(VLOOKUP(CONCATENATE($O$5,$B7,$C7),'GOS1'!$A$6:$M$133,13,FALSE),0)</f>
        <v>0</v>
      </c>
      <c r="P7" s="445">
        <f>_xlfn.IFNA(VLOOKUP(CONCATENATE($P$5,$B7,$C7),'SER2'!$A$6:$M$500,13,FALSE),0)</f>
        <v>0</v>
      </c>
      <c r="Q7" s="445">
        <f>_xlfn.IFNA(VLOOKUP(CONCATENATE($Q$5,$B7,$C7),'SER2'!$A$6:$M$500,13,FALSE),0)</f>
        <v>0</v>
      </c>
      <c r="R7" s="445">
        <f>_xlfn.IFNA(VLOOKUP(CONCATENATE($R$5,$B7,$C7),'OG1'!$A$6:$M$133,13,FALSE),0)</f>
        <v>0</v>
      </c>
      <c r="S7" s="445">
        <f>_xlfn.IFNA(VLOOKUP(CONCATENATE($S$5,$B7,$C7),'DRY1'!$A$6:$M$135,13,FALSE),0)</f>
        <v>0</v>
      </c>
      <c r="T7" s="445">
        <f>_xlfn.IFNA(VLOOKUP(CONCATENATE($T$5,$B7,$C7),'HOR1'!$A$6:$M$192,13,FALSE),0)</f>
        <v>0</v>
      </c>
      <c r="U7" s="445">
        <f>_xlfn.IFNA(VLOOKUP(CONCATENATE($U$5,$B7,$C7),'DAR1'!$A$6:$M$133,13,FALSE),0)</f>
        <v>0</v>
      </c>
      <c r="V7" s="445">
        <f>_xlfn.IFNA(VLOOKUP(CONCATENATE($V$5,$B7,$C7),'DRY2'!$A$6:$M$133,13,FALSE),0)</f>
        <v>0</v>
      </c>
      <c r="W7" s="445">
        <f>_xlfn.IFNA(VLOOKUP(CONCATENATE($W$5,$B7,$C7),'SER3'!$A$6:$M$500,13,FALSE),0)</f>
        <v>0</v>
      </c>
      <c r="X7" s="445">
        <f>_xlfn.IFNA(VLOOKUP(CONCATENATE($X$5,$B7,$C7),'OG2'!$A$6:$M$135,13,FALSE),0)</f>
        <v>0</v>
      </c>
      <c r="Y7" s="445">
        <f>_xlfn.IFNA(VLOOKUP(CONCATENATE($Y$5,$B7,$C7),'DRY3'!$A$6:$M$132,13,FALSE),0)</f>
        <v>0</v>
      </c>
      <c r="Z7" s="445">
        <f>_xlfn.IFNA(VLOOKUP(CONCATENATE($Z$5,$B7,$C7),[1]SCSJ!$A$6:$M$133,13,FALSE),0)</f>
        <v>0</v>
      </c>
      <c r="AA7" s="445">
        <f>_xlfn.IFNA(VLOOKUP(CONCATENATE($AA$5,$B7,$C7),'GOS2'!$A$6:$M$133,13,FALSE),0)</f>
        <v>0</v>
      </c>
      <c r="AB7" s="445">
        <f>_xlfn.IFNA(VLOOKUP(CONCATENATE($AB$5,$B7,$C7),FEST!$A$6:$M$300,13,FALSE),0)</f>
        <v>0</v>
      </c>
      <c r="AC7" s="445">
        <f>_xlfn.IFNA(VLOOKUP(CONCATENATE($AC$5,$B7,$C7),'ESP2'!$A$6:$M$500,13,FALSE),0)</f>
        <v>0</v>
      </c>
      <c r="AD7" s="445">
        <f>_xlfn.IFNA(VLOOKUP(CONCATENATE($AD$5,$B7,$C7),'OG3'!$A$6:$M$53,13,FALSE),0)</f>
        <v>0</v>
      </c>
      <c r="AE7" s="445">
        <f>_xlfn.IFNA(VLOOKUP(CONCATENATE($AE$5,$B7,$C7),[2]cap1!$A$6:$M$53,13,FALSE),0)</f>
        <v>0</v>
      </c>
      <c r="AF7" s="445">
        <f>_xlfn.IFNA(VLOOKUP(CONCATENATE($AF$5,$B7,$C7),'ESP3'!$A$6:$M$53,13,FALSE),0)</f>
        <v>0</v>
      </c>
      <c r="AG7" s="445">
        <f>_xlfn.IFNA(VLOOKUP(CONCATENATE($AG$5,$B7,$C7),'BAL3'!$A$6:$M$500,13,FALSE),0)</f>
        <v>0</v>
      </c>
      <c r="AH7" s="445">
        <f>_xlfn.IFNA(VLOOKUP(CONCATENATE($AH$5,$B7,$C7),'ESP4'!$A$6:$M$300,13,FALSE),0)</f>
        <v>0</v>
      </c>
      <c r="AI7" s="445">
        <f>_xlfn.IFNA(VLOOKUP(CONCATENATE($AI$5,$B7,$C7),'DAR2'!$A$6:$M$300,13,FALSE),0)</f>
        <v>0</v>
      </c>
      <c r="AJ7" s="445">
        <f>_xlfn.IFNA(VLOOKUP(CONCATENATE($AJ$5,$B7,$C7),GID!$A$6:$M$60,13,FALSE),0)</f>
        <v>0</v>
      </c>
      <c r="AK7" s="445">
        <f>_xlfn.IFNA(VLOOKUP(CONCATENATE($AK$5,$B7,$C7),RAS!$A$6:$M$135,13,FALSE),0)</f>
        <v>0</v>
      </c>
      <c r="AL7" s="47">
        <f>_xlfn.IFNA(VLOOKUP(CONCATENATE($AL$5,$B7,$C7),'SER3'!$A$6:$M$500,13,FALSE),0)</f>
        <v>0</v>
      </c>
      <c r="AM7" s="47">
        <f>_xlfn.IFNA(VLOOKUP(CONCATENATE($AM$5,$B7,$C7),'DRY2'!$A$6:$M$500,13,FALSE),0)</f>
        <v>0</v>
      </c>
      <c r="AN7" s="47">
        <f>_xlfn.IFNA(VLOOKUP(CONCATENATE($AN$5,$B7,$C7),'DRY2'!$A$6:$M$500,13,FALSE),0)</f>
        <v>0</v>
      </c>
      <c r="AO7" s="47">
        <f>_xlfn.IFNA(VLOOKUP(CONCATENATE($AO$5,$B7,$C7),'ESP3'!$A$6:$M$53,13,FALSE),0)</f>
        <v>0</v>
      </c>
      <c r="AP7" s="47">
        <f>_xlfn.IFNA(VLOOKUP(CONCATENATE($AP$5,$B7,$C7),'ESP3'!$A$6:$M$500,13,FALSE),0)</f>
        <v>0</v>
      </c>
      <c r="AQ7" s="47">
        <f>_xlfn.IFNA(VLOOKUP(CONCATENATE($AQ$5,$B7,$C7),SC!$A$6:$M$500,13,FALSE),0)</f>
        <v>0</v>
      </c>
      <c r="AR7" s="47">
        <f>_xlfn.IFNA(VLOOKUP(CONCATENATE($AR$5,$B7,$C7),SC!$A$6:$M$500,13,FALSE),0)</f>
        <v>0</v>
      </c>
      <c r="AS7" s="47">
        <f>_xlfn.IFNA(VLOOKUP(CONCATENATE($AS$5,$B7,$C7),SCSAT!$A$6:$M$500,13,FALSE),0)</f>
        <v>0</v>
      </c>
      <c r="AT7" s="47">
        <f>_xlfn.IFNA(VLOOKUP(CONCATENATE($AT$5,$B7,$C7),SCSAT!$A$6:$M$500,13,FALSE),0)</f>
        <v>0</v>
      </c>
      <c r="AU7" s="47">
        <f>_xlfn.IFNA(VLOOKUP(CONCATENATE($AU$5,$B7,$C7),SCSUN!$A$6:$M$500,13,FALSE),0)</f>
        <v>0</v>
      </c>
      <c r="AV7" s="47">
        <f>_xlfn.IFNA(VLOOKUP(CONCATENATE($AV$5,$B7,$C7),SCSUN!$A$6:$M$500,13,FALSE),0)</f>
        <v>0</v>
      </c>
      <c r="AW7" s="47">
        <f>_xlfn.IFNA(VLOOKUP(CONCATENATE($AW$5,$B7,$C7),'ESP4'!$A$6:$M$60,13,FALSE),0)</f>
        <v>0</v>
      </c>
      <c r="AX7" s="47">
        <f>_xlfn.IFNA(VLOOKUP(CONCATENATE($AX$5,$B7,$C7),FEST!$A$6:$M$135,13,FALSE),0)</f>
        <v>0</v>
      </c>
      <c r="AY7" s="47">
        <f>_xlfn.IFNA(VLOOKUP(CONCATENATE($AY$5,$B7,$C7),FEST!$A$6:$M$133,13,FALSE),0)</f>
        <v>0</v>
      </c>
      <c r="AZ7" s="47">
        <f>_xlfn.IFNA(VLOOKUP(CONCATENATE($AZ$5,$B7,$C7),'DAR2'!$A$6:$M$133,13,FALSE),0)</f>
        <v>0</v>
      </c>
      <c r="BA7" s="47">
        <f>_xlfn.IFNA(VLOOKUP(CONCATENATE($BA$5,$B7,$C7),'DAR2'!$A$6:$M$133,13,FALSE),0)</f>
        <v>0</v>
      </c>
      <c r="BB7" s="47">
        <f>_xlfn.IFNA(VLOOKUP(CONCATENATE($BB$5,$B7,$C7),'DRY3'!$A$6:$M$135,13,FALSE),0)</f>
        <v>0</v>
      </c>
      <c r="BC7" s="47">
        <f>_xlfn.IFNA(VLOOKUP(CONCATENATE($BC$5,$B7,$C7),'OG3'!$A$6:$M$119,13,FALSE),0)</f>
        <v>0</v>
      </c>
      <c r="BD7" s="127"/>
    </row>
    <row r="8" spans="1:56" s="3" customFormat="1" x14ac:dyDescent="0.25">
      <c r="A8" s="582"/>
      <c r="B8" s="133" t="s">
        <v>561</v>
      </c>
      <c r="C8" s="137" t="s">
        <v>566</v>
      </c>
      <c r="D8" s="137" t="s">
        <v>493</v>
      </c>
      <c r="E8" s="50">
        <v>45030</v>
      </c>
      <c r="F8" s="136">
        <v>15</v>
      </c>
      <c r="G8" s="135">
        <f t="shared" si="0"/>
        <v>0</v>
      </c>
      <c r="H8" s="46">
        <f t="shared" si="1"/>
        <v>0</v>
      </c>
      <c r="I8" s="136">
        <f t="shared" si="2"/>
        <v>7</v>
      </c>
      <c r="J8" s="535">
        <f>_xlfn.IFNA(VLOOKUP(CONCATENATE($J$5,$B8,$C8),'ESP1'!$A$6:$M$500,13,FALSE),0)</f>
        <v>0</v>
      </c>
      <c r="K8" s="716">
        <f>_xlfn.IFNA(VLOOKUP(CONCATENATE($K$5,$B8,$C8),'ESP1'!$A$6:$M$500,13,FALSE),0)</f>
        <v>0</v>
      </c>
      <c r="L8" s="716">
        <f>_xlfn.IFNA(VLOOKUP(CONCATENATE($M$5,$B8,$C8),'ESP1'!$A$6:$M$500,13,FALSE),0)</f>
        <v>0</v>
      </c>
      <c r="M8" s="445">
        <f>_xlfn.IFNA(VLOOKUP(CONCATENATE($M$5,$B8,$C8),'SER1'!$A$6:$M$500,13,FALSE),0)</f>
        <v>0</v>
      </c>
      <c r="N8" s="445">
        <f>_xlfn.IFNA(VLOOKUP(CONCATENATE($N$5,$B8,$C8),MUR!$A$6:$M$133,13,FALSE),0)</f>
        <v>0</v>
      </c>
      <c r="O8" s="445">
        <f>_xlfn.IFNA(VLOOKUP(CONCATENATE($O$5,$B8,$C8),'GOS1'!$A$6:$M$133,13,FALSE),0)</f>
        <v>0</v>
      </c>
      <c r="P8" s="445">
        <f>_xlfn.IFNA(VLOOKUP(CONCATENATE($P$5,$B8,$C8),'SER2'!$A$6:$M$500,13,FALSE),0)</f>
        <v>0</v>
      </c>
      <c r="Q8" s="445">
        <f>_xlfn.IFNA(VLOOKUP(CONCATENATE($Q$5,$B8,$C8),'SER2'!$A$6:$M$500,13,FALSE),0)</f>
        <v>0</v>
      </c>
      <c r="R8" s="445">
        <f>_xlfn.IFNA(VLOOKUP(CONCATENATE($R$5,$B8,$C8),'OG1'!$A$6:$M$133,13,FALSE),0)</f>
        <v>0</v>
      </c>
      <c r="S8" s="445">
        <f>_xlfn.IFNA(VLOOKUP(CONCATENATE($S$5,$B8,$C8),'DRY1'!$A$6:$M$135,13,FALSE),0)</f>
        <v>0</v>
      </c>
      <c r="T8" s="445">
        <f>_xlfn.IFNA(VLOOKUP(CONCATENATE($T$5,$B8,$C8),'HOR1'!$A$6:$M$192,13,FALSE),0)</f>
        <v>0</v>
      </c>
      <c r="U8" s="445">
        <f>_xlfn.IFNA(VLOOKUP(CONCATENATE($U$5,$B8,$C8),'DAR1'!$A$6:$M$133,13,FALSE),0)</f>
        <v>0</v>
      </c>
      <c r="V8" s="445">
        <f>_xlfn.IFNA(VLOOKUP(CONCATENATE($V$5,$B8,$C8),'DRY2'!$A$6:$M$133,13,FALSE),0)</f>
        <v>0</v>
      </c>
      <c r="W8" s="445">
        <f>_xlfn.IFNA(VLOOKUP(CONCATENATE($W$5,$B8,$C8),'SER3'!$A$6:$M$500,13,FALSE),0)</f>
        <v>0</v>
      </c>
      <c r="X8" s="445">
        <f>_xlfn.IFNA(VLOOKUP(CONCATENATE($X$5,$B8,$C8),'OG2'!$A$6:$M$135,13,FALSE),0)</f>
        <v>0</v>
      </c>
      <c r="Y8" s="445">
        <f>_xlfn.IFNA(VLOOKUP(CONCATENATE($Y$5,$B8,$C8),'DRY3'!$A$6:$M$132,13,FALSE),0)</f>
        <v>0</v>
      </c>
      <c r="Z8" s="445">
        <f>_xlfn.IFNA(VLOOKUP(CONCATENATE($Z$5,$B8,$C8),[1]SCSJ!$A$6:$M$133,13,FALSE),0)</f>
        <v>0</v>
      </c>
      <c r="AA8" s="445">
        <f>_xlfn.IFNA(VLOOKUP(CONCATENATE($AA$5,$B8,$C8),'GOS2'!$A$6:$M$133,13,FALSE),0)</f>
        <v>0</v>
      </c>
      <c r="AB8" s="445">
        <f>_xlfn.IFNA(VLOOKUP(CONCATENATE($AB$5,$B8,$C8),FEST!$A$6:$M$300,13,FALSE),0)</f>
        <v>0</v>
      </c>
      <c r="AC8" s="445">
        <f>_xlfn.IFNA(VLOOKUP(CONCATENATE($AC$5,$B8,$C8),'ESP2'!$A$6:$M$500,13,FALSE),0)</f>
        <v>0</v>
      </c>
      <c r="AD8" s="445">
        <f>_xlfn.IFNA(VLOOKUP(CONCATENATE($AD$5,$B8,$C8),'OG3'!$A$6:$M$53,13,FALSE),0)</f>
        <v>0</v>
      </c>
      <c r="AE8" s="445">
        <f>_xlfn.IFNA(VLOOKUP(CONCATENATE($AE$5,$B8,$C8),[2]cap1!$A$6:$M$53,13,FALSE),0)</f>
        <v>0</v>
      </c>
      <c r="AF8" s="445">
        <f>_xlfn.IFNA(VLOOKUP(CONCATENATE($AF$5,$B8,$C8),'ESP3'!$A$6:$M$53,13,FALSE),0)</f>
        <v>0</v>
      </c>
      <c r="AG8" s="445">
        <f>_xlfn.IFNA(VLOOKUP(CONCATENATE($AG$5,$B8,$C8),'BAL3'!$A$6:$M$500,13,FALSE),0)</f>
        <v>0</v>
      </c>
      <c r="AH8" s="445">
        <f>_xlfn.IFNA(VLOOKUP(CONCATENATE($AH$5,$B8,$C8),'ESP4'!$A$6:$M$300,13,FALSE),0)</f>
        <v>0</v>
      </c>
      <c r="AI8" s="445">
        <f>_xlfn.IFNA(VLOOKUP(CONCATENATE($AI$5,$B8,$C8),'DAR2'!$A$6:$M$300,13,FALSE),0)</f>
        <v>0</v>
      </c>
      <c r="AJ8" s="445">
        <f>_xlfn.IFNA(VLOOKUP(CONCATENATE($AJ$5,$B8,$C8),GID!$A$6:$M$60,13,FALSE),0)</f>
        <v>0</v>
      </c>
      <c r="AK8" s="445">
        <f>_xlfn.IFNA(VLOOKUP(CONCATENATE($AK$5,$B8,$C8),RAS!$A$6:$M$135,13,FALSE),0)</f>
        <v>0</v>
      </c>
      <c r="AL8" s="47">
        <f>_xlfn.IFNA(VLOOKUP(CONCATENATE($AL$5,$B8,$C8),'SER3'!$A$6:$M$500,13,FALSE),0)</f>
        <v>0</v>
      </c>
      <c r="AM8" s="47">
        <f>_xlfn.IFNA(VLOOKUP(CONCATENATE($AM$5,$B8,$C8),'DRY2'!$A$6:$M$500,13,FALSE),0)</f>
        <v>0</v>
      </c>
      <c r="AN8" s="47">
        <f>_xlfn.IFNA(VLOOKUP(CONCATENATE($AN$5,$B8,$C8),'DRY2'!$A$6:$M$500,13,FALSE),0)</f>
        <v>0</v>
      </c>
      <c r="AO8" s="47">
        <f>_xlfn.IFNA(VLOOKUP(CONCATENATE($AO$5,$B8,$C8),'ESP3'!$A$6:$M$53,13,FALSE),0)</f>
        <v>0</v>
      </c>
      <c r="AP8" s="47">
        <f>_xlfn.IFNA(VLOOKUP(CONCATENATE($AP$5,$B8,$C8),'ESP3'!$A$6:$M$500,13,FALSE),0)</f>
        <v>0</v>
      </c>
      <c r="AQ8" s="47">
        <f>_xlfn.IFNA(VLOOKUP(CONCATENATE($AQ$5,$B8,$C8),SC!$A$6:$M$500,13,FALSE),0)</f>
        <v>0</v>
      </c>
      <c r="AR8" s="47">
        <f>_xlfn.IFNA(VLOOKUP(CONCATENATE($AR$5,$B8,$C8),SC!$A$6:$M$500,13,FALSE),0)</f>
        <v>0</v>
      </c>
      <c r="AS8" s="47">
        <f>_xlfn.IFNA(VLOOKUP(CONCATENATE($AS$5,$B8,$C8),SCSAT!$A$6:$M$500,13,FALSE),0)</f>
        <v>0</v>
      </c>
      <c r="AT8" s="47">
        <f>_xlfn.IFNA(VLOOKUP(CONCATENATE($AT$5,$B8,$C8),SCSAT!$A$6:$M$500,13,FALSE),0)</f>
        <v>0</v>
      </c>
      <c r="AU8" s="47">
        <f>_xlfn.IFNA(VLOOKUP(CONCATENATE($AU$5,$B8,$C8),SCSUN!$A$6:$M$500,13,FALSE),0)</f>
        <v>0</v>
      </c>
      <c r="AV8" s="47">
        <f>_xlfn.IFNA(VLOOKUP(CONCATENATE($AV$5,$B8,$C8),SCSUN!$A$6:$M$500,13,FALSE),0)</f>
        <v>0</v>
      </c>
      <c r="AW8" s="47">
        <f>_xlfn.IFNA(VLOOKUP(CONCATENATE($AW$5,$B8,$C8),'ESP4'!$A$6:$M$60,13,FALSE),0)</f>
        <v>0</v>
      </c>
      <c r="AX8" s="47">
        <f>_xlfn.IFNA(VLOOKUP(CONCATENATE($AX$5,$B8,$C8),FEST!$A$6:$M$135,13,FALSE),0)</f>
        <v>0</v>
      </c>
      <c r="AY8" s="47">
        <f>_xlfn.IFNA(VLOOKUP(CONCATENATE($AY$5,$B8,$C8),FEST!$A$6:$M$133,13,FALSE),0)</f>
        <v>0</v>
      </c>
      <c r="AZ8" s="47">
        <f>_xlfn.IFNA(VLOOKUP(CONCATENATE($AZ$5,$B8,$C8),'DAR2'!$A$6:$M$133,13,FALSE),0)</f>
        <v>0</v>
      </c>
      <c r="BA8" s="47">
        <f>_xlfn.IFNA(VLOOKUP(CONCATENATE($BA$5,$B8,$C8),'DAR2'!$A$6:$M$133,13,FALSE),0)</f>
        <v>0</v>
      </c>
      <c r="BB8" s="47">
        <f>_xlfn.IFNA(VLOOKUP(CONCATENATE($BB$5,$B8,$C8),'DRY3'!$A$6:$M$135,13,FALSE),0)</f>
        <v>0</v>
      </c>
      <c r="BC8" s="47">
        <f>_xlfn.IFNA(VLOOKUP(CONCATENATE($BC$5,$B8,$C8),'OG3'!$A$6:$M$119,13,FALSE),0)</f>
        <v>0</v>
      </c>
      <c r="BD8" s="127"/>
    </row>
    <row r="9" spans="1:56" s="3" customFormat="1" x14ac:dyDescent="0.25">
      <c r="A9" s="582"/>
      <c r="B9" s="133" t="s">
        <v>516</v>
      </c>
      <c r="C9" s="137" t="s">
        <v>524</v>
      </c>
      <c r="D9" s="137" t="s">
        <v>212</v>
      </c>
      <c r="E9" s="50">
        <v>45051</v>
      </c>
      <c r="F9" s="136">
        <v>21</v>
      </c>
      <c r="G9" s="135">
        <f t="shared" si="0"/>
        <v>0</v>
      </c>
      <c r="H9" s="46">
        <f t="shared" si="1"/>
        <v>0</v>
      </c>
      <c r="I9" s="136">
        <f t="shared" si="2"/>
        <v>7</v>
      </c>
      <c r="J9" s="535">
        <f>_xlfn.IFNA(VLOOKUP(CONCATENATE($J$5,$B9,$C9),'ESP1'!$A$6:$M$500,13,FALSE),0)</f>
        <v>0</v>
      </c>
      <c r="K9" s="716">
        <f>_xlfn.IFNA(VLOOKUP(CONCATENATE($K$5,$B9,$C9),'ESP1'!$A$6:$M$500,13,FALSE),0)</f>
        <v>0</v>
      </c>
      <c r="L9" s="716">
        <f>_xlfn.IFNA(VLOOKUP(CONCATENATE($M$5,$B9,$C9),'ESP1'!$A$6:$M$500,13,FALSE),0)</f>
        <v>0</v>
      </c>
      <c r="M9" s="445">
        <f>_xlfn.IFNA(VLOOKUP(CONCATENATE($M$5,$B9,$C9),'SER1'!$A$6:$M$500,13,FALSE),0)</f>
        <v>0</v>
      </c>
      <c r="N9" s="445">
        <f>_xlfn.IFNA(VLOOKUP(CONCATENATE($N$5,$B9,$C9),MUR!$A$6:$M$133,13,FALSE),0)</f>
        <v>0</v>
      </c>
      <c r="O9" s="445">
        <f>_xlfn.IFNA(VLOOKUP(CONCATENATE($O$5,$B9,$C9),'GOS1'!$A$6:$M$133,13,FALSE),0)</f>
        <v>0</v>
      </c>
      <c r="P9" s="445">
        <f>_xlfn.IFNA(VLOOKUP(CONCATENATE($P$5,$B9,$C9),'SER2'!$A$6:$M$500,13,FALSE),0)</f>
        <v>0</v>
      </c>
      <c r="Q9" s="445">
        <f>_xlfn.IFNA(VLOOKUP(CONCATENATE($Q$5,$B9,$C9),'SER2'!$A$6:$M$500,13,FALSE),0)</f>
        <v>0</v>
      </c>
      <c r="R9" s="445">
        <f>_xlfn.IFNA(VLOOKUP(CONCATENATE($R$5,$B9,$C9),'OG1'!$A$6:$M$133,13,FALSE),0)</f>
        <v>0</v>
      </c>
      <c r="S9" s="445">
        <f>_xlfn.IFNA(VLOOKUP(CONCATENATE($S$5,$B9,$C9),'DRY1'!$A$6:$M$135,13,FALSE),0)</f>
        <v>0</v>
      </c>
      <c r="T9" s="445">
        <f>_xlfn.IFNA(VLOOKUP(CONCATENATE($T$5,$B9,$C9),'HOR1'!$A$6:$M$192,13,FALSE),0)</f>
        <v>0</v>
      </c>
      <c r="U9" s="445">
        <f>_xlfn.IFNA(VLOOKUP(CONCATENATE($U$5,$B9,$C9),'DAR1'!$A$6:$M$133,13,FALSE),0)</f>
        <v>0</v>
      </c>
      <c r="V9" s="445">
        <f>_xlfn.IFNA(VLOOKUP(CONCATENATE($V$5,$B9,$C9),'DRY2'!$A$6:$M$133,13,FALSE),0)</f>
        <v>0</v>
      </c>
      <c r="W9" s="445">
        <f>_xlfn.IFNA(VLOOKUP(CONCATENATE($W$5,$B9,$C9),'SER3'!$A$6:$M$500,13,FALSE),0)</f>
        <v>0</v>
      </c>
      <c r="X9" s="445">
        <f>_xlfn.IFNA(VLOOKUP(CONCATENATE($X$5,$B9,$C9),'OG2'!$A$6:$M$135,13,FALSE),0)</f>
        <v>0</v>
      </c>
      <c r="Y9" s="445">
        <f>_xlfn.IFNA(VLOOKUP(CONCATENATE($Y$5,$B9,$C9),'DRY3'!$A$6:$M$132,13,FALSE),0)</f>
        <v>0</v>
      </c>
      <c r="Z9" s="445">
        <f>_xlfn.IFNA(VLOOKUP(CONCATENATE($Z$5,$B9,$C9),[1]SCSJ!$A$6:$M$133,13,FALSE),0)</f>
        <v>0</v>
      </c>
      <c r="AA9" s="445">
        <f>_xlfn.IFNA(VLOOKUP(CONCATENATE($AA$5,$B9,$C9),'GOS2'!$A$6:$M$133,13,FALSE),0)</f>
        <v>0</v>
      </c>
      <c r="AB9" s="445">
        <f>_xlfn.IFNA(VLOOKUP(CONCATENATE($AB$5,$B9,$C9),FEST!$A$6:$M$300,13,FALSE),0)</f>
        <v>0</v>
      </c>
      <c r="AC9" s="445">
        <f>_xlfn.IFNA(VLOOKUP(CONCATENATE($AC$5,$B9,$C9),'ESP2'!$A$6:$M$500,13,FALSE),0)</f>
        <v>0</v>
      </c>
      <c r="AD9" s="445">
        <f>_xlfn.IFNA(VLOOKUP(CONCATENATE($AD$5,$B9,$C9),'OG3'!$A$6:$M$53,13,FALSE),0)</f>
        <v>0</v>
      </c>
      <c r="AE9" s="445">
        <f>_xlfn.IFNA(VLOOKUP(CONCATENATE($AE$5,$B9,$C9),[2]cap1!$A$6:$M$53,13,FALSE),0)</f>
        <v>0</v>
      </c>
      <c r="AF9" s="445">
        <f>_xlfn.IFNA(VLOOKUP(CONCATENATE($AF$5,$B9,$C9),'ESP3'!$A$6:$M$53,13,FALSE),0)</f>
        <v>0</v>
      </c>
      <c r="AG9" s="445">
        <f>_xlfn.IFNA(VLOOKUP(CONCATENATE($AG$5,$B9,$C9),'BAL3'!$A$6:$M$500,13,FALSE),0)</f>
        <v>0</v>
      </c>
      <c r="AH9" s="445">
        <f>_xlfn.IFNA(VLOOKUP(CONCATENATE($AH$5,$B9,$C9),'ESP4'!$A$6:$M$300,13,FALSE),0)</f>
        <v>0</v>
      </c>
      <c r="AI9" s="445">
        <f>_xlfn.IFNA(VLOOKUP(CONCATENATE($AI$5,$B9,$C9),'DAR2'!$A$6:$M$300,13,FALSE),0)</f>
        <v>0</v>
      </c>
      <c r="AJ9" s="445">
        <f>_xlfn.IFNA(VLOOKUP(CONCATENATE($AJ$5,$B9,$C9),GID!$A$6:$M$60,13,FALSE),0)</f>
        <v>0</v>
      </c>
      <c r="AK9" s="445">
        <f>_xlfn.IFNA(VLOOKUP(CONCATENATE($AK$5,$B9,$C9),RAS!$A$6:$M$135,13,FALSE),0)</f>
        <v>0</v>
      </c>
      <c r="AL9" s="47">
        <f>_xlfn.IFNA(VLOOKUP(CONCATENATE($AL$5,$B9,$C9),'SER3'!$A$6:$M$500,13,FALSE),0)</f>
        <v>0</v>
      </c>
      <c r="AM9" s="47">
        <f>_xlfn.IFNA(VLOOKUP(CONCATENATE($AM$5,$B9,$C9),'DRY2'!$A$6:$M$500,13,FALSE),0)</f>
        <v>0</v>
      </c>
      <c r="AN9" s="47">
        <f>_xlfn.IFNA(VLOOKUP(CONCATENATE($AN$5,$B9,$C9),'DRY2'!$A$6:$M$500,13,FALSE),0)</f>
        <v>0</v>
      </c>
      <c r="AO9" s="47">
        <f>_xlfn.IFNA(VLOOKUP(CONCATENATE($AO$5,$B9,$C9),'ESP3'!$A$6:$M$53,13,FALSE),0)</f>
        <v>0</v>
      </c>
      <c r="AP9" s="47">
        <f>_xlfn.IFNA(VLOOKUP(CONCATENATE($AP$5,$B9,$C9),'ESP3'!$A$6:$M$500,13,FALSE),0)</f>
        <v>0</v>
      </c>
      <c r="AQ9" s="47">
        <f>_xlfn.IFNA(VLOOKUP(CONCATENATE($AQ$5,$B9,$C9),SC!$A$6:$M$500,13,FALSE),0)</f>
        <v>0</v>
      </c>
      <c r="AR9" s="47">
        <f>_xlfn.IFNA(VLOOKUP(CONCATENATE($AR$5,$B9,$C9),SC!$A$6:$M$500,13,FALSE),0)</f>
        <v>0</v>
      </c>
      <c r="AS9" s="47">
        <f>_xlfn.IFNA(VLOOKUP(CONCATENATE($AS$5,$B9,$C9),SCSAT!$A$6:$M$500,13,FALSE),0)</f>
        <v>0</v>
      </c>
      <c r="AT9" s="47">
        <f>_xlfn.IFNA(VLOOKUP(CONCATENATE($AT$5,$B9,$C9),SCSAT!$A$6:$M$500,13,FALSE),0)</f>
        <v>0</v>
      </c>
      <c r="AU9" s="47">
        <f>_xlfn.IFNA(VLOOKUP(CONCATENATE($AU$5,$B9,$C9),SCSUN!$A$6:$M$500,13,FALSE),0)</f>
        <v>0</v>
      </c>
      <c r="AV9" s="47">
        <f>_xlfn.IFNA(VLOOKUP(CONCATENATE($AV$5,$B9,$C9),SCSUN!$A$6:$M$500,13,FALSE),0)</f>
        <v>0</v>
      </c>
      <c r="AW9" s="47">
        <f>_xlfn.IFNA(VLOOKUP(CONCATENATE($AW$5,$B9,$C9),'ESP4'!$A$6:$M$60,13,FALSE),0)</f>
        <v>0</v>
      </c>
      <c r="AX9" s="47">
        <f>_xlfn.IFNA(VLOOKUP(CONCATENATE($AX$5,$B9,$C9),FEST!$A$6:$M$135,13,FALSE),0)</f>
        <v>0</v>
      </c>
      <c r="AY9" s="47">
        <f>_xlfn.IFNA(VLOOKUP(CONCATENATE($AY$5,$B9,$C9),FEST!$A$6:$M$133,13,FALSE),0)</f>
        <v>0</v>
      </c>
      <c r="AZ9" s="47">
        <f>_xlfn.IFNA(VLOOKUP(CONCATENATE($AZ$5,$B9,$C9),'DAR2'!$A$6:$M$133,13,FALSE),0)</f>
        <v>0</v>
      </c>
      <c r="BA9" s="47">
        <f>_xlfn.IFNA(VLOOKUP(CONCATENATE($BA$5,$B9,$C9),'DAR2'!$A$6:$M$133,13,FALSE),0)</f>
        <v>0</v>
      </c>
      <c r="BB9" s="47">
        <f>_xlfn.IFNA(VLOOKUP(CONCATENATE($BB$5,$B9,$C9),'DRY3'!$A$6:$M$135,13,FALSE),0)</f>
        <v>0</v>
      </c>
      <c r="BC9" s="47">
        <f>_xlfn.IFNA(VLOOKUP(CONCATENATE($BC$5,$B9,$C9),'OG3'!$A$6:$M$119,13,FALSE),0)</f>
        <v>0</v>
      </c>
      <c r="BD9" s="127"/>
    </row>
    <row r="10" spans="1:56" s="3" customFormat="1" x14ac:dyDescent="0.25">
      <c r="A10" s="582"/>
      <c r="B10" s="133" t="s">
        <v>562</v>
      </c>
      <c r="C10" s="137" t="s">
        <v>549</v>
      </c>
      <c r="D10" s="137" t="s">
        <v>451</v>
      </c>
      <c r="E10" s="50">
        <v>45028</v>
      </c>
      <c r="F10" s="136">
        <v>17</v>
      </c>
      <c r="G10" s="135">
        <f t="shared" si="0"/>
        <v>1</v>
      </c>
      <c r="H10" s="46">
        <f t="shared" si="1"/>
        <v>1</v>
      </c>
      <c r="I10" s="136">
        <f t="shared" si="2"/>
        <v>6</v>
      </c>
      <c r="J10" s="535">
        <f>_xlfn.IFNA(VLOOKUP(CONCATENATE($J$5,$B10,$C10),'ESP1'!$A$6:$M$500,13,FALSE),0)</f>
        <v>0</v>
      </c>
      <c r="K10" s="716">
        <f>_xlfn.IFNA(VLOOKUP(CONCATENATE($K$5,$B10,$C10),'ESP1'!$A$6:$M$500,13,FALSE),0)</f>
        <v>0</v>
      </c>
      <c r="L10" s="716">
        <f>_xlfn.IFNA(VLOOKUP(CONCATENATE($M$5,$B10,$C10),'ESP1'!$A$6:$M$500,13,FALSE),0)</f>
        <v>0</v>
      </c>
      <c r="M10" s="445">
        <f>_xlfn.IFNA(VLOOKUP(CONCATENATE($M$5,$B10,$C10),'SER1'!$A$6:$M$500,13,FALSE),0)</f>
        <v>0</v>
      </c>
      <c r="N10" s="445">
        <f>_xlfn.IFNA(VLOOKUP(CONCATENATE($N$5,$B10,$C10),MUR!$A$6:$M$133,13,FALSE),0)</f>
        <v>0</v>
      </c>
      <c r="O10" s="445">
        <f>_xlfn.IFNA(VLOOKUP(CONCATENATE($O$5,$B10,$C10),'GOS1'!$A$6:$M$133,13,FALSE),0)</f>
        <v>0</v>
      </c>
      <c r="P10" s="445">
        <f>_xlfn.IFNA(VLOOKUP(CONCATENATE($P$5,$B10,$C10),'SER2'!$A$6:$M$500,13,FALSE),0)</f>
        <v>1</v>
      </c>
      <c r="Q10" s="445">
        <f>_xlfn.IFNA(VLOOKUP(CONCATENATE($Q$5,$B10,$C10),'SER2'!$A$6:$M$500,13,FALSE),0)</f>
        <v>0</v>
      </c>
      <c r="R10" s="445">
        <f>_xlfn.IFNA(VLOOKUP(CONCATENATE($R$5,$B10,$C10),'OG1'!$A$6:$M$133,13,FALSE),0)</f>
        <v>0</v>
      </c>
      <c r="S10" s="445">
        <f>_xlfn.IFNA(VLOOKUP(CONCATENATE($S$5,$B10,$C10),'DRY1'!$A$6:$M$135,13,FALSE),0)</f>
        <v>0</v>
      </c>
      <c r="T10" s="445">
        <f>_xlfn.IFNA(VLOOKUP(CONCATENATE($T$5,$B10,$C10),'HOR1'!$A$6:$M$192,13,FALSE),0)</f>
        <v>0</v>
      </c>
      <c r="U10" s="445">
        <f>_xlfn.IFNA(VLOOKUP(CONCATENATE($U$5,$B10,$C10),'DAR1'!$A$6:$M$133,13,FALSE),0)</f>
        <v>0</v>
      </c>
      <c r="V10" s="445">
        <f>_xlfn.IFNA(VLOOKUP(CONCATENATE($V$5,$B10,$C10),'DRY2'!$A$6:$M$133,13,FALSE),0)</f>
        <v>0</v>
      </c>
      <c r="W10" s="445">
        <f>_xlfn.IFNA(VLOOKUP(CONCATENATE($W$5,$B10,$C10),'SER3'!$A$6:$M$500,13,FALSE),0)</f>
        <v>0</v>
      </c>
      <c r="X10" s="445">
        <f>_xlfn.IFNA(VLOOKUP(CONCATENATE($X$5,$B10,$C10),'OG2'!$A$6:$M$135,13,FALSE),0)</f>
        <v>0</v>
      </c>
      <c r="Y10" s="445">
        <f>_xlfn.IFNA(VLOOKUP(CONCATENATE($Y$5,$B10,$C10),'DRY3'!$A$6:$M$132,13,FALSE),0)</f>
        <v>0</v>
      </c>
      <c r="Z10" s="445">
        <f>_xlfn.IFNA(VLOOKUP(CONCATENATE($Z$5,$B10,$C10),[1]SCSJ!$A$6:$M$133,13,FALSE),0)</f>
        <v>0</v>
      </c>
      <c r="AA10" s="445">
        <f>_xlfn.IFNA(VLOOKUP(CONCATENATE($AA$5,$B10,$C10),'GOS2'!$A$6:$M$133,13,FALSE),0)</f>
        <v>0</v>
      </c>
      <c r="AB10" s="445">
        <f>_xlfn.IFNA(VLOOKUP(CONCATENATE($AB$5,$B10,$C10),FEST!$A$6:$M$300,13,FALSE),0)</f>
        <v>0</v>
      </c>
      <c r="AC10" s="445">
        <f>_xlfn.IFNA(VLOOKUP(CONCATENATE($AC$5,$B10,$C10),'ESP2'!$A$6:$M$500,13,FALSE),0)</f>
        <v>0</v>
      </c>
      <c r="AD10" s="445">
        <f>_xlfn.IFNA(VLOOKUP(CONCATENATE($AD$5,$B10,$C10),'OG3'!$A$6:$M$53,13,FALSE),0)</f>
        <v>0</v>
      </c>
      <c r="AE10" s="445">
        <f>_xlfn.IFNA(VLOOKUP(CONCATENATE($AE$5,$B10,$C10),[2]cap1!$A$6:$M$53,13,FALSE),0)</f>
        <v>0</v>
      </c>
      <c r="AF10" s="445">
        <f>_xlfn.IFNA(VLOOKUP(CONCATENATE($AF$5,$B10,$C10),'ESP3'!$A$6:$M$53,13,FALSE),0)</f>
        <v>0</v>
      </c>
      <c r="AG10" s="445">
        <f>_xlfn.IFNA(VLOOKUP(CONCATENATE($AG$5,$B10,$C10),'BAL3'!$A$6:$M$500,13,FALSE),0)</f>
        <v>0</v>
      </c>
      <c r="AH10" s="445">
        <f>_xlfn.IFNA(VLOOKUP(CONCATENATE($AH$5,$B10,$C10),'ESP4'!$A$6:$M$300,13,FALSE),0)</f>
        <v>0</v>
      </c>
      <c r="AI10" s="445">
        <f>_xlfn.IFNA(VLOOKUP(CONCATENATE($AI$5,$B10,$C10),'DAR2'!$A$6:$M$300,13,FALSE),0)</f>
        <v>0</v>
      </c>
      <c r="AJ10" s="445">
        <f>_xlfn.IFNA(VLOOKUP(CONCATENATE($AJ$5,$B10,$C10),GID!$A$6:$M$60,13,FALSE),0)</f>
        <v>0</v>
      </c>
      <c r="AK10" s="445">
        <f>_xlfn.IFNA(VLOOKUP(CONCATENATE($AK$5,$B10,$C10),RAS!$A$6:$M$135,13,FALSE),0)</f>
        <v>0</v>
      </c>
      <c r="AL10" s="47">
        <f>_xlfn.IFNA(VLOOKUP(CONCATENATE($AL$5,$B10,$C10),'SER3'!$A$6:$M$500,13,FALSE),0)</f>
        <v>0</v>
      </c>
      <c r="AM10" s="47">
        <f>_xlfn.IFNA(VLOOKUP(CONCATENATE($AM$5,$B10,$C10),'DRY2'!$A$6:$M$500,13,FALSE),0)</f>
        <v>0</v>
      </c>
      <c r="AN10" s="47">
        <f>_xlfn.IFNA(VLOOKUP(CONCATENATE($AN$5,$B10,$C10),'DRY2'!$A$6:$M$500,13,FALSE),0)</f>
        <v>0</v>
      </c>
      <c r="AO10" s="47">
        <f>_xlfn.IFNA(VLOOKUP(CONCATENATE($AO$5,$B10,$C10),'ESP3'!$A$6:$M$53,13,FALSE),0)</f>
        <v>0</v>
      </c>
      <c r="AP10" s="47">
        <f>_xlfn.IFNA(VLOOKUP(CONCATENATE($AP$5,$B10,$C10),'ESP3'!$A$6:$M$500,13,FALSE),0)</f>
        <v>0</v>
      </c>
      <c r="AQ10" s="47">
        <f>_xlfn.IFNA(VLOOKUP(CONCATENATE($AQ$5,$B10,$C10),SC!$A$6:$M$500,13,FALSE),0)</f>
        <v>0</v>
      </c>
      <c r="AR10" s="47">
        <f>_xlfn.IFNA(VLOOKUP(CONCATENATE($AR$5,$B10,$C10),SC!$A$6:$M$500,13,FALSE),0)</f>
        <v>0</v>
      </c>
      <c r="AS10" s="47">
        <f>_xlfn.IFNA(VLOOKUP(CONCATENATE($AS$5,$B10,$C10),SCSAT!$A$6:$M$500,13,FALSE),0)</f>
        <v>0</v>
      </c>
      <c r="AT10" s="47">
        <f>_xlfn.IFNA(VLOOKUP(CONCATENATE($AT$5,$B10,$C10),SCSAT!$A$6:$M$500,13,FALSE),0)</f>
        <v>0</v>
      </c>
      <c r="AU10" s="47">
        <f>_xlfn.IFNA(VLOOKUP(CONCATENATE($AU$5,$B10,$C10),SCSUN!$A$6:$M$500,13,FALSE),0)</f>
        <v>0</v>
      </c>
      <c r="AV10" s="47">
        <f>_xlfn.IFNA(VLOOKUP(CONCATENATE($AV$5,$B10,$C10),SCSUN!$A$6:$M$500,13,FALSE),0)</f>
        <v>0</v>
      </c>
      <c r="AW10" s="47">
        <f>_xlfn.IFNA(VLOOKUP(CONCATENATE($AW$5,$B10,$C10),'ESP4'!$A$6:$M$60,13,FALSE),0)</f>
        <v>0</v>
      </c>
      <c r="AX10" s="47">
        <f>_xlfn.IFNA(VLOOKUP(CONCATENATE($AX$5,$B10,$C10),FEST!$A$6:$M$135,13,FALSE),0)</f>
        <v>0</v>
      </c>
      <c r="AY10" s="47">
        <f>_xlfn.IFNA(VLOOKUP(CONCATENATE($AY$5,$B10,$C10),FEST!$A$6:$M$133,13,FALSE),0)</f>
        <v>0</v>
      </c>
      <c r="AZ10" s="47">
        <f>_xlfn.IFNA(VLOOKUP(CONCATENATE($AZ$5,$B10,$C10),'DAR2'!$A$6:$M$133,13,FALSE),0)</f>
        <v>0</v>
      </c>
      <c r="BA10" s="47">
        <f>_xlfn.IFNA(VLOOKUP(CONCATENATE($BA$5,$B10,$C10),'DAR2'!$A$6:$M$133,13,FALSE),0)</f>
        <v>0</v>
      </c>
      <c r="BB10" s="47">
        <f>_xlfn.IFNA(VLOOKUP(CONCATENATE($BB$5,$B10,$C10),'DRY3'!$A$6:$M$135,13,FALSE),0)</f>
        <v>0</v>
      </c>
      <c r="BC10" s="47">
        <f>_xlfn.IFNA(VLOOKUP(CONCATENATE($BC$5,$B10,$C10),'OG3'!$A$6:$M$119,13,FALSE),0)</f>
        <v>0</v>
      </c>
      <c r="BD10" s="127"/>
    </row>
    <row r="11" spans="1:56" s="3" customFormat="1" x14ac:dyDescent="0.25">
      <c r="A11" s="582"/>
      <c r="B11" s="133" t="s">
        <v>77</v>
      </c>
      <c r="C11" s="137" t="s">
        <v>550</v>
      </c>
      <c r="D11" s="137" t="s">
        <v>509</v>
      </c>
      <c r="E11" s="50">
        <v>45041</v>
      </c>
      <c r="F11" s="136">
        <v>23</v>
      </c>
      <c r="G11" s="135">
        <f t="shared" si="0"/>
        <v>0</v>
      </c>
      <c r="H11" s="46">
        <f t="shared" si="1"/>
        <v>0</v>
      </c>
      <c r="I11" s="136">
        <f t="shared" si="2"/>
        <v>7</v>
      </c>
      <c r="J11" s="535">
        <f>_xlfn.IFNA(VLOOKUP(CONCATENATE($J$5,$B11,$C11),'ESP1'!$A$6:$M$500,13,FALSE),0)</f>
        <v>0</v>
      </c>
      <c r="K11" s="716">
        <f>_xlfn.IFNA(VLOOKUP(CONCATENATE($K$5,$B11,$C11),'ESP1'!$A$6:$M$500,13,FALSE),0)</f>
        <v>0</v>
      </c>
      <c r="L11" s="716">
        <f>_xlfn.IFNA(VLOOKUP(CONCATENATE($M$5,$B11,$C11),'ESP1'!$A$6:$M$500,13,FALSE),0)</f>
        <v>0</v>
      </c>
      <c r="M11" s="445">
        <f>_xlfn.IFNA(VLOOKUP(CONCATENATE($M$5,$B11,$C11),'SER1'!$A$6:$M$500,13,FALSE),0)</f>
        <v>0</v>
      </c>
      <c r="N11" s="445">
        <f>_xlfn.IFNA(VLOOKUP(CONCATENATE($N$5,$B11,$C11),MUR!$A$6:$M$133,13,FALSE),0)</f>
        <v>0</v>
      </c>
      <c r="O11" s="445">
        <f>_xlfn.IFNA(VLOOKUP(CONCATENATE($O$5,$B11,$C11),'GOS1'!$A$6:$M$133,13,FALSE),0)</f>
        <v>0</v>
      </c>
      <c r="P11" s="445">
        <f>_xlfn.IFNA(VLOOKUP(CONCATENATE($P$5,$B11,$C11),'SER2'!$A$6:$M$500,13,FALSE),0)</f>
        <v>0</v>
      </c>
      <c r="Q11" s="445">
        <f>_xlfn.IFNA(VLOOKUP(CONCATENATE($Q$5,$B11,$C11),'SER2'!$A$6:$M$500,13,FALSE),0)</f>
        <v>0</v>
      </c>
      <c r="R11" s="445">
        <f>_xlfn.IFNA(VLOOKUP(CONCATENATE($R$5,$B11,$C11),'OG1'!$A$6:$M$133,13,FALSE),0)</f>
        <v>0</v>
      </c>
      <c r="S11" s="445">
        <f>_xlfn.IFNA(VLOOKUP(CONCATENATE($S$5,$B11,$C11),'DRY1'!$A$6:$M$135,13,FALSE),0)</f>
        <v>0</v>
      </c>
      <c r="T11" s="445">
        <f>_xlfn.IFNA(VLOOKUP(CONCATENATE($T$5,$B11,$C11),'HOR1'!$A$6:$M$192,13,FALSE),0)</f>
        <v>0</v>
      </c>
      <c r="U11" s="445">
        <f>_xlfn.IFNA(VLOOKUP(CONCATENATE($U$5,$B11,$C11),'DAR1'!$A$6:$M$133,13,FALSE),0)</f>
        <v>0</v>
      </c>
      <c r="V11" s="445">
        <f>_xlfn.IFNA(VLOOKUP(CONCATENATE($V$5,$B11,$C11),'DRY2'!$A$6:$M$133,13,FALSE),0)</f>
        <v>0</v>
      </c>
      <c r="W11" s="445">
        <f>_xlfn.IFNA(VLOOKUP(CONCATENATE($W$5,$B11,$C11),'SER3'!$A$6:$M$500,13,FALSE),0)</f>
        <v>0</v>
      </c>
      <c r="X11" s="445">
        <f>_xlfn.IFNA(VLOOKUP(CONCATENATE($X$5,$B11,$C11),'OG2'!$A$6:$M$135,13,FALSE),0)</f>
        <v>0</v>
      </c>
      <c r="Y11" s="445">
        <f>_xlfn.IFNA(VLOOKUP(CONCATENATE($Y$5,$B11,$C11),'DRY3'!$A$6:$M$132,13,FALSE),0)</f>
        <v>0</v>
      </c>
      <c r="Z11" s="445">
        <f>_xlfn.IFNA(VLOOKUP(CONCATENATE($Z$5,$B11,$C11),[1]SCSJ!$A$6:$M$133,13,FALSE),0)</f>
        <v>0</v>
      </c>
      <c r="AA11" s="445">
        <f>_xlfn.IFNA(VLOOKUP(CONCATENATE($AA$5,$B11,$C11),'GOS2'!$A$6:$M$133,13,FALSE),0)</f>
        <v>0</v>
      </c>
      <c r="AB11" s="445">
        <f>_xlfn.IFNA(VLOOKUP(CONCATENATE($AB$5,$B11,$C11),FEST!$A$6:$M$300,13,FALSE),0)</f>
        <v>0</v>
      </c>
      <c r="AC11" s="445">
        <f>_xlfn.IFNA(VLOOKUP(CONCATENATE($AC$5,$B11,$C11),'ESP2'!$A$6:$M$500,13,FALSE),0)</f>
        <v>0</v>
      </c>
      <c r="AD11" s="445">
        <f>_xlfn.IFNA(VLOOKUP(CONCATENATE($AD$5,$B11,$C11),'OG3'!$A$6:$M$53,13,FALSE),0)</f>
        <v>0</v>
      </c>
      <c r="AE11" s="445">
        <f>_xlfn.IFNA(VLOOKUP(CONCATENATE($AE$5,$B11,$C11),[2]cap1!$A$6:$M$53,13,FALSE),0)</f>
        <v>0</v>
      </c>
      <c r="AF11" s="445">
        <f>_xlfn.IFNA(VLOOKUP(CONCATENATE($AF$5,$B11,$C11),'ESP3'!$A$6:$M$53,13,FALSE),0)</f>
        <v>0</v>
      </c>
      <c r="AG11" s="445">
        <f>_xlfn.IFNA(VLOOKUP(CONCATENATE($AG$5,$B11,$C11),'BAL3'!$A$6:$M$500,13,FALSE),0)</f>
        <v>0</v>
      </c>
      <c r="AH11" s="445">
        <f>_xlfn.IFNA(VLOOKUP(CONCATENATE($AH$5,$B11,$C11),'ESP4'!$A$6:$M$300,13,FALSE),0)</f>
        <v>0</v>
      </c>
      <c r="AI11" s="445">
        <f>_xlfn.IFNA(VLOOKUP(CONCATENATE($AI$5,$B11,$C11),'DAR2'!$A$6:$M$300,13,FALSE),0)</f>
        <v>0</v>
      </c>
      <c r="AJ11" s="445">
        <f>_xlfn.IFNA(VLOOKUP(CONCATENATE($AJ$5,$B11,$C11),GID!$A$6:$M$60,13,FALSE),0)</f>
        <v>0</v>
      </c>
      <c r="AK11" s="445">
        <f>_xlfn.IFNA(VLOOKUP(CONCATENATE($AK$5,$B11,$C11),RAS!$A$6:$M$135,13,FALSE),0)</f>
        <v>0</v>
      </c>
      <c r="AL11" s="47">
        <f>_xlfn.IFNA(VLOOKUP(CONCATENATE($AL$5,$B11,$C11),'SER3'!$A$6:$M$500,13,FALSE),0)</f>
        <v>0</v>
      </c>
      <c r="AM11" s="47">
        <f>_xlfn.IFNA(VLOOKUP(CONCATENATE($AM$5,$B11,$C11),'DRY2'!$A$6:$M$500,13,FALSE),0)</f>
        <v>0</v>
      </c>
      <c r="AN11" s="47">
        <f>_xlfn.IFNA(VLOOKUP(CONCATENATE($AN$5,$B11,$C11),'DRY2'!$A$6:$M$500,13,FALSE),0)</f>
        <v>0</v>
      </c>
      <c r="AO11" s="47">
        <f>_xlfn.IFNA(VLOOKUP(CONCATENATE($AO$5,$B11,$C11),'ESP3'!$A$6:$M$53,13,FALSE),0)</f>
        <v>0</v>
      </c>
      <c r="AP11" s="47">
        <f>_xlfn.IFNA(VLOOKUP(CONCATENATE($AP$5,$B11,$C11),'ESP3'!$A$6:$M$500,13,FALSE),0)</f>
        <v>0</v>
      </c>
      <c r="AQ11" s="47">
        <f>_xlfn.IFNA(VLOOKUP(CONCATENATE($AQ$5,$B11,$C11),SC!$A$6:$M$500,13,FALSE),0)</f>
        <v>0</v>
      </c>
      <c r="AR11" s="47">
        <f>_xlfn.IFNA(VLOOKUP(CONCATENATE($AR$5,$B11,$C11),SC!$A$6:$M$500,13,FALSE),0)</f>
        <v>0</v>
      </c>
      <c r="AS11" s="47">
        <f>_xlfn.IFNA(VLOOKUP(CONCATENATE($AS$5,$B11,$C11),SCSAT!$A$6:$M$500,13,FALSE),0)</f>
        <v>0</v>
      </c>
      <c r="AT11" s="47">
        <f>_xlfn.IFNA(VLOOKUP(CONCATENATE($AT$5,$B11,$C11),SCSAT!$A$6:$M$500,13,FALSE),0)</f>
        <v>0</v>
      </c>
      <c r="AU11" s="47">
        <f>_xlfn.IFNA(VLOOKUP(CONCATENATE($AU$5,$B11,$C11),SCSUN!$A$6:$M$500,13,FALSE),0)</f>
        <v>0</v>
      </c>
      <c r="AV11" s="47">
        <f>_xlfn.IFNA(VLOOKUP(CONCATENATE($AV$5,$B11,$C11),SCSUN!$A$6:$M$500,13,FALSE),0)</f>
        <v>0</v>
      </c>
      <c r="AW11" s="47">
        <f>_xlfn.IFNA(VLOOKUP(CONCATENATE($AW$5,$B11,$C11),'ESP4'!$A$6:$M$60,13,FALSE),0)</f>
        <v>0</v>
      </c>
      <c r="AX11" s="47">
        <f>_xlfn.IFNA(VLOOKUP(CONCATENATE($AX$5,$B11,$C11),FEST!$A$6:$M$135,13,FALSE),0)</f>
        <v>0</v>
      </c>
      <c r="AY11" s="47">
        <f>_xlfn.IFNA(VLOOKUP(CONCATENATE($AY$5,$B11,$C11),FEST!$A$6:$M$133,13,FALSE),0)</f>
        <v>0</v>
      </c>
      <c r="AZ11" s="47">
        <f>_xlfn.IFNA(VLOOKUP(CONCATENATE($AZ$5,$B11,$C11),'DAR2'!$A$6:$M$133,13,FALSE),0)</f>
        <v>0</v>
      </c>
      <c r="BA11" s="47">
        <f>_xlfn.IFNA(VLOOKUP(CONCATENATE($BA$5,$B11,$C11),'DAR2'!$A$6:$M$133,13,FALSE),0)</f>
        <v>0</v>
      </c>
      <c r="BB11" s="47">
        <f>_xlfn.IFNA(VLOOKUP(CONCATENATE($BB$5,$B11,$C11),'DRY3'!$A$6:$M$135,13,FALSE),0)</f>
        <v>0</v>
      </c>
      <c r="BC11" s="47">
        <f>_xlfn.IFNA(VLOOKUP(CONCATENATE($BC$5,$B11,$C11),'OG3'!$A$6:$M$119,13,FALSE),0)</f>
        <v>0</v>
      </c>
      <c r="BD11" s="127"/>
    </row>
    <row r="12" spans="1:56" s="3" customFormat="1" x14ac:dyDescent="0.25">
      <c r="A12" s="582"/>
      <c r="B12" s="133" t="s">
        <v>551</v>
      </c>
      <c r="C12" s="137" t="s">
        <v>552</v>
      </c>
      <c r="D12" s="137" t="s">
        <v>75</v>
      </c>
      <c r="E12" s="50">
        <v>45042</v>
      </c>
      <c r="F12" s="136">
        <v>19</v>
      </c>
      <c r="G12" s="135">
        <f t="shared" si="0"/>
        <v>0</v>
      </c>
      <c r="H12" s="46">
        <f t="shared" si="1"/>
        <v>0</v>
      </c>
      <c r="I12" s="136">
        <f t="shared" si="2"/>
        <v>7</v>
      </c>
      <c r="J12" s="535">
        <f>_xlfn.IFNA(VLOOKUP(CONCATENATE($J$5,$B12,$C12),'ESP1'!$A$6:$M$500,13,FALSE),0)</f>
        <v>0</v>
      </c>
      <c r="K12" s="716">
        <f>_xlfn.IFNA(VLOOKUP(CONCATENATE($K$5,$B12,$C12),'ESP1'!$A$6:$M$500,13,FALSE),0)</f>
        <v>0</v>
      </c>
      <c r="L12" s="716">
        <f>_xlfn.IFNA(VLOOKUP(CONCATENATE($M$5,$B12,$C12),'ESP1'!$A$6:$M$500,13,FALSE),0)</f>
        <v>0</v>
      </c>
      <c r="M12" s="445">
        <f>_xlfn.IFNA(VLOOKUP(CONCATENATE($M$5,$B12,$C12),'SER1'!$A$6:$M$500,13,FALSE),0)</f>
        <v>0</v>
      </c>
      <c r="N12" s="445">
        <f>_xlfn.IFNA(VLOOKUP(CONCATENATE($N$5,$B12,$C12),MUR!$A$6:$M$133,13,FALSE),0)</f>
        <v>0</v>
      </c>
      <c r="O12" s="445">
        <f>_xlfn.IFNA(VLOOKUP(CONCATENATE($O$5,$B12,$C12),'GOS1'!$A$6:$M$133,13,FALSE),0)</f>
        <v>0</v>
      </c>
      <c r="P12" s="445">
        <f>_xlfn.IFNA(VLOOKUP(CONCATENATE($P$5,$B12,$C12),'SER2'!$A$6:$M$500,13,FALSE),0)</f>
        <v>0</v>
      </c>
      <c r="Q12" s="445">
        <f>_xlfn.IFNA(VLOOKUP(CONCATENATE($Q$5,$B12,$C12),'SER2'!$A$6:$M$500,13,FALSE),0)</f>
        <v>0</v>
      </c>
      <c r="R12" s="445">
        <f>_xlfn.IFNA(VLOOKUP(CONCATENATE($R$5,$B12,$C12),'OG1'!$A$6:$M$133,13,FALSE),0)</f>
        <v>0</v>
      </c>
      <c r="S12" s="445">
        <f>_xlfn.IFNA(VLOOKUP(CONCATENATE($S$5,$B12,$C12),'DRY1'!$A$6:$M$135,13,FALSE),0)</f>
        <v>0</v>
      </c>
      <c r="T12" s="445">
        <f>_xlfn.IFNA(VLOOKUP(CONCATENATE($T$5,$B12,$C12),'HOR1'!$A$6:$M$192,13,FALSE),0)</f>
        <v>0</v>
      </c>
      <c r="U12" s="445">
        <f>_xlfn.IFNA(VLOOKUP(CONCATENATE($U$5,$B12,$C12),'DAR1'!$A$6:$M$133,13,FALSE),0)</f>
        <v>0</v>
      </c>
      <c r="V12" s="445">
        <f>_xlfn.IFNA(VLOOKUP(CONCATENATE($V$5,$B12,$C12),'DRY2'!$A$6:$M$133,13,FALSE),0)</f>
        <v>0</v>
      </c>
      <c r="W12" s="445">
        <f>_xlfn.IFNA(VLOOKUP(CONCATENATE($W$5,$B12,$C12),'SER3'!$A$6:$M$500,13,FALSE),0)</f>
        <v>0</v>
      </c>
      <c r="X12" s="445">
        <f>_xlfn.IFNA(VLOOKUP(CONCATENATE($X$5,$B12,$C12),'OG2'!$A$6:$M$135,13,FALSE),0)</f>
        <v>0</v>
      </c>
      <c r="Y12" s="445">
        <f>_xlfn.IFNA(VLOOKUP(CONCATENATE($Y$5,$B12,$C12),'DRY3'!$A$6:$M$132,13,FALSE),0)</f>
        <v>0</v>
      </c>
      <c r="Z12" s="445">
        <f>_xlfn.IFNA(VLOOKUP(CONCATENATE($Z$5,$B12,$C12),[1]SCSJ!$A$6:$M$133,13,FALSE),0)</f>
        <v>0</v>
      </c>
      <c r="AA12" s="445">
        <f>_xlfn.IFNA(VLOOKUP(CONCATENATE($AA$5,$B12,$C12),'GOS2'!$A$6:$M$133,13,FALSE),0)</f>
        <v>0</v>
      </c>
      <c r="AB12" s="445">
        <f>_xlfn.IFNA(VLOOKUP(CONCATENATE($AB$5,$B12,$C12),FEST!$A$6:$M$300,13,FALSE),0)</f>
        <v>0</v>
      </c>
      <c r="AC12" s="445">
        <f>_xlfn.IFNA(VLOOKUP(CONCATENATE($AC$5,$B12,$C12),'ESP2'!$A$6:$M$500,13,FALSE),0)</f>
        <v>0</v>
      </c>
      <c r="AD12" s="445">
        <f>_xlfn.IFNA(VLOOKUP(CONCATENATE($AD$5,$B12,$C12),'OG3'!$A$6:$M$53,13,FALSE),0)</f>
        <v>0</v>
      </c>
      <c r="AE12" s="445">
        <f>_xlfn.IFNA(VLOOKUP(CONCATENATE($AE$5,$B12,$C12),[2]cap1!$A$6:$M$53,13,FALSE),0)</f>
        <v>0</v>
      </c>
      <c r="AF12" s="445">
        <f>_xlfn.IFNA(VLOOKUP(CONCATENATE($AF$5,$B12,$C12),'ESP3'!$A$6:$M$53,13,FALSE),0)</f>
        <v>0</v>
      </c>
      <c r="AG12" s="445">
        <f>_xlfn.IFNA(VLOOKUP(CONCATENATE($AG$5,$B12,$C12),'BAL3'!$A$6:$M$500,13,FALSE),0)</f>
        <v>0</v>
      </c>
      <c r="AH12" s="445">
        <f>_xlfn.IFNA(VLOOKUP(CONCATENATE($AH$5,$B12,$C12),'ESP4'!$A$6:$M$300,13,FALSE),0)</f>
        <v>0</v>
      </c>
      <c r="AI12" s="445">
        <f>_xlfn.IFNA(VLOOKUP(CONCATENATE($AI$5,$B12,$C12),'DAR2'!$A$6:$M$300,13,FALSE),0)</f>
        <v>0</v>
      </c>
      <c r="AJ12" s="445">
        <f>_xlfn.IFNA(VLOOKUP(CONCATENATE($AJ$5,$B12,$C12),GID!$A$6:$M$60,13,FALSE),0)</f>
        <v>0</v>
      </c>
      <c r="AK12" s="445">
        <f>_xlfn.IFNA(VLOOKUP(CONCATENATE($AK$5,$B12,$C12),RAS!$A$6:$M$135,13,FALSE),0)</f>
        <v>0</v>
      </c>
      <c r="AL12" s="47">
        <f>_xlfn.IFNA(VLOOKUP(CONCATENATE($AL$5,$B12,$C12),'SER3'!$A$6:$M$500,13,FALSE),0)</f>
        <v>0</v>
      </c>
      <c r="AM12" s="47">
        <f>_xlfn.IFNA(VLOOKUP(CONCATENATE($AM$5,$B12,$C12),'DRY2'!$A$6:$M$500,13,FALSE),0)</f>
        <v>0</v>
      </c>
      <c r="AN12" s="47">
        <f>_xlfn.IFNA(VLOOKUP(CONCATENATE($AN$5,$B12,$C12),'DRY2'!$A$6:$M$500,13,FALSE),0)</f>
        <v>0</v>
      </c>
      <c r="AO12" s="47">
        <f>_xlfn.IFNA(VLOOKUP(CONCATENATE($AO$5,$B12,$C12),'ESP3'!$A$6:$M$53,13,FALSE),0)</f>
        <v>0</v>
      </c>
      <c r="AP12" s="47">
        <f>_xlfn.IFNA(VLOOKUP(CONCATENATE($AP$5,$B12,$C12),'ESP3'!$A$6:$M$500,13,FALSE),0)</f>
        <v>0</v>
      </c>
      <c r="AQ12" s="47">
        <f>_xlfn.IFNA(VLOOKUP(CONCATENATE($AQ$5,$B12,$C12),SC!$A$6:$M$500,13,FALSE),0)</f>
        <v>0</v>
      </c>
      <c r="AR12" s="47">
        <f>_xlfn.IFNA(VLOOKUP(CONCATENATE($AR$5,$B12,$C12),SC!$A$6:$M$500,13,FALSE),0)</f>
        <v>0</v>
      </c>
      <c r="AS12" s="47">
        <f>_xlfn.IFNA(VLOOKUP(CONCATENATE($AS$5,$B12,$C12),SCSAT!$A$6:$M$500,13,FALSE),0)</f>
        <v>0</v>
      </c>
      <c r="AT12" s="47">
        <f>_xlfn.IFNA(VLOOKUP(CONCATENATE($AT$5,$B12,$C12),SCSAT!$A$6:$M$500,13,FALSE),0)</f>
        <v>0</v>
      </c>
      <c r="AU12" s="47">
        <f>_xlfn.IFNA(VLOOKUP(CONCATENATE($AU$5,$B12,$C12),SCSUN!$A$6:$M$500,13,FALSE),0)</f>
        <v>0</v>
      </c>
      <c r="AV12" s="47">
        <f>_xlfn.IFNA(VLOOKUP(CONCATENATE($AV$5,$B12,$C12),SCSUN!$A$6:$M$500,13,FALSE),0)</f>
        <v>0</v>
      </c>
      <c r="AW12" s="47">
        <f>_xlfn.IFNA(VLOOKUP(CONCATENATE($AW$5,$B12,$C12),'ESP4'!$A$6:$M$60,13,FALSE),0)</f>
        <v>0</v>
      </c>
      <c r="AX12" s="47">
        <f>_xlfn.IFNA(VLOOKUP(CONCATENATE($AX$5,$B12,$C12),FEST!$A$6:$M$135,13,FALSE),0)</f>
        <v>0</v>
      </c>
      <c r="AY12" s="47">
        <f>_xlfn.IFNA(VLOOKUP(CONCATENATE($AY$5,$B12,$C12),FEST!$A$6:$M$133,13,FALSE),0)</f>
        <v>0</v>
      </c>
      <c r="AZ12" s="47">
        <f>_xlfn.IFNA(VLOOKUP(CONCATENATE($AZ$5,$B12,$C12),'DAR2'!$A$6:$M$133,13,FALSE),0)</f>
        <v>0</v>
      </c>
      <c r="BA12" s="47">
        <f>_xlfn.IFNA(VLOOKUP(CONCATENATE($BA$5,$B12,$C12),'DAR2'!$A$6:$M$133,13,FALSE),0)</f>
        <v>0</v>
      </c>
      <c r="BB12" s="47">
        <f>_xlfn.IFNA(VLOOKUP(CONCATENATE($BB$5,$B12,$C12),'DRY3'!$A$6:$M$135,13,FALSE),0)</f>
        <v>0</v>
      </c>
      <c r="BC12" s="47">
        <f>_xlfn.IFNA(VLOOKUP(CONCATENATE($BC$5,$B12,$C12),'OG3'!$A$6:$M$119,13,FALSE),0)</f>
        <v>0</v>
      </c>
      <c r="BD12" s="127"/>
    </row>
    <row r="13" spans="1:56" s="3" customFormat="1" x14ac:dyDescent="0.25">
      <c r="A13" s="582"/>
      <c r="B13" s="133" t="s">
        <v>518</v>
      </c>
      <c r="C13" s="137" t="s">
        <v>572</v>
      </c>
      <c r="D13" s="137" t="s">
        <v>78</v>
      </c>
      <c r="E13" s="50">
        <v>45028</v>
      </c>
      <c r="F13" s="136">
        <v>20</v>
      </c>
      <c r="G13" s="135">
        <f t="shared" si="0"/>
        <v>0</v>
      </c>
      <c r="H13" s="46">
        <f t="shared" si="1"/>
        <v>0</v>
      </c>
      <c r="I13" s="136">
        <f t="shared" si="2"/>
        <v>7</v>
      </c>
      <c r="J13" s="535">
        <f>_xlfn.IFNA(VLOOKUP(CONCATENATE($J$5,$B13,$C13),'ESP1'!$A$6:$M$500,13,FALSE),0)</f>
        <v>0</v>
      </c>
      <c r="K13" s="716">
        <f>_xlfn.IFNA(VLOOKUP(CONCATENATE($K$5,$B13,$C13),'ESP1'!$A$6:$M$500,13,FALSE),0)</f>
        <v>0</v>
      </c>
      <c r="L13" s="716">
        <f>_xlfn.IFNA(VLOOKUP(CONCATENATE($M$5,$B13,$C13),'ESP1'!$A$6:$M$500,13,FALSE),0)</f>
        <v>0</v>
      </c>
      <c r="M13" s="445">
        <f>_xlfn.IFNA(VLOOKUP(CONCATENATE($M$5,$B13,$C13),'SER1'!$A$6:$M$500,13,FALSE),0)</f>
        <v>0</v>
      </c>
      <c r="N13" s="445">
        <f>_xlfn.IFNA(VLOOKUP(CONCATENATE($N$5,$B13,$C13),MUR!$A$6:$M$133,13,FALSE),0)</f>
        <v>0</v>
      </c>
      <c r="O13" s="445">
        <f>_xlfn.IFNA(VLOOKUP(CONCATENATE($O$5,$B13,$C13),'GOS1'!$A$6:$M$133,13,FALSE),0)</f>
        <v>0</v>
      </c>
      <c r="P13" s="445">
        <f>_xlfn.IFNA(VLOOKUP(CONCATENATE($P$5,$B13,$C13),'SER2'!$A$6:$M$500,13,FALSE),0)</f>
        <v>0</v>
      </c>
      <c r="Q13" s="445">
        <f>_xlfn.IFNA(VLOOKUP(CONCATENATE($Q$5,$B13,$C13),'SER2'!$A$6:$M$500,13,FALSE),0)</f>
        <v>0</v>
      </c>
      <c r="R13" s="445">
        <f>_xlfn.IFNA(VLOOKUP(CONCATENATE($R$5,$B13,$C13),'OG1'!$A$6:$M$133,13,FALSE),0)</f>
        <v>0</v>
      </c>
      <c r="S13" s="445">
        <f>_xlfn.IFNA(VLOOKUP(CONCATENATE($S$5,$B13,$C13),'DRY1'!$A$6:$M$135,13,FALSE),0)</f>
        <v>0</v>
      </c>
      <c r="T13" s="445">
        <f>_xlfn.IFNA(VLOOKUP(CONCATENATE($T$5,$B13,$C13),'HOR1'!$A$6:$M$192,13,FALSE),0)</f>
        <v>0</v>
      </c>
      <c r="U13" s="445">
        <f>_xlfn.IFNA(VLOOKUP(CONCATENATE($U$5,$B13,$C13),'DAR1'!$A$6:$M$133,13,FALSE),0)</f>
        <v>0</v>
      </c>
      <c r="V13" s="445">
        <f>_xlfn.IFNA(VLOOKUP(CONCATENATE($V$5,$B13,$C13),'DRY2'!$A$6:$M$133,13,FALSE),0)</f>
        <v>0</v>
      </c>
      <c r="W13" s="445">
        <f>_xlfn.IFNA(VLOOKUP(CONCATENATE($W$5,$B13,$C13),'SER3'!$A$6:$M$500,13,FALSE),0)</f>
        <v>0</v>
      </c>
      <c r="X13" s="445">
        <f>_xlfn.IFNA(VLOOKUP(CONCATENATE($X$5,$B13,$C13),'OG2'!$A$6:$M$135,13,FALSE),0)</f>
        <v>0</v>
      </c>
      <c r="Y13" s="445">
        <f>_xlfn.IFNA(VLOOKUP(CONCATENATE($Y$5,$B13,$C13),'DRY3'!$A$6:$M$132,13,FALSE),0)</f>
        <v>0</v>
      </c>
      <c r="Z13" s="445">
        <f>_xlfn.IFNA(VLOOKUP(CONCATENATE($Z$5,$B13,$C13),[1]SCSJ!$A$6:$M$133,13,FALSE),0)</f>
        <v>0</v>
      </c>
      <c r="AA13" s="445">
        <f>_xlfn.IFNA(VLOOKUP(CONCATENATE($AA$5,$B13,$C13),'GOS2'!$A$6:$M$133,13,FALSE),0)</f>
        <v>0</v>
      </c>
      <c r="AB13" s="445">
        <f>_xlfn.IFNA(VLOOKUP(CONCATENATE($AB$5,$B13,$C13),FEST!$A$6:$M$300,13,FALSE),0)</f>
        <v>0</v>
      </c>
      <c r="AC13" s="445">
        <f>_xlfn.IFNA(VLOOKUP(CONCATENATE($AC$5,$B13,$C13),'ESP2'!$A$6:$M$500,13,FALSE),0)</f>
        <v>0</v>
      </c>
      <c r="AD13" s="445">
        <f>_xlfn.IFNA(VLOOKUP(CONCATENATE($AD$5,$B13,$C13),'OG3'!$A$6:$M$53,13,FALSE),0)</f>
        <v>0</v>
      </c>
      <c r="AE13" s="445">
        <f>_xlfn.IFNA(VLOOKUP(CONCATENATE($AE$5,$B13,$C13),[2]cap1!$A$6:$M$53,13,FALSE),0)</f>
        <v>0</v>
      </c>
      <c r="AF13" s="445">
        <f>_xlfn.IFNA(VLOOKUP(CONCATENATE($AF$5,$B13,$C13),'ESP3'!$A$6:$M$53,13,FALSE),0)</f>
        <v>0</v>
      </c>
      <c r="AG13" s="445">
        <f>_xlfn.IFNA(VLOOKUP(CONCATENATE($AG$5,$B13,$C13),'BAL3'!$A$6:$M$500,13,FALSE),0)</f>
        <v>0</v>
      </c>
      <c r="AH13" s="445">
        <f>_xlfn.IFNA(VLOOKUP(CONCATENATE($AH$5,$B13,$C13),'ESP4'!$A$6:$M$300,13,FALSE),0)</f>
        <v>0</v>
      </c>
      <c r="AI13" s="445">
        <f>_xlfn.IFNA(VLOOKUP(CONCATENATE($AI$5,$B13,$C13),'DAR2'!$A$6:$M$300,13,FALSE),0)</f>
        <v>0</v>
      </c>
      <c r="AJ13" s="445">
        <f>_xlfn.IFNA(VLOOKUP(CONCATENATE($AJ$5,$B13,$C13),GID!$A$6:$M$60,13,FALSE),0)</f>
        <v>0</v>
      </c>
      <c r="AK13" s="445">
        <f>_xlfn.IFNA(VLOOKUP(CONCATENATE($AK$5,$B13,$C13),RAS!$A$6:$M$135,13,FALSE),0)</f>
        <v>0</v>
      </c>
      <c r="AL13" s="47">
        <f>_xlfn.IFNA(VLOOKUP(CONCATENATE($AL$5,$B13,$C13),'SER3'!$A$6:$M$500,13,FALSE),0)</f>
        <v>0</v>
      </c>
      <c r="AM13" s="47">
        <f>_xlfn.IFNA(VLOOKUP(CONCATENATE($AM$5,$B13,$C13),'DRY2'!$A$6:$M$500,13,FALSE),0)</f>
        <v>0</v>
      </c>
      <c r="AN13" s="47">
        <f>_xlfn.IFNA(VLOOKUP(CONCATENATE($AN$5,$B13,$C13),'DRY2'!$A$6:$M$500,13,FALSE),0)</f>
        <v>0</v>
      </c>
      <c r="AO13" s="47">
        <f>_xlfn.IFNA(VLOOKUP(CONCATENATE($AO$5,$B13,$C13),'ESP3'!$A$6:$M$53,13,FALSE),0)</f>
        <v>0</v>
      </c>
      <c r="AP13" s="47">
        <f>_xlfn.IFNA(VLOOKUP(CONCATENATE($AP$5,$B13,$C13),'ESP3'!$A$6:$M$500,13,FALSE),0)</f>
        <v>0</v>
      </c>
      <c r="AQ13" s="47">
        <f>_xlfn.IFNA(VLOOKUP(CONCATENATE($AQ$5,$B13,$C13),SC!$A$6:$M$500,13,FALSE),0)</f>
        <v>0</v>
      </c>
      <c r="AR13" s="47">
        <f>_xlfn.IFNA(VLOOKUP(CONCATENATE($AR$5,$B13,$C13),SC!$A$6:$M$500,13,FALSE),0)</f>
        <v>0</v>
      </c>
      <c r="AS13" s="47">
        <f>_xlfn.IFNA(VLOOKUP(CONCATENATE($AS$5,$B13,$C13),SCSAT!$A$6:$M$500,13,FALSE),0)</f>
        <v>0</v>
      </c>
      <c r="AT13" s="47">
        <f>_xlfn.IFNA(VLOOKUP(CONCATENATE($AT$5,$B13,$C13),SCSAT!$A$6:$M$500,13,FALSE),0)</f>
        <v>0</v>
      </c>
      <c r="AU13" s="47">
        <f>_xlfn.IFNA(VLOOKUP(CONCATENATE($AU$5,$B13,$C13),SCSUN!$A$6:$M$500,13,FALSE),0)</f>
        <v>0</v>
      </c>
      <c r="AV13" s="47">
        <f>_xlfn.IFNA(VLOOKUP(CONCATENATE($AV$5,$B13,$C13),SCSUN!$A$6:$M$500,13,FALSE),0)</f>
        <v>0</v>
      </c>
      <c r="AW13" s="47">
        <f>_xlfn.IFNA(VLOOKUP(CONCATENATE($AW$5,$B13,$C13),'ESP4'!$A$6:$M$60,13,FALSE),0)</f>
        <v>0</v>
      </c>
      <c r="AX13" s="47">
        <f>_xlfn.IFNA(VLOOKUP(CONCATENATE($AX$5,$B13,$C13),FEST!$A$6:$M$135,13,FALSE),0)</f>
        <v>0</v>
      </c>
      <c r="AY13" s="47">
        <f>_xlfn.IFNA(VLOOKUP(CONCATENATE($AY$5,$B13,$C13),FEST!$A$6:$M$133,13,FALSE),0)</f>
        <v>0</v>
      </c>
      <c r="AZ13" s="47">
        <f>_xlfn.IFNA(VLOOKUP(CONCATENATE($AZ$5,$B13,$C13),'DAR2'!$A$6:$M$133,13,FALSE),0)</f>
        <v>0</v>
      </c>
      <c r="BA13" s="47">
        <f>_xlfn.IFNA(VLOOKUP(CONCATENATE($BA$5,$B13,$C13),'DAR2'!$A$6:$M$133,13,FALSE),0)</f>
        <v>0</v>
      </c>
      <c r="BB13" s="47">
        <f>_xlfn.IFNA(VLOOKUP(CONCATENATE($BB$5,$B13,$C13),'DRY3'!$A$6:$M$135,13,FALSE),0)</f>
        <v>0</v>
      </c>
      <c r="BC13" s="47">
        <f>_xlfn.IFNA(VLOOKUP(CONCATENATE($BC$5,$B13,$C13),'OG3'!$A$6:$M$119,13,FALSE),0)</f>
        <v>0</v>
      </c>
      <c r="BD13" s="127"/>
    </row>
    <row r="14" spans="1:56" s="3" customFormat="1" x14ac:dyDescent="0.25">
      <c r="A14" s="582"/>
      <c r="B14" s="133" t="s">
        <v>553</v>
      </c>
      <c r="C14" s="137" t="s">
        <v>554</v>
      </c>
      <c r="D14" s="137" t="s">
        <v>555</v>
      </c>
      <c r="E14" s="50">
        <v>45028</v>
      </c>
      <c r="F14" s="136">
        <v>16</v>
      </c>
      <c r="G14" s="135">
        <f t="shared" si="0"/>
        <v>0</v>
      </c>
      <c r="H14" s="46">
        <f t="shared" si="1"/>
        <v>0</v>
      </c>
      <c r="I14" s="136">
        <f t="shared" si="2"/>
        <v>7</v>
      </c>
      <c r="J14" s="535">
        <f>_xlfn.IFNA(VLOOKUP(CONCATENATE($J$5,$B14,$C14),'ESP1'!$A$6:$M$500,13,FALSE),0)</f>
        <v>0</v>
      </c>
      <c r="K14" s="716">
        <f>_xlfn.IFNA(VLOOKUP(CONCATENATE($K$5,$B14,$C14),'ESP1'!$A$6:$M$500,13,FALSE),0)</f>
        <v>0</v>
      </c>
      <c r="L14" s="716">
        <f>_xlfn.IFNA(VLOOKUP(CONCATENATE($M$5,$B14,$C14),'ESP1'!$A$6:$M$500,13,FALSE),0)</f>
        <v>0</v>
      </c>
      <c r="M14" s="445">
        <f>_xlfn.IFNA(VLOOKUP(CONCATENATE($M$5,$B14,$C14),'SER1'!$A$6:$M$500,13,FALSE),0)</f>
        <v>0</v>
      </c>
      <c r="N14" s="445">
        <f>_xlfn.IFNA(VLOOKUP(CONCATENATE($N$5,$B14,$C14),MUR!$A$6:$M$133,13,FALSE),0)</f>
        <v>0</v>
      </c>
      <c r="O14" s="445">
        <f>_xlfn.IFNA(VLOOKUP(CONCATENATE($O$5,$B14,$C14),'GOS1'!$A$6:$M$133,13,FALSE),0)</f>
        <v>0</v>
      </c>
      <c r="P14" s="445">
        <f>_xlfn.IFNA(VLOOKUP(CONCATENATE($P$5,$B14,$C14),'SER2'!$A$6:$M$500,13,FALSE),0)</f>
        <v>0</v>
      </c>
      <c r="Q14" s="445">
        <f>_xlfn.IFNA(VLOOKUP(CONCATENATE($Q$5,$B14,$C14),'SER2'!$A$6:$M$500,13,FALSE),0)</f>
        <v>0</v>
      </c>
      <c r="R14" s="445">
        <f>_xlfn.IFNA(VLOOKUP(CONCATENATE($R$5,$B14,$C14),'OG1'!$A$6:$M$133,13,FALSE),0)</f>
        <v>0</v>
      </c>
      <c r="S14" s="445">
        <f>_xlfn.IFNA(VLOOKUP(CONCATENATE($S$5,$B14,$C14),'DRY1'!$A$6:$M$135,13,FALSE),0)</f>
        <v>0</v>
      </c>
      <c r="T14" s="445">
        <f>_xlfn.IFNA(VLOOKUP(CONCATENATE($T$5,$B14,$C14),'HOR1'!$A$6:$M$192,13,FALSE),0)</f>
        <v>0</v>
      </c>
      <c r="U14" s="445">
        <f>_xlfn.IFNA(VLOOKUP(CONCATENATE($U$5,$B14,$C14),'DAR1'!$A$6:$M$133,13,FALSE),0)</f>
        <v>0</v>
      </c>
      <c r="V14" s="445">
        <f>_xlfn.IFNA(VLOOKUP(CONCATENATE($V$5,$B14,$C14),'DRY2'!$A$6:$M$133,13,FALSE),0)</f>
        <v>0</v>
      </c>
      <c r="W14" s="445">
        <f>_xlfn.IFNA(VLOOKUP(CONCATENATE($W$5,$B14,$C14),'SER3'!$A$6:$M$500,13,FALSE),0)</f>
        <v>0</v>
      </c>
      <c r="X14" s="445">
        <f>_xlfn.IFNA(VLOOKUP(CONCATENATE($X$5,$B14,$C14),'OG2'!$A$6:$M$135,13,FALSE),0)</f>
        <v>0</v>
      </c>
      <c r="Y14" s="445">
        <f>_xlfn.IFNA(VLOOKUP(CONCATENATE($Y$5,$B14,$C14),'DRY3'!$A$6:$M$132,13,FALSE),0)</f>
        <v>0</v>
      </c>
      <c r="Z14" s="445">
        <f>_xlfn.IFNA(VLOOKUP(CONCATENATE($Z$5,$B14,$C14),[1]SCSJ!$A$6:$M$133,13,FALSE),0)</f>
        <v>0</v>
      </c>
      <c r="AA14" s="445">
        <f>_xlfn.IFNA(VLOOKUP(CONCATENATE($AA$5,$B14,$C14),'GOS2'!$A$6:$M$133,13,FALSE),0)</f>
        <v>0</v>
      </c>
      <c r="AB14" s="445">
        <f>_xlfn.IFNA(VLOOKUP(CONCATENATE($AB$5,$B14,$C14),FEST!$A$6:$M$300,13,FALSE),0)</f>
        <v>0</v>
      </c>
      <c r="AC14" s="445">
        <f>_xlfn.IFNA(VLOOKUP(CONCATENATE($AC$5,$B14,$C14),'ESP2'!$A$6:$M$500,13,FALSE),0)</f>
        <v>0</v>
      </c>
      <c r="AD14" s="445">
        <f>_xlfn.IFNA(VLOOKUP(CONCATENATE($AD$5,$B14,$C14),'OG3'!$A$6:$M$53,13,FALSE),0)</f>
        <v>0</v>
      </c>
      <c r="AE14" s="445">
        <f>_xlfn.IFNA(VLOOKUP(CONCATENATE($AE$5,$B14,$C14),[2]cap1!$A$6:$M$53,13,FALSE),0)</f>
        <v>0</v>
      </c>
      <c r="AF14" s="445">
        <f>_xlfn.IFNA(VLOOKUP(CONCATENATE($AF$5,$B14,$C14),'ESP3'!$A$6:$M$53,13,FALSE),0)</f>
        <v>0</v>
      </c>
      <c r="AG14" s="445">
        <f>_xlfn.IFNA(VLOOKUP(CONCATENATE($AG$5,$B14,$C14),'BAL3'!$A$6:$M$500,13,FALSE),0)</f>
        <v>0</v>
      </c>
      <c r="AH14" s="445">
        <f>_xlfn.IFNA(VLOOKUP(CONCATENATE($AH$5,$B14,$C14),'ESP4'!$A$6:$M$300,13,FALSE),0)</f>
        <v>0</v>
      </c>
      <c r="AI14" s="445">
        <f>_xlfn.IFNA(VLOOKUP(CONCATENATE($AI$5,$B14,$C14),'DAR2'!$A$6:$M$300,13,FALSE),0)</f>
        <v>0</v>
      </c>
      <c r="AJ14" s="445">
        <f>_xlfn.IFNA(VLOOKUP(CONCATENATE($AJ$5,$B14,$C14),GID!$A$6:$M$60,13,FALSE),0)</f>
        <v>0</v>
      </c>
      <c r="AK14" s="445">
        <f>_xlfn.IFNA(VLOOKUP(CONCATENATE($AK$5,$B14,$C14),RAS!$A$6:$M$135,13,FALSE),0)</f>
        <v>0</v>
      </c>
      <c r="AL14" s="47">
        <f>_xlfn.IFNA(VLOOKUP(CONCATENATE($AL$5,$B14,$C14),'SER3'!$A$6:$M$500,13,FALSE),0)</f>
        <v>0</v>
      </c>
      <c r="AM14" s="47">
        <f>_xlfn.IFNA(VLOOKUP(CONCATENATE($AM$5,$B14,$C14),'DRY2'!$A$6:$M$500,13,FALSE),0)</f>
        <v>0</v>
      </c>
      <c r="AN14" s="47">
        <f>_xlfn.IFNA(VLOOKUP(CONCATENATE($AN$5,$B14,$C14),'DRY2'!$A$6:$M$500,13,FALSE),0)</f>
        <v>0</v>
      </c>
      <c r="AO14" s="47">
        <f>_xlfn.IFNA(VLOOKUP(CONCATENATE($AO$5,$B14,$C14),'ESP3'!$A$6:$M$53,13,FALSE),0)</f>
        <v>0</v>
      </c>
      <c r="AP14" s="47">
        <f>_xlfn.IFNA(VLOOKUP(CONCATENATE($AP$5,$B14,$C14),'ESP3'!$A$6:$M$500,13,FALSE),0)</f>
        <v>0</v>
      </c>
      <c r="AQ14" s="47">
        <f>_xlfn.IFNA(VLOOKUP(CONCATENATE($AQ$5,$B14,$C14),SC!$A$6:$M$500,13,FALSE),0)</f>
        <v>0</v>
      </c>
      <c r="AR14" s="47">
        <f>_xlfn.IFNA(VLOOKUP(CONCATENATE($AR$5,$B14,$C14),SC!$A$6:$M$500,13,FALSE),0)</f>
        <v>0</v>
      </c>
      <c r="AS14" s="47">
        <f>_xlfn.IFNA(VLOOKUP(CONCATENATE($AS$5,$B14,$C14),SCSAT!$A$6:$M$500,13,FALSE),0)</f>
        <v>0</v>
      </c>
      <c r="AT14" s="47">
        <f>_xlfn.IFNA(VLOOKUP(CONCATENATE($AT$5,$B14,$C14),SCSAT!$A$6:$M$500,13,FALSE),0)</f>
        <v>0</v>
      </c>
      <c r="AU14" s="47">
        <f>_xlfn.IFNA(VLOOKUP(CONCATENATE($AU$5,$B14,$C14),SCSUN!$A$6:$M$500,13,FALSE),0)</f>
        <v>0</v>
      </c>
      <c r="AV14" s="47">
        <f>_xlfn.IFNA(VLOOKUP(CONCATENATE($AV$5,$B14,$C14),SCSUN!$A$6:$M$500,13,FALSE),0)</f>
        <v>0</v>
      </c>
      <c r="AW14" s="47">
        <f>_xlfn.IFNA(VLOOKUP(CONCATENATE($AW$5,$B14,$C14),'ESP4'!$A$6:$M$60,13,FALSE),0)</f>
        <v>0</v>
      </c>
      <c r="AX14" s="47">
        <f>_xlfn.IFNA(VLOOKUP(CONCATENATE($AX$5,$B14,$C14),FEST!$A$6:$M$135,13,FALSE),0)</f>
        <v>0</v>
      </c>
      <c r="AY14" s="47">
        <f>_xlfn.IFNA(VLOOKUP(CONCATENATE($AY$5,$B14,$C14),FEST!$A$6:$M$133,13,FALSE),0)</f>
        <v>0</v>
      </c>
      <c r="AZ14" s="47">
        <f>_xlfn.IFNA(VLOOKUP(CONCATENATE($AZ$5,$B14,$C14),'DAR2'!$A$6:$M$133,13,FALSE),0)</f>
        <v>0</v>
      </c>
      <c r="BA14" s="47">
        <f>_xlfn.IFNA(VLOOKUP(CONCATENATE($BA$5,$B14,$C14),'DAR2'!$A$6:$M$133,13,FALSE),0)</f>
        <v>0</v>
      </c>
      <c r="BB14" s="47">
        <f>_xlfn.IFNA(VLOOKUP(CONCATENATE($BB$5,$B14,$C14),'DRY3'!$A$6:$M$135,13,FALSE),0)</f>
        <v>0</v>
      </c>
      <c r="BC14" s="47">
        <f>_xlfn.IFNA(VLOOKUP(CONCATENATE($BC$5,$B14,$C14),'OG3'!$A$6:$M$119,13,FALSE),0)</f>
        <v>0</v>
      </c>
      <c r="BD14" s="127"/>
    </row>
    <row r="15" spans="1:56" s="3" customFormat="1" x14ac:dyDescent="0.25">
      <c r="A15" s="582"/>
      <c r="B15" s="133" t="s">
        <v>241</v>
      </c>
      <c r="C15" s="137" t="s">
        <v>556</v>
      </c>
      <c r="D15" s="137" t="s">
        <v>242</v>
      </c>
      <c r="E15" s="50">
        <v>45028</v>
      </c>
      <c r="F15" s="136">
        <v>17</v>
      </c>
      <c r="G15" s="135">
        <f t="shared" si="0"/>
        <v>0</v>
      </c>
      <c r="H15" s="46">
        <f t="shared" si="1"/>
        <v>0</v>
      </c>
      <c r="I15" s="136">
        <f t="shared" si="2"/>
        <v>7</v>
      </c>
      <c r="J15" s="535">
        <f>_xlfn.IFNA(VLOOKUP(CONCATENATE($J$5,$B15,$C15),'ESP1'!$A$6:$M$500,13,FALSE),0)</f>
        <v>0</v>
      </c>
      <c r="K15" s="716">
        <f>_xlfn.IFNA(VLOOKUP(CONCATENATE($K$5,$B15,$C15),'ESP1'!$A$6:$M$500,13,FALSE),0)</f>
        <v>0</v>
      </c>
      <c r="L15" s="716">
        <f>_xlfn.IFNA(VLOOKUP(CONCATENATE($M$5,$B15,$C15),'ESP1'!$A$6:$M$500,13,FALSE),0)</f>
        <v>0</v>
      </c>
      <c r="M15" s="445">
        <f>_xlfn.IFNA(VLOOKUP(CONCATENATE($M$5,$B15,$C15),'SER1'!$A$6:$M$500,13,FALSE),0)</f>
        <v>0</v>
      </c>
      <c r="N15" s="445">
        <f>_xlfn.IFNA(VLOOKUP(CONCATENATE($N$5,$B15,$C15),MUR!$A$6:$M$133,13,FALSE),0)</f>
        <v>0</v>
      </c>
      <c r="O15" s="445">
        <f>_xlfn.IFNA(VLOOKUP(CONCATENATE($O$5,$B15,$C15),'GOS1'!$A$6:$M$133,13,FALSE),0)</f>
        <v>0</v>
      </c>
      <c r="P15" s="445">
        <f>_xlfn.IFNA(VLOOKUP(CONCATENATE($P$5,$B15,$C15),'SER2'!$A$6:$M$500,13,FALSE),0)</f>
        <v>0</v>
      </c>
      <c r="Q15" s="445">
        <f>_xlfn.IFNA(VLOOKUP(CONCATENATE($Q$5,$B15,$C15),'SER2'!$A$6:$M$500,13,FALSE),0)</f>
        <v>0</v>
      </c>
      <c r="R15" s="445">
        <f>_xlfn.IFNA(VLOOKUP(CONCATENATE($R$5,$B15,$C15),'OG1'!$A$6:$M$133,13,FALSE),0)</f>
        <v>0</v>
      </c>
      <c r="S15" s="445">
        <f>_xlfn.IFNA(VLOOKUP(CONCATENATE($S$5,$B15,$C15),'DRY1'!$A$6:$M$135,13,FALSE),0)</f>
        <v>0</v>
      </c>
      <c r="T15" s="445">
        <f>_xlfn.IFNA(VLOOKUP(CONCATENATE($T$5,$B15,$C15),'HOR1'!$A$6:$M$192,13,FALSE),0)</f>
        <v>0</v>
      </c>
      <c r="U15" s="445">
        <f>_xlfn.IFNA(VLOOKUP(CONCATENATE($U$5,$B15,$C15),'DAR1'!$A$6:$M$133,13,FALSE),0)</f>
        <v>0</v>
      </c>
      <c r="V15" s="445">
        <f>_xlfn.IFNA(VLOOKUP(CONCATENATE($V$5,$B15,$C15),'DRY2'!$A$6:$M$133,13,FALSE),0)</f>
        <v>0</v>
      </c>
      <c r="W15" s="445">
        <f>_xlfn.IFNA(VLOOKUP(CONCATENATE($W$5,$B15,$C15),'SER3'!$A$6:$M$500,13,FALSE),0)</f>
        <v>0</v>
      </c>
      <c r="X15" s="445">
        <f>_xlfn.IFNA(VLOOKUP(CONCATENATE($X$5,$B15,$C15),'OG2'!$A$6:$M$135,13,FALSE),0)</f>
        <v>0</v>
      </c>
      <c r="Y15" s="445">
        <f>_xlfn.IFNA(VLOOKUP(CONCATENATE($Y$5,$B15,$C15),'DRY3'!$A$6:$M$132,13,FALSE),0)</f>
        <v>0</v>
      </c>
      <c r="Z15" s="445">
        <f>_xlfn.IFNA(VLOOKUP(CONCATENATE($Z$5,$B15,$C15),[1]SCSJ!$A$6:$M$133,13,FALSE),0)</f>
        <v>0</v>
      </c>
      <c r="AA15" s="445">
        <f>_xlfn.IFNA(VLOOKUP(CONCATENATE($AA$5,$B15,$C15),'GOS2'!$A$6:$M$133,13,FALSE),0)</f>
        <v>0</v>
      </c>
      <c r="AB15" s="445">
        <f>_xlfn.IFNA(VLOOKUP(CONCATENATE($AB$5,$B15,$C15),FEST!$A$6:$M$300,13,FALSE),0)</f>
        <v>0</v>
      </c>
      <c r="AC15" s="445">
        <f>_xlfn.IFNA(VLOOKUP(CONCATENATE($AC$5,$B15,$C15),'ESP2'!$A$6:$M$500,13,FALSE),0)</f>
        <v>0</v>
      </c>
      <c r="AD15" s="445">
        <f>_xlfn.IFNA(VLOOKUP(CONCATENATE($AD$5,$B15,$C15),'OG3'!$A$6:$M$53,13,FALSE),0)</f>
        <v>0</v>
      </c>
      <c r="AE15" s="445">
        <f>_xlfn.IFNA(VLOOKUP(CONCATENATE($AE$5,$B15,$C15),[2]cap1!$A$6:$M$53,13,FALSE),0)</f>
        <v>0</v>
      </c>
      <c r="AF15" s="445">
        <f>_xlfn.IFNA(VLOOKUP(CONCATENATE($AF$5,$B15,$C15),'ESP3'!$A$6:$M$53,13,FALSE),0)</f>
        <v>0</v>
      </c>
      <c r="AG15" s="445">
        <f>_xlfn.IFNA(VLOOKUP(CONCATENATE($AG$5,$B15,$C15),'BAL3'!$A$6:$M$500,13,FALSE),0)</f>
        <v>0</v>
      </c>
      <c r="AH15" s="445">
        <f>_xlfn.IFNA(VLOOKUP(CONCATENATE($AH$5,$B15,$C15),'ESP4'!$A$6:$M$300,13,FALSE),0)</f>
        <v>0</v>
      </c>
      <c r="AI15" s="445">
        <f>_xlfn.IFNA(VLOOKUP(CONCATENATE($AI$5,$B15,$C15),'DAR2'!$A$6:$M$300,13,FALSE),0)</f>
        <v>0</v>
      </c>
      <c r="AJ15" s="445">
        <f>_xlfn.IFNA(VLOOKUP(CONCATENATE($AJ$5,$B15,$C15),GID!$A$6:$M$60,13,FALSE),0)</f>
        <v>0</v>
      </c>
      <c r="AK15" s="445">
        <f>_xlfn.IFNA(VLOOKUP(CONCATENATE($AK$5,$B15,$C15),RAS!$A$6:$M$135,13,FALSE),0)</f>
        <v>0</v>
      </c>
      <c r="AL15" s="47">
        <f>_xlfn.IFNA(VLOOKUP(CONCATENATE($AL$5,$B15,$C15),'SER3'!$A$6:$M$500,13,FALSE),0)</f>
        <v>0</v>
      </c>
      <c r="AM15" s="47">
        <f>_xlfn.IFNA(VLOOKUP(CONCATENATE($AM$5,$B15,$C15),'DRY2'!$A$6:$M$500,13,FALSE),0)</f>
        <v>0</v>
      </c>
      <c r="AN15" s="47">
        <f>_xlfn.IFNA(VLOOKUP(CONCATENATE($AN$5,$B15,$C15),'DRY2'!$A$6:$M$500,13,FALSE),0)</f>
        <v>0</v>
      </c>
      <c r="AO15" s="47">
        <f>_xlfn.IFNA(VLOOKUP(CONCATENATE($AO$5,$B15,$C15),'ESP3'!$A$6:$M$53,13,FALSE),0)</f>
        <v>0</v>
      </c>
      <c r="AP15" s="47">
        <f>_xlfn.IFNA(VLOOKUP(CONCATENATE($AP$5,$B15,$C15),'ESP3'!$A$6:$M$500,13,FALSE),0)</f>
        <v>0</v>
      </c>
      <c r="AQ15" s="47">
        <f>_xlfn.IFNA(VLOOKUP(CONCATENATE($AQ$5,$B15,$C15),SC!$A$6:$M$500,13,FALSE),0)</f>
        <v>0</v>
      </c>
      <c r="AR15" s="47">
        <f>_xlfn.IFNA(VLOOKUP(CONCATENATE($AR$5,$B15,$C15),SC!$A$6:$M$500,13,FALSE),0)</f>
        <v>0</v>
      </c>
      <c r="AS15" s="47">
        <f>_xlfn.IFNA(VLOOKUP(CONCATENATE($AS$5,$B15,$C15),SCSAT!$A$6:$M$500,13,FALSE),0)</f>
        <v>0</v>
      </c>
      <c r="AT15" s="47">
        <f>_xlfn.IFNA(VLOOKUP(CONCATENATE($AT$5,$B15,$C15),SCSAT!$A$6:$M$500,13,FALSE),0)</f>
        <v>0</v>
      </c>
      <c r="AU15" s="47">
        <f>_xlfn.IFNA(VLOOKUP(CONCATENATE($AU$5,$B15,$C15),SCSUN!$A$6:$M$500,13,FALSE),0)</f>
        <v>0</v>
      </c>
      <c r="AV15" s="47">
        <f>_xlfn.IFNA(VLOOKUP(CONCATENATE($AV$5,$B15,$C15),SCSUN!$A$6:$M$500,13,FALSE),0)</f>
        <v>0</v>
      </c>
      <c r="AW15" s="47">
        <f>_xlfn.IFNA(VLOOKUP(CONCATENATE($AW$5,$B15,$C15),'ESP4'!$A$6:$M$60,13,FALSE),0)</f>
        <v>0</v>
      </c>
      <c r="AX15" s="47">
        <f>_xlfn.IFNA(VLOOKUP(CONCATENATE($AX$5,$B15,$C15),FEST!$A$6:$M$135,13,FALSE),0)</f>
        <v>0</v>
      </c>
      <c r="AY15" s="47">
        <f>_xlfn.IFNA(VLOOKUP(CONCATENATE($AY$5,$B15,$C15),FEST!$A$6:$M$133,13,FALSE),0)</f>
        <v>0</v>
      </c>
      <c r="AZ15" s="47">
        <f>_xlfn.IFNA(VLOOKUP(CONCATENATE($AZ$5,$B15,$C15),'DAR2'!$A$6:$M$133,13,FALSE),0)</f>
        <v>0</v>
      </c>
      <c r="BA15" s="47">
        <f>_xlfn.IFNA(VLOOKUP(CONCATENATE($BA$5,$B15,$C15),'DAR2'!$A$6:$M$133,13,FALSE),0)</f>
        <v>0</v>
      </c>
      <c r="BB15" s="47">
        <f>_xlfn.IFNA(VLOOKUP(CONCATENATE($BB$5,$B15,$C15),'DRY3'!$A$6:$M$135,13,FALSE),0)</f>
        <v>0</v>
      </c>
      <c r="BC15" s="47">
        <f>_xlfn.IFNA(VLOOKUP(CONCATENATE($BC$5,$B15,$C15),'OG3'!$A$6:$M$119,13,FALSE),0)</f>
        <v>0</v>
      </c>
      <c r="BD15" s="127"/>
    </row>
    <row r="16" spans="1:56" x14ac:dyDescent="0.25">
      <c r="A16" s="582"/>
      <c r="B16" s="133" t="s">
        <v>229</v>
      </c>
      <c r="C16" s="137" t="s">
        <v>557</v>
      </c>
      <c r="D16" s="137" t="s">
        <v>558</v>
      </c>
      <c r="E16" s="50">
        <v>45030</v>
      </c>
      <c r="F16" s="136">
        <v>16</v>
      </c>
      <c r="G16" s="135">
        <f t="shared" si="0"/>
        <v>0</v>
      </c>
      <c r="H16" s="46">
        <f t="shared" si="1"/>
        <v>0</v>
      </c>
      <c r="I16" s="136">
        <f t="shared" si="2"/>
        <v>7</v>
      </c>
      <c r="J16" s="535">
        <f>_xlfn.IFNA(VLOOKUP(CONCATENATE($J$5,$B16,$C16),'ESP1'!$A$6:$M$500,13,FALSE),0)</f>
        <v>0</v>
      </c>
      <c r="K16" s="716">
        <f>_xlfn.IFNA(VLOOKUP(CONCATENATE($K$5,$B16,$C16),'ESP1'!$A$6:$M$500,13,FALSE),0)</f>
        <v>0</v>
      </c>
      <c r="L16" s="716">
        <f>_xlfn.IFNA(VLOOKUP(CONCATENATE($M$5,$B16,$C16),'ESP1'!$A$6:$M$500,13,FALSE),0)</f>
        <v>0</v>
      </c>
      <c r="M16" s="445">
        <f>_xlfn.IFNA(VLOOKUP(CONCATENATE($M$5,$B16,$C16),'SER1'!$A$6:$M$500,13,FALSE),0)</f>
        <v>0</v>
      </c>
      <c r="N16" s="445">
        <f>_xlfn.IFNA(VLOOKUP(CONCATENATE($N$5,$B16,$C16),MUR!$A$6:$M$133,13,FALSE),0)</f>
        <v>0</v>
      </c>
      <c r="O16" s="445">
        <f>_xlfn.IFNA(VLOOKUP(CONCATENATE($O$5,$B16,$C16),'GOS1'!$A$6:$M$133,13,FALSE),0)</f>
        <v>0</v>
      </c>
      <c r="P16" s="445">
        <f>_xlfn.IFNA(VLOOKUP(CONCATENATE($P$5,$B16,$C16),'SER2'!$A$6:$M$500,13,FALSE),0)</f>
        <v>0</v>
      </c>
      <c r="Q16" s="445">
        <f>_xlfn.IFNA(VLOOKUP(CONCATENATE($Q$5,$B16,$C16),'SER2'!$A$6:$M$500,13,FALSE),0)</f>
        <v>0</v>
      </c>
      <c r="R16" s="445">
        <f>_xlfn.IFNA(VLOOKUP(CONCATENATE($R$5,$B16,$C16),'OG1'!$A$6:$M$133,13,FALSE),0)</f>
        <v>0</v>
      </c>
      <c r="S16" s="445">
        <f>_xlfn.IFNA(VLOOKUP(CONCATENATE($S$5,$B16,$C16),'DRY1'!$A$6:$M$135,13,FALSE),0)</f>
        <v>0</v>
      </c>
      <c r="T16" s="445">
        <f>_xlfn.IFNA(VLOOKUP(CONCATENATE($T$5,$B16,$C16),'HOR1'!$A$6:$M$192,13,FALSE),0)</f>
        <v>0</v>
      </c>
      <c r="U16" s="445">
        <f>_xlfn.IFNA(VLOOKUP(CONCATENATE($U$5,$B16,$C16),'DAR1'!$A$6:$M$133,13,FALSE),0)</f>
        <v>0</v>
      </c>
      <c r="V16" s="445">
        <f>_xlfn.IFNA(VLOOKUP(CONCATENATE($V$5,$B16,$C16),'DRY2'!$A$6:$M$133,13,FALSE),0)</f>
        <v>0</v>
      </c>
      <c r="W16" s="445">
        <f>_xlfn.IFNA(VLOOKUP(CONCATENATE($W$5,$B16,$C16),'SER3'!$A$6:$M$500,13,FALSE),0)</f>
        <v>0</v>
      </c>
      <c r="X16" s="445">
        <f>_xlfn.IFNA(VLOOKUP(CONCATENATE($X$5,$B16,$C16),'OG2'!$A$6:$M$135,13,FALSE),0)</f>
        <v>0</v>
      </c>
      <c r="Y16" s="445">
        <f>_xlfn.IFNA(VLOOKUP(CONCATENATE($Y$5,$B16,$C16),'DRY3'!$A$6:$M$132,13,FALSE),0)</f>
        <v>0</v>
      </c>
      <c r="Z16" s="445">
        <f>_xlfn.IFNA(VLOOKUP(CONCATENATE($Z$5,$B16,$C16),[1]SCSJ!$A$6:$M$133,13,FALSE),0)</f>
        <v>0</v>
      </c>
      <c r="AA16" s="445">
        <f>_xlfn.IFNA(VLOOKUP(CONCATENATE($AA$5,$B16,$C16),'GOS2'!$A$6:$M$133,13,FALSE),0)</f>
        <v>0</v>
      </c>
      <c r="AB16" s="445">
        <f>_xlfn.IFNA(VLOOKUP(CONCATENATE($AB$5,$B16,$C16),FEST!$A$6:$M$300,13,FALSE),0)</f>
        <v>0</v>
      </c>
      <c r="AC16" s="445">
        <f>_xlfn.IFNA(VLOOKUP(CONCATENATE($AC$5,$B16,$C16),'ESP2'!$A$6:$M$500,13,FALSE),0)</f>
        <v>0</v>
      </c>
      <c r="AD16" s="445">
        <f>_xlfn.IFNA(VLOOKUP(CONCATENATE($AD$5,$B16,$C16),'OG3'!$A$6:$M$53,13,FALSE),0)</f>
        <v>0</v>
      </c>
      <c r="AE16" s="445">
        <f>_xlfn.IFNA(VLOOKUP(CONCATENATE($AE$5,$B16,$C16),[2]cap1!$A$6:$M$53,13,FALSE),0)</f>
        <v>0</v>
      </c>
      <c r="AF16" s="445">
        <f>_xlfn.IFNA(VLOOKUP(CONCATENATE($AF$5,$B16,$C16),'ESP3'!$A$6:$M$53,13,FALSE),0)</f>
        <v>0</v>
      </c>
      <c r="AG16" s="445">
        <f>_xlfn.IFNA(VLOOKUP(CONCATENATE($AG$5,$B16,$C16),'BAL3'!$A$6:$M$500,13,FALSE),0)</f>
        <v>0</v>
      </c>
      <c r="AH16" s="445">
        <f>_xlfn.IFNA(VLOOKUP(CONCATENATE($AH$5,$B16,$C16),'ESP4'!$A$6:$M$300,13,FALSE),0)</f>
        <v>0</v>
      </c>
      <c r="AI16" s="445">
        <f>_xlfn.IFNA(VLOOKUP(CONCATENATE($AI$5,$B16,$C16),'DAR2'!$A$6:$M$300,13,FALSE),0)</f>
        <v>0</v>
      </c>
      <c r="AJ16" s="445">
        <f>_xlfn.IFNA(VLOOKUP(CONCATENATE($AJ$5,$B16,$C16),GID!$A$6:$M$60,13,FALSE),0)</f>
        <v>0</v>
      </c>
      <c r="AK16" s="445">
        <f>_xlfn.IFNA(VLOOKUP(CONCATENATE($AK$5,$B16,$C16),RAS!$A$6:$M$135,13,FALSE),0)</f>
        <v>0</v>
      </c>
      <c r="AL16" s="47">
        <f>_xlfn.IFNA(VLOOKUP(CONCATENATE($AL$5,$B16,$C16),'SER3'!$A$6:$M$500,13,FALSE),0)</f>
        <v>0</v>
      </c>
      <c r="AM16" s="47">
        <f>_xlfn.IFNA(VLOOKUP(CONCATENATE($AM$5,$B16,$C16),'DRY2'!$A$6:$M$500,13,FALSE),0)</f>
        <v>0</v>
      </c>
      <c r="AN16" s="47">
        <f>_xlfn.IFNA(VLOOKUP(CONCATENATE($AN$5,$B16,$C16),'DRY2'!$A$6:$M$500,13,FALSE),0)</f>
        <v>0</v>
      </c>
      <c r="AO16" s="47">
        <f>_xlfn.IFNA(VLOOKUP(CONCATENATE($AO$5,$B16,$C16),'ESP3'!$A$6:$M$53,13,FALSE),0)</f>
        <v>0</v>
      </c>
      <c r="AP16" s="47">
        <f>_xlfn.IFNA(VLOOKUP(CONCATENATE($AP$5,$B16,$C16),'ESP3'!$A$6:$M$500,13,FALSE),0)</f>
        <v>0</v>
      </c>
      <c r="AQ16" s="47">
        <f>_xlfn.IFNA(VLOOKUP(CONCATENATE($AQ$5,$B16,$C16),SC!$A$6:$M$500,13,FALSE),0)</f>
        <v>0</v>
      </c>
      <c r="AR16" s="47">
        <f>_xlfn.IFNA(VLOOKUP(CONCATENATE($AR$5,$B16,$C16),SC!$A$6:$M$500,13,FALSE),0)</f>
        <v>0</v>
      </c>
      <c r="AS16" s="47">
        <f>_xlfn.IFNA(VLOOKUP(CONCATENATE($AS$5,$B16,$C16),SCSAT!$A$6:$M$500,13,FALSE),0)</f>
        <v>0</v>
      </c>
      <c r="AT16" s="47">
        <f>_xlfn.IFNA(VLOOKUP(CONCATENATE($AT$5,$B16,$C16),SCSAT!$A$6:$M$500,13,FALSE),0)</f>
        <v>0</v>
      </c>
      <c r="AU16" s="47">
        <f>_xlfn.IFNA(VLOOKUP(CONCATENATE($AU$5,$B16,$C16),SCSUN!$A$6:$M$500,13,FALSE),0)</f>
        <v>0</v>
      </c>
      <c r="AV16" s="47">
        <f>_xlfn.IFNA(VLOOKUP(CONCATENATE($AV$5,$B16,$C16),SCSUN!$A$6:$M$500,13,FALSE),0)</f>
        <v>0</v>
      </c>
      <c r="AW16" s="47">
        <f>_xlfn.IFNA(VLOOKUP(CONCATENATE($AW$5,$B16,$C16),'ESP4'!$A$6:$M$60,13,FALSE),0)</f>
        <v>0</v>
      </c>
      <c r="AX16" s="47">
        <f>_xlfn.IFNA(VLOOKUP(CONCATENATE($AX$5,$B16,$C16),FEST!$A$6:$M$135,13,FALSE),0)</f>
        <v>0</v>
      </c>
      <c r="AY16" s="47">
        <f>_xlfn.IFNA(VLOOKUP(CONCATENATE($AY$5,$B16,$C16),FEST!$A$6:$M$133,13,FALSE),0)</f>
        <v>0</v>
      </c>
      <c r="AZ16" s="47">
        <f>_xlfn.IFNA(VLOOKUP(CONCATENATE($AZ$5,$B16,$C16),'DAR2'!$A$6:$M$133,13,FALSE),0)</f>
        <v>0</v>
      </c>
      <c r="BA16" s="47">
        <f>_xlfn.IFNA(VLOOKUP(CONCATENATE($BA$5,$B16,$C16),'DAR2'!$A$6:$M$133,13,FALSE),0)</f>
        <v>0</v>
      </c>
      <c r="BB16" s="47">
        <f>_xlfn.IFNA(VLOOKUP(CONCATENATE($BB$5,$B16,$C16),'DRY3'!$A$6:$M$135,13,FALSE),0)</f>
        <v>0</v>
      </c>
      <c r="BC16" s="47">
        <f>_xlfn.IFNA(VLOOKUP(CONCATENATE($BC$5,$B16,$C16),'OG3'!$A$6:$M$119,13,FALSE),0)</f>
        <v>0</v>
      </c>
      <c r="BD16" s="131"/>
    </row>
    <row r="17" spans="1:56" x14ac:dyDescent="0.25">
      <c r="A17" s="582"/>
      <c r="B17" s="133" t="s">
        <v>559</v>
      </c>
      <c r="C17" s="137" t="s">
        <v>567</v>
      </c>
      <c r="D17" s="137" t="s">
        <v>289</v>
      </c>
      <c r="E17" s="50">
        <v>45047</v>
      </c>
      <c r="F17" s="136">
        <v>16</v>
      </c>
      <c r="G17" s="135">
        <f t="shared" si="0"/>
        <v>1</v>
      </c>
      <c r="H17" s="46">
        <f t="shared" si="1"/>
        <v>5</v>
      </c>
      <c r="I17" s="136">
        <f t="shared" si="2"/>
        <v>5</v>
      </c>
      <c r="J17" s="535">
        <f>_xlfn.IFNA(VLOOKUP(CONCATENATE($J$5,$B17,$C17),'ESP1'!$A$6:$M$500,13,FALSE),0)</f>
        <v>0</v>
      </c>
      <c r="K17" s="716">
        <f>_xlfn.IFNA(VLOOKUP(CONCATENATE($K$5,$B17,$C17),'ESP1'!$A$6:$M$500,13,FALSE),0)</f>
        <v>0</v>
      </c>
      <c r="L17" s="716">
        <f>_xlfn.IFNA(VLOOKUP(CONCATENATE($M$5,$B17,$C17),'ESP1'!$A$6:$M$500,13,FALSE),0)</f>
        <v>0</v>
      </c>
      <c r="M17" s="445">
        <f>_xlfn.IFNA(VLOOKUP(CONCATENATE($M$5,$B17,$C17),'SER1'!$A$6:$M$500,13,FALSE),0)</f>
        <v>0</v>
      </c>
      <c r="N17" s="445">
        <f>_xlfn.IFNA(VLOOKUP(CONCATENATE($N$5,$B17,$C17),MUR!$A$6:$M$133,13,FALSE),0)</f>
        <v>0</v>
      </c>
      <c r="O17" s="445">
        <f>_xlfn.IFNA(VLOOKUP(CONCATENATE($O$5,$B17,$C17),'GOS1'!$A$6:$M$133,13,FALSE),0)</f>
        <v>0</v>
      </c>
      <c r="P17" s="445">
        <f>_xlfn.IFNA(VLOOKUP(CONCATENATE($P$5,$B17,$C17),'SER2'!$A$6:$M$500,13,FALSE),0)</f>
        <v>0</v>
      </c>
      <c r="Q17" s="445">
        <f>_xlfn.IFNA(VLOOKUP(CONCATENATE($Q$5,$B17,$C17),'SER2'!$A$6:$M$500,13,FALSE),0)</f>
        <v>5</v>
      </c>
      <c r="R17" s="445">
        <f>_xlfn.IFNA(VLOOKUP(CONCATENATE($R$5,$B17,$C17),'OG1'!$A$6:$M$133,13,FALSE),0)</f>
        <v>0</v>
      </c>
      <c r="S17" s="445">
        <f>_xlfn.IFNA(VLOOKUP(CONCATENATE($S$5,$B17,$C17),'DRY1'!$A$6:$M$135,13,FALSE),0)</f>
        <v>0</v>
      </c>
      <c r="T17" s="445">
        <f>_xlfn.IFNA(VLOOKUP(CONCATENATE($T$5,$B17,$C17),'HOR1'!$A$6:$M$192,13,FALSE),0)</f>
        <v>0</v>
      </c>
      <c r="U17" s="445">
        <f>_xlfn.IFNA(VLOOKUP(CONCATENATE($U$5,$B17,$C17),'DAR1'!$A$6:$M$133,13,FALSE),0)</f>
        <v>0</v>
      </c>
      <c r="V17" s="445">
        <f>_xlfn.IFNA(VLOOKUP(CONCATENATE($V$5,$B17,$C17),'DRY2'!$A$6:$M$133,13,FALSE),0)</f>
        <v>0</v>
      </c>
      <c r="W17" s="445">
        <f>_xlfn.IFNA(VLOOKUP(CONCATENATE($W$5,$B17,$C17),'SER3'!$A$6:$M$500,13,FALSE),0)</f>
        <v>0</v>
      </c>
      <c r="X17" s="445">
        <f>_xlfn.IFNA(VLOOKUP(CONCATENATE($X$5,$B17,$C17),'OG2'!$A$6:$M$135,13,FALSE),0)</f>
        <v>0</v>
      </c>
      <c r="Y17" s="445">
        <f>_xlfn.IFNA(VLOOKUP(CONCATENATE($Y$5,$B17,$C17),'DRY3'!$A$6:$M$132,13,FALSE),0)</f>
        <v>0</v>
      </c>
      <c r="Z17" s="445">
        <f>_xlfn.IFNA(VLOOKUP(CONCATENATE($Z$5,$B17,$C17),[1]SCSJ!$A$6:$M$133,13,FALSE),0)</f>
        <v>0</v>
      </c>
      <c r="AA17" s="445">
        <f>_xlfn.IFNA(VLOOKUP(CONCATENATE($AA$5,$B17,$C17),'GOS2'!$A$6:$M$133,13,FALSE),0)</f>
        <v>0</v>
      </c>
      <c r="AB17" s="445">
        <f>_xlfn.IFNA(VLOOKUP(CONCATENATE($AB$5,$B17,$C17),FEST!$A$6:$M$300,13,FALSE),0)</f>
        <v>0</v>
      </c>
      <c r="AC17" s="445">
        <f>_xlfn.IFNA(VLOOKUP(CONCATENATE($AC$5,$B17,$C17),'ESP2'!$A$6:$M$500,13,FALSE),0)</f>
        <v>0</v>
      </c>
      <c r="AD17" s="445">
        <f>_xlfn.IFNA(VLOOKUP(CONCATENATE($AD$5,$B17,$C17),'OG3'!$A$6:$M$53,13,FALSE),0)</f>
        <v>0</v>
      </c>
      <c r="AE17" s="445">
        <f>_xlfn.IFNA(VLOOKUP(CONCATENATE($AE$5,$B17,$C17),[2]cap1!$A$6:$M$53,13,FALSE),0)</f>
        <v>0</v>
      </c>
      <c r="AF17" s="445">
        <f>_xlfn.IFNA(VLOOKUP(CONCATENATE($AF$5,$B17,$C17),'ESP3'!$A$6:$M$53,13,FALSE),0)</f>
        <v>0</v>
      </c>
      <c r="AG17" s="445">
        <f>_xlfn.IFNA(VLOOKUP(CONCATENATE($AG$5,$B17,$C17),'BAL3'!$A$6:$M$500,13,FALSE),0)</f>
        <v>0</v>
      </c>
      <c r="AH17" s="445">
        <f>_xlfn.IFNA(VLOOKUP(CONCATENATE($AH$5,$B17,$C17),'ESP4'!$A$6:$M$300,13,FALSE),0)</f>
        <v>0</v>
      </c>
      <c r="AI17" s="445">
        <f>_xlfn.IFNA(VLOOKUP(CONCATENATE($AI$5,$B17,$C17),'DAR2'!$A$6:$M$300,13,FALSE),0)</f>
        <v>0</v>
      </c>
      <c r="AJ17" s="445">
        <f>_xlfn.IFNA(VLOOKUP(CONCATENATE($AJ$5,$B17,$C17),GID!$A$6:$M$60,13,FALSE),0)</f>
        <v>0</v>
      </c>
      <c r="AK17" s="445">
        <f>_xlfn.IFNA(VLOOKUP(CONCATENATE($AK$5,$B17,$C17),RAS!$A$6:$M$135,13,FALSE),0)</f>
        <v>0</v>
      </c>
      <c r="AL17" s="47">
        <f>_xlfn.IFNA(VLOOKUP(CONCATENATE($AL$5,$B17,$C17),'SER3'!$A$6:$M$500,13,FALSE),0)</f>
        <v>0</v>
      </c>
      <c r="AM17" s="47">
        <f>_xlfn.IFNA(VLOOKUP(CONCATENATE($AM$5,$B17,$C17),'DRY2'!$A$6:$M$500,13,FALSE),0)</f>
        <v>0</v>
      </c>
      <c r="AN17" s="47">
        <f>_xlfn.IFNA(VLOOKUP(CONCATENATE($AN$5,$B17,$C17),'DRY2'!$A$6:$M$500,13,FALSE),0)</f>
        <v>0</v>
      </c>
      <c r="AO17" s="47">
        <f>_xlfn.IFNA(VLOOKUP(CONCATENATE($AO$5,$B17,$C17),'ESP3'!$A$6:$M$53,13,FALSE),0)</f>
        <v>0</v>
      </c>
      <c r="AP17" s="47">
        <f>_xlfn.IFNA(VLOOKUP(CONCATENATE($AP$5,$B17,$C17),'ESP3'!$A$6:$M$500,13,FALSE),0)</f>
        <v>0</v>
      </c>
      <c r="AQ17" s="47">
        <f>_xlfn.IFNA(VLOOKUP(CONCATENATE($AQ$5,$B17,$C17),SC!$A$6:$M$500,13,FALSE),0)</f>
        <v>0</v>
      </c>
      <c r="AR17" s="47">
        <f>_xlfn.IFNA(VLOOKUP(CONCATENATE($AR$5,$B17,$C17),SC!$A$6:$M$500,13,FALSE),0)</f>
        <v>0</v>
      </c>
      <c r="AS17" s="47">
        <f>_xlfn.IFNA(VLOOKUP(CONCATENATE($AS$5,$B17,$C17),SCSAT!$A$6:$M$500,13,FALSE),0)</f>
        <v>0</v>
      </c>
      <c r="AT17" s="47">
        <f>_xlfn.IFNA(VLOOKUP(CONCATENATE($AT$5,$B17,$C17),SCSAT!$A$6:$M$500,13,FALSE),0)</f>
        <v>0</v>
      </c>
      <c r="AU17" s="47">
        <f>_xlfn.IFNA(VLOOKUP(CONCATENATE($AU$5,$B17,$C17),SCSUN!$A$6:$M$500,13,FALSE),0)</f>
        <v>0</v>
      </c>
      <c r="AV17" s="47">
        <f>_xlfn.IFNA(VLOOKUP(CONCATENATE($AV$5,$B17,$C17),SCSUN!$A$6:$M$500,13,FALSE),0)</f>
        <v>0</v>
      </c>
      <c r="AW17" s="47">
        <f>_xlfn.IFNA(VLOOKUP(CONCATENATE($AW$5,$B17,$C17),'ESP4'!$A$6:$M$60,13,FALSE),0)</f>
        <v>0</v>
      </c>
      <c r="AX17" s="47">
        <f>_xlfn.IFNA(VLOOKUP(CONCATENATE($AX$5,$B17,$C17),FEST!$A$6:$M$135,13,FALSE),0)</f>
        <v>0</v>
      </c>
      <c r="AY17" s="47">
        <f>_xlfn.IFNA(VLOOKUP(CONCATENATE($AY$5,$B17,$C17),FEST!$A$6:$M$133,13,FALSE),0)</f>
        <v>0</v>
      </c>
      <c r="AZ17" s="47">
        <f>_xlfn.IFNA(VLOOKUP(CONCATENATE($AZ$5,$B17,$C17),'DAR2'!$A$6:$M$133,13,FALSE),0)</f>
        <v>0</v>
      </c>
      <c r="BA17" s="47">
        <f>_xlfn.IFNA(VLOOKUP(CONCATENATE($BA$5,$B17,$C17),'DAR2'!$A$6:$M$133,13,FALSE),0)</f>
        <v>0</v>
      </c>
      <c r="BB17" s="47">
        <f>_xlfn.IFNA(VLOOKUP(CONCATENATE($BB$5,$B17,$C17),'DRY3'!$A$6:$M$135,13,FALSE),0)</f>
        <v>0</v>
      </c>
      <c r="BC17" s="47">
        <f>_xlfn.IFNA(VLOOKUP(CONCATENATE($BC$5,$B17,$C17),'OG3'!$A$6:$M$119,13,FALSE),0)</f>
        <v>0</v>
      </c>
      <c r="BD17" s="131"/>
    </row>
    <row r="18" spans="1:56" x14ac:dyDescent="0.25">
      <c r="A18" s="582"/>
      <c r="B18" s="133" t="s">
        <v>233</v>
      </c>
      <c r="C18" s="137" t="s">
        <v>560</v>
      </c>
      <c r="D18" s="137" t="s">
        <v>493</v>
      </c>
      <c r="E18" s="50">
        <v>45058</v>
      </c>
      <c r="F18" s="136">
        <v>23</v>
      </c>
      <c r="G18" s="135">
        <f t="shared" si="0"/>
        <v>1</v>
      </c>
      <c r="H18" s="46">
        <f t="shared" si="1"/>
        <v>7</v>
      </c>
      <c r="I18" s="136">
        <f t="shared" si="2"/>
        <v>3</v>
      </c>
      <c r="J18" s="535">
        <f>_xlfn.IFNA(VLOOKUP(CONCATENATE($J$5,$B18,$C18),'ESP1'!$A$6:$M$500,13,FALSE),0)</f>
        <v>0</v>
      </c>
      <c r="K18" s="716">
        <f>_xlfn.IFNA(VLOOKUP(CONCATENATE($K$5,$B18,$C18),'ESP1'!$A$6:$M$500,13,FALSE),0)</f>
        <v>0</v>
      </c>
      <c r="L18" s="716">
        <f>_xlfn.IFNA(VLOOKUP(CONCATENATE($M$5,$B18,$C18),'ESP1'!$A$6:$M$500,13,FALSE),0)</f>
        <v>0</v>
      </c>
      <c r="M18" s="445">
        <f>_xlfn.IFNA(VLOOKUP(CONCATENATE($M$5,$B18,$C18),'SER1'!$A$6:$M$500,13,FALSE),0)</f>
        <v>0</v>
      </c>
      <c r="N18" s="445">
        <f>_xlfn.IFNA(VLOOKUP(CONCATENATE($N$5,$B18,$C18),MUR!$A$6:$M$133,13,FALSE),0)</f>
        <v>0</v>
      </c>
      <c r="O18" s="445">
        <f>_xlfn.IFNA(VLOOKUP(CONCATENATE($O$5,$B18,$C18),'GOS1'!$A$6:$M$133,13,FALSE),0)</f>
        <v>0</v>
      </c>
      <c r="P18" s="445">
        <f>_xlfn.IFNA(VLOOKUP(CONCATENATE($P$5,$B18,$C18),'SER2'!$A$6:$M$500,13,FALSE),0)</f>
        <v>7</v>
      </c>
      <c r="Q18" s="445">
        <f>_xlfn.IFNA(VLOOKUP(CONCATENATE($Q$5,$B18,$C18),'SER2'!$A$6:$M$500,13,FALSE),0)</f>
        <v>0</v>
      </c>
      <c r="R18" s="445">
        <f>_xlfn.IFNA(VLOOKUP(CONCATENATE($R$5,$B18,$C18),'OG1'!$A$6:$M$133,13,FALSE),0)</f>
        <v>0</v>
      </c>
      <c r="S18" s="445">
        <f>_xlfn.IFNA(VLOOKUP(CONCATENATE($S$5,$B18,$C18),'DRY1'!$A$6:$M$135,13,FALSE),0)</f>
        <v>0</v>
      </c>
      <c r="T18" s="445">
        <f>_xlfn.IFNA(VLOOKUP(CONCATENATE($T$5,$B18,$C18),'HOR1'!$A$6:$M$192,13,FALSE),0)</f>
        <v>0</v>
      </c>
      <c r="U18" s="445">
        <f>_xlfn.IFNA(VLOOKUP(CONCATENATE($U$5,$B18,$C18),'DAR1'!$A$6:$M$133,13,FALSE),0)</f>
        <v>0</v>
      </c>
      <c r="V18" s="445">
        <f>_xlfn.IFNA(VLOOKUP(CONCATENATE($V$5,$B18,$C18),'DRY2'!$A$6:$M$133,13,FALSE),0)</f>
        <v>0</v>
      </c>
      <c r="W18" s="445">
        <f>_xlfn.IFNA(VLOOKUP(CONCATENATE($W$5,$B18,$C18),'SER3'!$A$6:$M$500,13,FALSE),0)</f>
        <v>0</v>
      </c>
      <c r="X18" s="445">
        <f>_xlfn.IFNA(VLOOKUP(CONCATENATE($X$5,$B18,$C18),'OG2'!$A$6:$M$135,13,FALSE),0)</f>
        <v>0</v>
      </c>
      <c r="Y18" s="445">
        <f>_xlfn.IFNA(VLOOKUP(CONCATENATE($Y$5,$B18,$C18),'DRY3'!$A$6:$M$132,13,FALSE),0)</f>
        <v>0</v>
      </c>
      <c r="Z18" s="445">
        <f>_xlfn.IFNA(VLOOKUP(CONCATENATE($Z$5,$B18,$C18),[1]SCSJ!$A$6:$M$133,13,FALSE),0)</f>
        <v>0</v>
      </c>
      <c r="AA18" s="445">
        <f>_xlfn.IFNA(VLOOKUP(CONCATENATE($AA$5,$B18,$C18),'GOS2'!$A$6:$M$133,13,FALSE),0)</f>
        <v>0</v>
      </c>
      <c r="AB18" s="445">
        <f>_xlfn.IFNA(VLOOKUP(CONCATENATE($AB$5,$B18,$C18),FEST!$A$6:$M$300,13,FALSE),0)</f>
        <v>0</v>
      </c>
      <c r="AC18" s="445">
        <f>_xlfn.IFNA(VLOOKUP(CONCATENATE($AC$5,$B18,$C18),'ESP2'!$A$6:$M$500,13,FALSE),0)</f>
        <v>0</v>
      </c>
      <c r="AD18" s="445">
        <f>_xlfn.IFNA(VLOOKUP(CONCATENATE($AD$5,$B18,$C18),'OG3'!$A$6:$M$53,13,FALSE),0)</f>
        <v>0</v>
      </c>
      <c r="AE18" s="445">
        <f>_xlfn.IFNA(VLOOKUP(CONCATENATE($AE$5,$B18,$C18),[2]cap1!$A$6:$M$53,13,FALSE),0)</f>
        <v>0</v>
      </c>
      <c r="AF18" s="445">
        <f>_xlfn.IFNA(VLOOKUP(CONCATENATE($AF$5,$B18,$C18),'ESP3'!$A$6:$M$53,13,FALSE),0)</f>
        <v>0</v>
      </c>
      <c r="AG18" s="445">
        <f>_xlfn.IFNA(VLOOKUP(CONCATENATE($AG$5,$B18,$C18),'BAL3'!$A$6:$M$500,13,FALSE),0)</f>
        <v>0</v>
      </c>
      <c r="AH18" s="445">
        <f>_xlfn.IFNA(VLOOKUP(CONCATENATE($AH$5,$B18,$C18),'ESP4'!$A$6:$M$300,13,FALSE),0)</f>
        <v>0</v>
      </c>
      <c r="AI18" s="445">
        <f>_xlfn.IFNA(VLOOKUP(CONCATENATE($AI$5,$B18,$C18),'DAR2'!$A$6:$M$300,13,FALSE),0)</f>
        <v>0</v>
      </c>
      <c r="AJ18" s="445">
        <f>_xlfn.IFNA(VLOOKUP(CONCATENATE($AJ$5,$B18,$C18),GID!$A$6:$M$60,13,FALSE),0)</f>
        <v>0</v>
      </c>
      <c r="AK18" s="445">
        <f>_xlfn.IFNA(VLOOKUP(CONCATENATE($AK$5,$B18,$C18),RAS!$A$6:$M$135,13,FALSE),0)</f>
        <v>0</v>
      </c>
      <c r="AL18" s="47">
        <f>_xlfn.IFNA(VLOOKUP(CONCATENATE($AL$5,$B18,$C18),'SER3'!$A$6:$M$500,13,FALSE),0)</f>
        <v>0</v>
      </c>
      <c r="AM18" s="47">
        <f>_xlfn.IFNA(VLOOKUP(CONCATENATE($AM$5,$B18,$C18),'DRY2'!$A$6:$M$500,13,FALSE),0)</f>
        <v>0</v>
      </c>
      <c r="AN18" s="47">
        <f>_xlfn.IFNA(VLOOKUP(CONCATENATE($AN$5,$B18,$C18),'DRY2'!$A$6:$M$500,13,FALSE),0)</f>
        <v>0</v>
      </c>
      <c r="AO18" s="47">
        <f>_xlfn.IFNA(VLOOKUP(CONCATENATE($AO$5,$B18,$C18),'ESP3'!$A$6:$M$53,13,FALSE),0)</f>
        <v>0</v>
      </c>
      <c r="AP18" s="47">
        <f>_xlfn.IFNA(VLOOKUP(CONCATENATE($AP$5,$B18,$C18),'ESP3'!$A$6:$M$500,13,FALSE),0)</f>
        <v>0</v>
      </c>
      <c r="AQ18" s="47">
        <f>_xlfn.IFNA(VLOOKUP(CONCATENATE($AQ$5,$B18,$C18),SC!$A$6:$M$500,13,FALSE),0)</f>
        <v>0</v>
      </c>
      <c r="AR18" s="47">
        <f>_xlfn.IFNA(VLOOKUP(CONCATENATE($AR$5,$B18,$C18),SC!$A$6:$M$500,13,FALSE),0)</f>
        <v>0</v>
      </c>
      <c r="AS18" s="47">
        <f>_xlfn.IFNA(VLOOKUP(CONCATENATE($AS$5,$B18,$C18),SCSAT!$A$6:$M$500,13,FALSE),0)</f>
        <v>0</v>
      </c>
      <c r="AT18" s="47">
        <f>_xlfn.IFNA(VLOOKUP(CONCATENATE($AT$5,$B18,$C18),SCSAT!$A$6:$M$500,13,FALSE),0)</f>
        <v>0</v>
      </c>
      <c r="AU18" s="47">
        <f>_xlfn.IFNA(VLOOKUP(CONCATENATE($AU$5,$B18,$C18),SCSUN!$A$6:$M$500,13,FALSE),0)</f>
        <v>0</v>
      </c>
      <c r="AV18" s="47">
        <f>_xlfn.IFNA(VLOOKUP(CONCATENATE($AV$5,$B18,$C18),SCSUN!$A$6:$M$500,13,FALSE),0)</f>
        <v>0</v>
      </c>
      <c r="AW18" s="47">
        <f>_xlfn.IFNA(VLOOKUP(CONCATENATE($AW$5,$B18,$C18),'ESP4'!$A$6:$M$60,13,FALSE),0)</f>
        <v>0</v>
      </c>
      <c r="AX18" s="47">
        <f>_xlfn.IFNA(VLOOKUP(CONCATENATE($AX$5,$B18,$C18),FEST!$A$6:$M$135,13,FALSE),0)</f>
        <v>0</v>
      </c>
      <c r="AY18" s="47">
        <f>_xlfn.IFNA(VLOOKUP(CONCATENATE($AY$5,$B18,$C18),FEST!$A$6:$M$133,13,FALSE),0)</f>
        <v>0</v>
      </c>
      <c r="AZ18" s="47">
        <f>_xlfn.IFNA(VLOOKUP(CONCATENATE($AZ$5,$B18,$C18),'DAR2'!$A$6:$M$133,13,FALSE),0)</f>
        <v>0</v>
      </c>
      <c r="BA18" s="47">
        <f>_xlfn.IFNA(VLOOKUP(CONCATENATE($BA$5,$B18,$C18),'DAR2'!$A$6:$M$133,13,FALSE),0)</f>
        <v>0</v>
      </c>
      <c r="BB18" s="47">
        <f>_xlfn.IFNA(VLOOKUP(CONCATENATE($BB$5,$B18,$C18),'DRY3'!$A$6:$M$135,13,FALSE),0)</f>
        <v>0</v>
      </c>
      <c r="BC18" s="47">
        <f>_xlfn.IFNA(VLOOKUP(CONCATENATE($BC$5,$B18,$C18),'OG3'!$A$6:$M$119,13,FALSE),0)</f>
        <v>0</v>
      </c>
      <c r="BD18" s="131"/>
    </row>
    <row r="19" spans="1:56" x14ac:dyDescent="0.25">
      <c r="A19" s="582"/>
      <c r="B19" s="133" t="s">
        <v>224</v>
      </c>
      <c r="C19" s="137" t="s">
        <v>505</v>
      </c>
      <c r="D19" s="137" t="s">
        <v>506</v>
      </c>
      <c r="E19" s="50">
        <v>45028</v>
      </c>
      <c r="F19" s="136">
        <v>17</v>
      </c>
      <c r="G19" s="135">
        <f t="shared" si="0"/>
        <v>0</v>
      </c>
      <c r="H19" s="46">
        <f t="shared" si="1"/>
        <v>0</v>
      </c>
      <c r="I19" s="136">
        <f t="shared" si="2"/>
        <v>7</v>
      </c>
      <c r="J19" s="535">
        <f>_xlfn.IFNA(VLOOKUP(CONCATENATE($J$5,$B19,$C19),'ESP1'!$A$6:$M$500,13,FALSE),0)</f>
        <v>0</v>
      </c>
      <c r="K19" s="716">
        <f>_xlfn.IFNA(VLOOKUP(CONCATENATE($K$5,$B19,$C19),'ESP1'!$A$6:$M$500,13,FALSE),0)</f>
        <v>0</v>
      </c>
      <c r="L19" s="716">
        <f>_xlfn.IFNA(VLOOKUP(CONCATENATE($M$5,$B19,$C19),'ESP1'!$A$6:$M$500,13,FALSE),0)</f>
        <v>0</v>
      </c>
      <c r="M19" s="445">
        <f>_xlfn.IFNA(VLOOKUP(CONCATENATE($M$5,$B19,$C19),'SER1'!$A$6:$M$500,13,FALSE),0)</f>
        <v>0</v>
      </c>
      <c r="N19" s="445">
        <f>_xlfn.IFNA(VLOOKUP(CONCATENATE($N$5,$B19,$C19),MUR!$A$6:$M$133,13,FALSE),0)</f>
        <v>0</v>
      </c>
      <c r="O19" s="445">
        <f>_xlfn.IFNA(VLOOKUP(CONCATENATE($O$5,$B19,$C19),'GOS1'!$A$6:$M$133,13,FALSE),0)</f>
        <v>0</v>
      </c>
      <c r="P19" s="445">
        <f>_xlfn.IFNA(VLOOKUP(CONCATENATE($P$5,$B19,$C19),'SER2'!$A$6:$M$500,13,FALSE),0)</f>
        <v>0</v>
      </c>
      <c r="Q19" s="445">
        <f>_xlfn.IFNA(VLOOKUP(CONCATENATE($Q$5,$B19,$C19),'SER2'!$A$6:$M$500,13,FALSE),0)</f>
        <v>0</v>
      </c>
      <c r="R19" s="445">
        <f>_xlfn.IFNA(VLOOKUP(CONCATENATE($R$5,$B19,$C19),'OG1'!$A$6:$M$133,13,FALSE),0)</f>
        <v>0</v>
      </c>
      <c r="S19" s="445">
        <f>_xlfn.IFNA(VLOOKUP(CONCATENATE($S$5,$B19,$C19),'DRY1'!$A$6:$M$135,13,FALSE),0)</f>
        <v>0</v>
      </c>
      <c r="T19" s="445">
        <f>_xlfn.IFNA(VLOOKUP(CONCATENATE($T$5,$B19,$C19),'HOR1'!$A$6:$M$192,13,FALSE),0)</f>
        <v>0</v>
      </c>
      <c r="U19" s="445">
        <f>_xlfn.IFNA(VLOOKUP(CONCATENATE($U$5,$B19,$C19),'DAR1'!$A$6:$M$133,13,FALSE),0)</f>
        <v>0</v>
      </c>
      <c r="V19" s="445">
        <f>_xlfn.IFNA(VLOOKUP(CONCATENATE($V$5,$B19,$C19),'DRY2'!$A$6:$M$133,13,FALSE),0)</f>
        <v>0</v>
      </c>
      <c r="W19" s="445">
        <f>_xlfn.IFNA(VLOOKUP(CONCATENATE($W$5,$B19,$C19),'SER3'!$A$6:$M$500,13,FALSE),0)</f>
        <v>0</v>
      </c>
      <c r="X19" s="445">
        <f>_xlfn.IFNA(VLOOKUP(CONCATENATE($X$5,$B19,$C19),'OG2'!$A$6:$M$135,13,FALSE),0)</f>
        <v>0</v>
      </c>
      <c r="Y19" s="445">
        <f>_xlfn.IFNA(VLOOKUP(CONCATENATE($Y$5,$B19,$C19),'DRY3'!$A$6:$M$132,13,FALSE),0)</f>
        <v>0</v>
      </c>
      <c r="Z19" s="445">
        <f>_xlfn.IFNA(VLOOKUP(CONCATENATE($Z$5,$B19,$C19),[1]SCSJ!$A$6:$M$133,13,FALSE),0)</f>
        <v>0</v>
      </c>
      <c r="AA19" s="445">
        <f>_xlfn.IFNA(VLOOKUP(CONCATENATE($AA$5,$B19,$C19),'GOS2'!$A$6:$M$133,13,FALSE),0)</f>
        <v>0</v>
      </c>
      <c r="AB19" s="445">
        <f>_xlfn.IFNA(VLOOKUP(CONCATENATE($AB$5,$B19,$C19),FEST!$A$6:$M$300,13,FALSE),0)</f>
        <v>0</v>
      </c>
      <c r="AC19" s="445">
        <f>_xlfn.IFNA(VLOOKUP(CONCATENATE($AC$5,$B19,$C19),'ESP2'!$A$6:$M$500,13,FALSE),0)</f>
        <v>0</v>
      </c>
      <c r="AD19" s="445">
        <f>_xlfn.IFNA(VLOOKUP(CONCATENATE($AD$5,$B19,$C19),'OG3'!$A$6:$M$53,13,FALSE),0)</f>
        <v>0</v>
      </c>
      <c r="AE19" s="445">
        <f>_xlfn.IFNA(VLOOKUP(CONCATENATE($AE$5,$B19,$C19),[2]cap1!$A$6:$M$53,13,FALSE),0)</f>
        <v>0</v>
      </c>
      <c r="AF19" s="445">
        <f>_xlfn.IFNA(VLOOKUP(CONCATENATE($AF$5,$B19,$C19),'ESP3'!$A$6:$M$53,13,FALSE),0)</f>
        <v>0</v>
      </c>
      <c r="AG19" s="445">
        <f>_xlfn.IFNA(VLOOKUP(CONCATENATE($AG$5,$B19,$C19),'BAL3'!$A$6:$M$500,13,FALSE),0)</f>
        <v>0</v>
      </c>
      <c r="AH19" s="445">
        <f>_xlfn.IFNA(VLOOKUP(CONCATENATE($AH$5,$B19,$C19),'ESP4'!$A$6:$M$300,13,FALSE),0)</f>
        <v>0</v>
      </c>
      <c r="AI19" s="445">
        <f>_xlfn.IFNA(VLOOKUP(CONCATENATE($AI$5,$B19,$C19),'DAR2'!$A$6:$M$300,13,FALSE),0)</f>
        <v>0</v>
      </c>
      <c r="AJ19" s="445">
        <f>_xlfn.IFNA(VLOOKUP(CONCATENATE($AJ$5,$B19,$C19),GID!$A$6:$M$60,13,FALSE),0)</f>
        <v>0</v>
      </c>
      <c r="AK19" s="445">
        <f>_xlfn.IFNA(VLOOKUP(CONCATENATE($AK$5,$B19,$C19),RAS!$A$6:$M$135,13,FALSE),0)</f>
        <v>0</v>
      </c>
      <c r="AL19" s="47">
        <f>_xlfn.IFNA(VLOOKUP(CONCATENATE($AL$5,$B19,$C19),'SER3'!$A$6:$M$500,13,FALSE),0)</f>
        <v>0</v>
      </c>
      <c r="AM19" s="47">
        <f>_xlfn.IFNA(VLOOKUP(CONCATENATE($AM$5,$B19,$C19),'DRY2'!$A$6:$M$500,13,FALSE),0)</f>
        <v>0</v>
      </c>
      <c r="AN19" s="47">
        <f>_xlfn.IFNA(VLOOKUP(CONCATENATE($AN$5,$B19,$C19),'DRY2'!$A$6:$M$500,13,FALSE),0)</f>
        <v>0</v>
      </c>
      <c r="AO19" s="47">
        <f>_xlfn.IFNA(VLOOKUP(CONCATENATE($AO$5,$B19,$C19),'ESP3'!$A$6:$M$53,13,FALSE),0)</f>
        <v>0</v>
      </c>
      <c r="AP19" s="47">
        <f>_xlfn.IFNA(VLOOKUP(CONCATENATE($AP$5,$B19,$C19),'ESP3'!$A$6:$M$500,13,FALSE),0)</f>
        <v>0</v>
      </c>
      <c r="AQ19" s="47">
        <f>_xlfn.IFNA(VLOOKUP(CONCATENATE($AQ$5,$B19,$C19),SC!$A$6:$M$500,13,FALSE),0)</f>
        <v>0</v>
      </c>
      <c r="AR19" s="47">
        <f>_xlfn.IFNA(VLOOKUP(CONCATENATE($AR$5,$B19,$C19),SC!$A$6:$M$500,13,FALSE),0)</f>
        <v>0</v>
      </c>
      <c r="AS19" s="47">
        <f>_xlfn.IFNA(VLOOKUP(CONCATENATE($AS$5,$B19,$C19),SCSAT!$A$6:$M$500,13,FALSE),0)</f>
        <v>0</v>
      </c>
      <c r="AT19" s="47">
        <f>_xlfn.IFNA(VLOOKUP(CONCATENATE($AT$5,$B19,$C19),SCSAT!$A$6:$M$500,13,FALSE),0)</f>
        <v>0</v>
      </c>
      <c r="AU19" s="47">
        <f>_xlfn.IFNA(VLOOKUP(CONCATENATE($AU$5,$B19,$C19),SCSUN!$A$6:$M$500,13,FALSE),0)</f>
        <v>0</v>
      </c>
      <c r="AV19" s="47">
        <f>_xlfn.IFNA(VLOOKUP(CONCATENATE($AV$5,$B19,$C19),SCSUN!$A$6:$M$500,13,FALSE),0)</f>
        <v>0</v>
      </c>
      <c r="AW19" s="47">
        <f>_xlfn.IFNA(VLOOKUP(CONCATENATE($AW$5,$B19,$C19),'ESP4'!$A$6:$M$60,13,FALSE),0)</f>
        <v>0</v>
      </c>
      <c r="AX19" s="47">
        <f>_xlfn.IFNA(VLOOKUP(CONCATENATE($AX$5,$B19,$C19),FEST!$A$6:$M$135,13,FALSE),0)</f>
        <v>0</v>
      </c>
      <c r="AY19" s="47">
        <f>_xlfn.IFNA(VLOOKUP(CONCATENATE($AY$5,$B19,$C19),FEST!$A$6:$M$133,13,FALSE),0)</f>
        <v>0</v>
      </c>
      <c r="AZ19" s="47">
        <f>_xlfn.IFNA(VLOOKUP(CONCATENATE($AZ$5,$B19,$C19),'DAR2'!$A$6:$M$133,13,FALSE),0)</f>
        <v>0</v>
      </c>
      <c r="BA19" s="47">
        <f>_xlfn.IFNA(VLOOKUP(CONCATENATE($BA$5,$B19,$C19),'DAR2'!$A$6:$M$133,13,FALSE),0)</f>
        <v>0</v>
      </c>
      <c r="BB19" s="47">
        <f>_xlfn.IFNA(VLOOKUP(CONCATENATE($BB$5,$B19,$C19),'DRY3'!$A$6:$M$135,13,FALSE),0)</f>
        <v>0</v>
      </c>
      <c r="BC19" s="47">
        <f>_xlfn.IFNA(VLOOKUP(CONCATENATE($BC$5,$B19,$C19),'OG3'!$A$6:$M$119,13,FALSE),0)</f>
        <v>0</v>
      </c>
      <c r="BD19" s="131"/>
    </row>
    <row r="20" spans="1:56" x14ac:dyDescent="0.25">
      <c r="A20" s="582"/>
      <c r="B20" s="133" t="s">
        <v>563</v>
      </c>
      <c r="C20" s="137" t="s">
        <v>568</v>
      </c>
      <c r="D20" s="137" t="s">
        <v>487</v>
      </c>
      <c r="E20" s="50">
        <v>45031</v>
      </c>
      <c r="F20" s="136">
        <v>15</v>
      </c>
      <c r="G20" s="135">
        <f t="shared" si="0"/>
        <v>3</v>
      </c>
      <c r="H20" s="46">
        <f t="shared" si="1"/>
        <v>21</v>
      </c>
      <c r="I20" s="136">
        <f t="shared" si="2"/>
        <v>1</v>
      </c>
      <c r="J20" s="535">
        <f>_xlfn.IFNA(VLOOKUP(CONCATENATE($J$5,$B20,$C20),'ESP1'!$A$6:$M$500,13,FALSE),0)</f>
        <v>0</v>
      </c>
      <c r="K20" s="716">
        <f>_xlfn.IFNA(VLOOKUP(CONCATENATE($K$5,$B20,$C20),'ESP1'!$A$6:$M$500,13,FALSE),0)</f>
        <v>0</v>
      </c>
      <c r="L20" s="716">
        <f>_xlfn.IFNA(VLOOKUP(CONCATENATE($M$5,$B20,$C20),'ESP1'!$A$6:$M$500,13,FALSE),0)</f>
        <v>0</v>
      </c>
      <c r="M20" s="445">
        <f>_xlfn.IFNA(VLOOKUP(CONCATENATE($M$5,$B20,$C20),'SER1'!$A$6:$M$500,13,FALSE),0)</f>
        <v>0</v>
      </c>
      <c r="N20" s="445">
        <f>_xlfn.IFNA(VLOOKUP(CONCATENATE($N$5,$B20,$C20),MUR!$A$6:$M$133,13,FALSE),0)</f>
        <v>0</v>
      </c>
      <c r="O20" s="445">
        <f>_xlfn.IFNA(VLOOKUP(CONCATENATE($O$5,$B20,$C20),'GOS1'!$A$6:$M$133,13,FALSE),0)</f>
        <v>0</v>
      </c>
      <c r="P20" s="445">
        <f>_xlfn.IFNA(VLOOKUP(CONCATENATE($P$5,$B20,$C20),'SER2'!$A$6:$M$500,13,FALSE),0)</f>
        <v>0</v>
      </c>
      <c r="Q20" s="445">
        <f>_xlfn.IFNA(VLOOKUP(CONCATENATE($Q$5,$B20,$C20),'SER2'!$A$6:$M$500,13,FALSE),0)</f>
        <v>0</v>
      </c>
      <c r="R20" s="445">
        <f>_xlfn.IFNA(VLOOKUP(CONCATENATE($R$5,$B20,$C20),'OG1'!$A$6:$M$133,13,FALSE),0)</f>
        <v>7</v>
      </c>
      <c r="S20" s="445">
        <f>_xlfn.IFNA(VLOOKUP(CONCATENATE($S$5,$B20,$C20),'DRY1'!$A$6:$M$135,13,FALSE),0)</f>
        <v>0</v>
      </c>
      <c r="T20" s="445">
        <f>_xlfn.IFNA(VLOOKUP(CONCATENATE($T$5,$B20,$C20),'HOR1'!$A$6:$M$192,13,FALSE),0)</f>
        <v>0</v>
      </c>
      <c r="U20" s="445">
        <f>_xlfn.IFNA(VLOOKUP(CONCATENATE($U$5,$B20,$C20),'DAR1'!$A$6:$M$133,13,FALSE),0)</f>
        <v>0</v>
      </c>
      <c r="V20" s="445">
        <f>_xlfn.IFNA(VLOOKUP(CONCATENATE($V$5,$B20,$C20),'DRY2'!$A$6:$M$133,13,FALSE),0)</f>
        <v>0</v>
      </c>
      <c r="W20" s="445">
        <f>_xlfn.IFNA(VLOOKUP(CONCATENATE($W$5,$B20,$C20),'SER3'!$A$6:$M$500,13,FALSE),0)</f>
        <v>0</v>
      </c>
      <c r="X20" s="445">
        <f>_xlfn.IFNA(VLOOKUP(CONCATENATE($X$5,$B20,$C20),'OG2'!$A$6:$M$135,13,FALSE),0)</f>
        <v>7</v>
      </c>
      <c r="Y20" s="445">
        <f>_xlfn.IFNA(VLOOKUP(CONCATENATE($Y$5,$B20,$C20),'DRY3'!$A$6:$M$132,13,FALSE),0)</f>
        <v>0</v>
      </c>
      <c r="Z20" s="445">
        <f>_xlfn.IFNA(VLOOKUP(CONCATENATE($Z$5,$B20,$C20),[1]SCSJ!$A$6:$M$133,13,FALSE),0)</f>
        <v>0</v>
      </c>
      <c r="AA20" s="445">
        <f>_xlfn.IFNA(VLOOKUP(CONCATENATE($AA$5,$B20,$C20),'GOS2'!$A$6:$M$133,13,FALSE),0)</f>
        <v>0</v>
      </c>
      <c r="AB20" s="445">
        <f>_xlfn.IFNA(VLOOKUP(CONCATENATE($AB$5,$B20,$C20),FEST!$A$6:$M$300,13,FALSE),0)</f>
        <v>0</v>
      </c>
      <c r="AC20" s="445">
        <f>_xlfn.IFNA(VLOOKUP(CONCATENATE($AC$5,$B20,$C20),'ESP2'!$A$6:$M$500,13,FALSE),0)</f>
        <v>0</v>
      </c>
      <c r="AD20" s="445">
        <f>_xlfn.IFNA(VLOOKUP(CONCATENATE($AD$5,$B20,$C20),'OG3'!$A$6:$M$53,13,FALSE),0)</f>
        <v>7</v>
      </c>
      <c r="AE20" s="445">
        <f>_xlfn.IFNA(VLOOKUP(CONCATENATE($AE$5,$B20,$C20),[2]cap1!$A$6:$M$53,13,FALSE),0)</f>
        <v>0</v>
      </c>
      <c r="AF20" s="445">
        <f>_xlfn.IFNA(VLOOKUP(CONCATENATE($AF$5,$B20,$C20),'ESP3'!$A$6:$M$53,13,FALSE),0)</f>
        <v>0</v>
      </c>
      <c r="AG20" s="445">
        <f>_xlfn.IFNA(VLOOKUP(CONCATENATE($AG$5,$B20,$C20),'BAL3'!$A$6:$M$500,13,FALSE),0)</f>
        <v>0</v>
      </c>
      <c r="AH20" s="445">
        <f>_xlfn.IFNA(VLOOKUP(CONCATENATE($AH$5,$B20,$C20),'ESP4'!$A$6:$M$300,13,FALSE),0)</f>
        <v>0</v>
      </c>
      <c r="AI20" s="445">
        <f>_xlfn.IFNA(VLOOKUP(CONCATENATE($AI$5,$B20,$C20),'DAR2'!$A$6:$M$300,13,FALSE),0)</f>
        <v>0</v>
      </c>
      <c r="AJ20" s="445">
        <f>_xlfn.IFNA(VLOOKUP(CONCATENATE($AJ$5,$B20,$C20),GID!$A$6:$M$60,13,FALSE),0)</f>
        <v>0</v>
      </c>
      <c r="AK20" s="445">
        <f>_xlfn.IFNA(VLOOKUP(CONCATENATE($AK$5,$B20,$C20),RAS!$A$6:$M$135,13,FALSE),0)</f>
        <v>0</v>
      </c>
      <c r="AL20" s="47">
        <f>_xlfn.IFNA(VLOOKUP(CONCATENATE($AL$5,$B20,$C20),'SER3'!$A$6:$M$500,13,FALSE),0)</f>
        <v>0</v>
      </c>
      <c r="AM20" s="47">
        <f>_xlfn.IFNA(VLOOKUP(CONCATENATE($AM$5,$B20,$C20),'DRY2'!$A$6:$M$500,13,FALSE),0)</f>
        <v>0</v>
      </c>
      <c r="AN20" s="47">
        <f>_xlfn.IFNA(VLOOKUP(CONCATENATE($AN$5,$B20,$C20),'DRY2'!$A$6:$M$500,13,FALSE),0)</f>
        <v>0</v>
      </c>
      <c r="AO20" s="47">
        <f>_xlfn.IFNA(VLOOKUP(CONCATENATE($AO$5,$B20,$C20),'ESP3'!$A$6:$M$53,13,FALSE),0)</f>
        <v>0</v>
      </c>
      <c r="AP20" s="47">
        <f>_xlfn.IFNA(VLOOKUP(CONCATENATE($AP$5,$B20,$C20),'ESP3'!$A$6:$M$500,13,FALSE),0)</f>
        <v>0</v>
      </c>
      <c r="AQ20" s="47">
        <f>_xlfn.IFNA(VLOOKUP(CONCATENATE($AQ$5,$B20,$C20),SC!$A$6:$M$500,13,FALSE),0)</f>
        <v>0</v>
      </c>
      <c r="AR20" s="47">
        <f>_xlfn.IFNA(VLOOKUP(CONCATENATE($AR$5,$B20,$C20),SC!$A$6:$M$500,13,FALSE),0)</f>
        <v>0</v>
      </c>
      <c r="AS20" s="47">
        <f>_xlfn.IFNA(VLOOKUP(CONCATENATE($AS$5,$B20,$C20),SCSAT!$A$6:$M$500,13,FALSE),0)</f>
        <v>0</v>
      </c>
      <c r="AT20" s="47">
        <f>_xlfn.IFNA(VLOOKUP(CONCATENATE($AT$5,$B20,$C20),SCSAT!$A$6:$M$500,13,FALSE),0)</f>
        <v>0</v>
      </c>
      <c r="AU20" s="47">
        <f>_xlfn.IFNA(VLOOKUP(CONCATENATE($AU$5,$B20,$C20),SCSUN!$A$6:$M$500,13,FALSE),0)</f>
        <v>0</v>
      </c>
      <c r="AV20" s="47">
        <f>_xlfn.IFNA(VLOOKUP(CONCATENATE($AV$5,$B20,$C20),SCSUN!$A$6:$M$500,13,FALSE),0)</f>
        <v>0</v>
      </c>
      <c r="AW20" s="47">
        <f>_xlfn.IFNA(VLOOKUP(CONCATENATE($AW$5,$B20,$C20),'ESP4'!$A$6:$M$60,13,FALSE),0)</f>
        <v>0</v>
      </c>
      <c r="AX20" s="47">
        <f>_xlfn.IFNA(VLOOKUP(CONCATENATE($AX$5,$B20,$C20),FEST!$A$6:$M$135,13,FALSE),0)</f>
        <v>0</v>
      </c>
      <c r="AY20" s="47">
        <f>_xlfn.IFNA(VLOOKUP(CONCATENATE($AY$5,$B20,$C20),FEST!$A$6:$M$133,13,FALSE),0)</f>
        <v>0</v>
      </c>
      <c r="AZ20" s="47">
        <f>_xlfn.IFNA(VLOOKUP(CONCATENATE($AZ$5,$B20,$C20),'DAR2'!$A$6:$M$133,13,FALSE),0)</f>
        <v>0</v>
      </c>
      <c r="BA20" s="47">
        <f>_xlfn.IFNA(VLOOKUP(CONCATENATE($BA$5,$B20,$C20),'DAR2'!$A$6:$M$133,13,FALSE),0)</f>
        <v>0</v>
      </c>
      <c r="BB20" s="47">
        <f>_xlfn.IFNA(VLOOKUP(CONCATENATE($BB$5,$B20,$C20),'DRY3'!$A$6:$M$135,13,FALSE),0)</f>
        <v>0</v>
      </c>
      <c r="BC20" s="47">
        <f>_xlfn.IFNA(VLOOKUP(CONCATENATE($BC$5,$B20,$C20),'OG3'!$A$6:$M$119,13,FALSE),0)</f>
        <v>0</v>
      </c>
      <c r="BD20" s="131"/>
    </row>
    <row r="21" spans="1:56" x14ac:dyDescent="0.25">
      <c r="A21" s="582"/>
      <c r="B21" s="133" t="s">
        <v>564</v>
      </c>
      <c r="C21" s="137" t="s">
        <v>569</v>
      </c>
      <c r="D21" s="137" t="s">
        <v>489</v>
      </c>
      <c r="E21" s="50">
        <v>45044</v>
      </c>
      <c r="F21" s="136">
        <v>15</v>
      </c>
      <c r="G21" s="135">
        <f t="shared" si="0"/>
        <v>0</v>
      </c>
      <c r="H21" s="46">
        <f t="shared" si="1"/>
        <v>0</v>
      </c>
      <c r="I21" s="136">
        <f t="shared" si="2"/>
        <v>7</v>
      </c>
      <c r="J21" s="535">
        <f>_xlfn.IFNA(VLOOKUP(CONCATENATE($J$5,$B21,$C21),'ESP1'!$A$6:$M$500,13,FALSE),0)</f>
        <v>0</v>
      </c>
      <c r="K21" s="716">
        <f>_xlfn.IFNA(VLOOKUP(CONCATENATE($K$5,$B21,$C21),'ESP1'!$A$6:$M$500,13,FALSE),0)</f>
        <v>0</v>
      </c>
      <c r="L21" s="716">
        <f>_xlfn.IFNA(VLOOKUP(CONCATENATE($M$5,$B21,$C21),'ESP1'!$A$6:$M$500,13,FALSE),0)</f>
        <v>0</v>
      </c>
      <c r="M21" s="445">
        <f>_xlfn.IFNA(VLOOKUP(CONCATENATE($M$5,$B21,$C21),'SER1'!$A$6:$M$500,13,FALSE),0)</f>
        <v>0</v>
      </c>
      <c r="N21" s="445">
        <f>_xlfn.IFNA(VLOOKUP(CONCATENATE($N$5,$B21,$C21),MUR!$A$6:$M$133,13,FALSE),0)</f>
        <v>0</v>
      </c>
      <c r="O21" s="445">
        <f>_xlfn.IFNA(VLOOKUP(CONCATENATE($O$5,$B21,$C21),'GOS1'!$A$6:$M$133,13,FALSE),0)</f>
        <v>0</v>
      </c>
      <c r="P21" s="445">
        <f>_xlfn.IFNA(VLOOKUP(CONCATENATE($P$5,$B21,$C21),'SER2'!$A$6:$M$500,13,FALSE),0)</f>
        <v>0</v>
      </c>
      <c r="Q21" s="445">
        <f>_xlfn.IFNA(VLOOKUP(CONCATENATE($Q$5,$B21,$C21),'SER2'!$A$6:$M$500,13,FALSE),0)</f>
        <v>0</v>
      </c>
      <c r="R21" s="445">
        <f>_xlfn.IFNA(VLOOKUP(CONCATENATE($R$5,$B21,$C21),'OG1'!$A$6:$M$133,13,FALSE),0)</f>
        <v>0</v>
      </c>
      <c r="S21" s="445">
        <f>_xlfn.IFNA(VLOOKUP(CONCATENATE($S$5,$B21,$C21),'DRY1'!$A$6:$M$135,13,FALSE),0)</f>
        <v>0</v>
      </c>
      <c r="T21" s="445">
        <f>_xlfn.IFNA(VLOOKUP(CONCATENATE($T$5,$B21,$C21),'HOR1'!$A$6:$M$192,13,FALSE),0)</f>
        <v>0</v>
      </c>
      <c r="U21" s="445">
        <f>_xlfn.IFNA(VLOOKUP(CONCATENATE($U$5,$B21,$C21),'DAR1'!$A$6:$M$133,13,FALSE),0)</f>
        <v>0</v>
      </c>
      <c r="V21" s="445">
        <f>_xlfn.IFNA(VLOOKUP(CONCATENATE($V$5,$B21,$C21),'DRY2'!$A$6:$M$133,13,FALSE),0)</f>
        <v>0</v>
      </c>
      <c r="W21" s="445">
        <f>_xlfn.IFNA(VLOOKUP(CONCATENATE($W$5,$B21,$C21),'SER3'!$A$6:$M$500,13,FALSE),0)</f>
        <v>0</v>
      </c>
      <c r="X21" s="445">
        <f>_xlfn.IFNA(VLOOKUP(CONCATENATE($X$5,$B21,$C21),'OG2'!$A$6:$M$135,13,FALSE),0)</f>
        <v>0</v>
      </c>
      <c r="Y21" s="445">
        <f>_xlfn.IFNA(VLOOKUP(CONCATENATE($Y$5,$B21,$C21),'DRY3'!$A$6:$M$132,13,FALSE),0)</f>
        <v>0</v>
      </c>
      <c r="Z21" s="445">
        <f>_xlfn.IFNA(VLOOKUP(CONCATENATE($Z$5,$B21,$C21),[1]SCSJ!$A$6:$M$133,13,FALSE),0)</f>
        <v>0</v>
      </c>
      <c r="AA21" s="445">
        <f>_xlfn.IFNA(VLOOKUP(CONCATENATE($AA$5,$B21,$C21),'GOS2'!$A$6:$M$133,13,FALSE),0)</f>
        <v>0</v>
      </c>
      <c r="AB21" s="445">
        <f>_xlfn.IFNA(VLOOKUP(CONCATENATE($AB$5,$B21,$C21),FEST!$A$6:$M$300,13,FALSE),0)</f>
        <v>0</v>
      </c>
      <c r="AC21" s="445">
        <f>_xlfn.IFNA(VLOOKUP(CONCATENATE($AC$5,$B21,$C21),'ESP2'!$A$6:$M$500,13,FALSE),0)</f>
        <v>0</v>
      </c>
      <c r="AD21" s="445">
        <f>_xlfn.IFNA(VLOOKUP(CONCATENATE($AD$5,$B21,$C21),'OG3'!$A$6:$M$53,13,FALSE),0)</f>
        <v>0</v>
      </c>
      <c r="AE21" s="445">
        <f>_xlfn.IFNA(VLOOKUP(CONCATENATE($AE$5,$B21,$C21),[2]cap1!$A$6:$M$53,13,FALSE),0)</f>
        <v>0</v>
      </c>
      <c r="AF21" s="445">
        <f>_xlfn.IFNA(VLOOKUP(CONCATENATE($AF$5,$B21,$C21),'ESP3'!$A$6:$M$53,13,FALSE),0)</f>
        <v>0</v>
      </c>
      <c r="AG21" s="445">
        <f>_xlfn.IFNA(VLOOKUP(CONCATENATE($AG$5,$B21,$C21),'BAL3'!$A$6:$M$500,13,FALSE),0)</f>
        <v>0</v>
      </c>
      <c r="AH21" s="445">
        <f>_xlfn.IFNA(VLOOKUP(CONCATENATE($AH$5,$B21,$C21),'ESP4'!$A$6:$M$300,13,FALSE),0)</f>
        <v>0</v>
      </c>
      <c r="AI21" s="445">
        <f>_xlfn.IFNA(VLOOKUP(CONCATENATE($AI$5,$B21,$C21),'DAR2'!$A$6:$M$300,13,FALSE),0)</f>
        <v>0</v>
      </c>
      <c r="AJ21" s="445">
        <f>_xlfn.IFNA(VLOOKUP(CONCATENATE($AJ$5,$B21,$C21),GID!$A$6:$M$60,13,FALSE),0)</f>
        <v>0</v>
      </c>
      <c r="AK21" s="445">
        <f>_xlfn.IFNA(VLOOKUP(CONCATENATE($AK$5,$B21,$C21),RAS!$A$6:$M$135,13,FALSE),0)</f>
        <v>0</v>
      </c>
      <c r="AL21" s="47">
        <f>_xlfn.IFNA(VLOOKUP(CONCATENATE($AL$5,$B21,$C21),'SER3'!$A$6:$M$500,13,FALSE),0)</f>
        <v>0</v>
      </c>
      <c r="AM21" s="47">
        <f>_xlfn.IFNA(VLOOKUP(CONCATENATE($AM$5,$B21,$C21),'DRY2'!$A$6:$M$500,13,FALSE),0)</f>
        <v>0</v>
      </c>
      <c r="AN21" s="47">
        <f>_xlfn.IFNA(VLOOKUP(CONCATENATE($AN$5,$B21,$C21),'DRY2'!$A$6:$M$500,13,FALSE),0)</f>
        <v>0</v>
      </c>
      <c r="AO21" s="47">
        <f>_xlfn.IFNA(VLOOKUP(CONCATENATE($AO$5,$B21,$C21),'ESP3'!$A$6:$M$53,13,FALSE),0)</f>
        <v>0</v>
      </c>
      <c r="AP21" s="47">
        <f>_xlfn.IFNA(VLOOKUP(CONCATENATE($AP$5,$B21,$C21),'ESP3'!$A$6:$M$500,13,FALSE),0)</f>
        <v>0</v>
      </c>
      <c r="AQ21" s="47">
        <f>_xlfn.IFNA(VLOOKUP(CONCATENATE($AQ$5,$B21,$C21),SC!$A$6:$M$500,13,FALSE),0)</f>
        <v>0</v>
      </c>
      <c r="AR21" s="47">
        <f>_xlfn.IFNA(VLOOKUP(CONCATENATE($AR$5,$B21,$C21),SC!$A$6:$M$500,13,FALSE),0)</f>
        <v>0</v>
      </c>
      <c r="AS21" s="47">
        <f>_xlfn.IFNA(VLOOKUP(CONCATENATE($AS$5,$B21,$C21),SCSAT!$A$6:$M$500,13,FALSE),0)</f>
        <v>0</v>
      </c>
      <c r="AT21" s="47">
        <f>_xlfn.IFNA(VLOOKUP(CONCATENATE($AT$5,$B21,$C21),SCSAT!$A$6:$M$500,13,FALSE),0)</f>
        <v>0</v>
      </c>
      <c r="AU21" s="47">
        <f>_xlfn.IFNA(VLOOKUP(CONCATENATE($AU$5,$B21,$C21),SCSUN!$A$6:$M$500,13,FALSE),0)</f>
        <v>0</v>
      </c>
      <c r="AV21" s="47">
        <f>_xlfn.IFNA(VLOOKUP(CONCATENATE($AV$5,$B21,$C21),SCSUN!$A$6:$M$500,13,FALSE),0)</f>
        <v>0</v>
      </c>
      <c r="AW21" s="47">
        <f>_xlfn.IFNA(VLOOKUP(CONCATENATE($AW$5,$B21,$C21),'ESP4'!$A$6:$M$60,13,FALSE),0)</f>
        <v>0</v>
      </c>
      <c r="AX21" s="47">
        <f>_xlfn.IFNA(VLOOKUP(CONCATENATE($AX$5,$B21,$C21),FEST!$A$6:$M$135,13,FALSE),0)</f>
        <v>0</v>
      </c>
      <c r="AY21" s="47">
        <f>_xlfn.IFNA(VLOOKUP(CONCATENATE($AY$5,$B21,$C21),FEST!$A$6:$M$133,13,FALSE),0)</f>
        <v>0</v>
      </c>
      <c r="AZ21" s="47">
        <f>_xlfn.IFNA(VLOOKUP(CONCATENATE($AZ$5,$B21,$C21),'DAR2'!$A$6:$M$133,13,FALSE),0)</f>
        <v>0</v>
      </c>
      <c r="BA21" s="47">
        <f>_xlfn.IFNA(VLOOKUP(CONCATENATE($BA$5,$B21,$C21),'DAR2'!$A$6:$M$133,13,FALSE),0)</f>
        <v>0</v>
      </c>
      <c r="BB21" s="47">
        <f>_xlfn.IFNA(VLOOKUP(CONCATENATE($BB$5,$B21,$C21),'DRY3'!$A$6:$M$135,13,FALSE),0)</f>
        <v>0</v>
      </c>
      <c r="BC21" s="47">
        <f>_xlfn.IFNA(VLOOKUP(CONCATENATE($BC$5,$B21,$C21),'OG3'!$A$6:$M$119,13,FALSE),0)</f>
        <v>0</v>
      </c>
      <c r="BD21" s="131"/>
    </row>
    <row r="22" spans="1:56" x14ac:dyDescent="0.25">
      <c r="A22" s="582"/>
      <c r="B22" s="133" t="s">
        <v>402</v>
      </c>
      <c r="C22" s="137" t="s">
        <v>491</v>
      </c>
      <c r="D22" s="137" t="s">
        <v>403</v>
      </c>
      <c r="E22" s="50">
        <v>45029</v>
      </c>
      <c r="F22" s="136">
        <v>15</v>
      </c>
      <c r="G22" s="135">
        <f t="shared" si="0"/>
        <v>0</v>
      </c>
      <c r="H22" s="46">
        <f t="shared" si="1"/>
        <v>0</v>
      </c>
      <c r="I22" s="136">
        <f t="shared" si="2"/>
        <v>7</v>
      </c>
      <c r="J22" s="535">
        <f>_xlfn.IFNA(VLOOKUP(CONCATENATE($J$5,$B22,$C22),'ESP1'!$A$6:$M$500,13,FALSE),0)</f>
        <v>0</v>
      </c>
      <c r="K22" s="716">
        <f>_xlfn.IFNA(VLOOKUP(CONCATENATE($K$5,$B22,$C22),'ESP1'!$A$6:$M$500,13,FALSE),0)</f>
        <v>0</v>
      </c>
      <c r="L22" s="716">
        <f>_xlfn.IFNA(VLOOKUP(CONCATENATE($M$5,$B22,$C22),'ESP1'!$A$6:$M$500,13,FALSE),0)</f>
        <v>0</v>
      </c>
      <c r="M22" s="445">
        <f>_xlfn.IFNA(VLOOKUP(CONCATENATE($M$5,$B22,$C22),'SER1'!$A$6:$M$500,13,FALSE),0)</f>
        <v>0</v>
      </c>
      <c r="N22" s="445">
        <f>_xlfn.IFNA(VLOOKUP(CONCATENATE($N$5,$B22,$C22),MUR!$A$6:$M$133,13,FALSE),0)</f>
        <v>0</v>
      </c>
      <c r="O22" s="445">
        <f>_xlfn.IFNA(VLOOKUP(CONCATENATE($O$5,$B22,$C22),'GOS1'!$A$6:$M$133,13,FALSE),0)</f>
        <v>0</v>
      </c>
      <c r="P22" s="445">
        <f>_xlfn.IFNA(VLOOKUP(CONCATENATE($P$5,$B22,$C22),'SER2'!$A$6:$M$500,13,FALSE),0)</f>
        <v>0</v>
      </c>
      <c r="Q22" s="445">
        <f>_xlfn.IFNA(VLOOKUP(CONCATENATE($Q$5,$B22,$C22),'SER2'!$A$6:$M$500,13,FALSE),0)</f>
        <v>0</v>
      </c>
      <c r="R22" s="445">
        <f>_xlfn.IFNA(VLOOKUP(CONCATENATE($R$5,$B22,$C22),'OG1'!$A$6:$M$133,13,FALSE),0)</f>
        <v>0</v>
      </c>
      <c r="S22" s="445">
        <f>_xlfn.IFNA(VLOOKUP(CONCATENATE($S$5,$B22,$C22),'DRY1'!$A$6:$M$135,13,FALSE),0)</f>
        <v>0</v>
      </c>
      <c r="T22" s="445">
        <f>_xlfn.IFNA(VLOOKUP(CONCATENATE($T$5,$B22,$C22),'HOR1'!$A$6:$M$192,13,FALSE),0)</f>
        <v>0</v>
      </c>
      <c r="U22" s="445">
        <f>_xlfn.IFNA(VLOOKUP(CONCATENATE($U$5,$B22,$C22),'DAR1'!$A$6:$M$133,13,FALSE),0)</f>
        <v>0</v>
      </c>
      <c r="V22" s="445">
        <f>_xlfn.IFNA(VLOOKUP(CONCATENATE($V$5,$B22,$C22),'DRY2'!$A$6:$M$133,13,FALSE),0)</f>
        <v>0</v>
      </c>
      <c r="W22" s="445">
        <f>_xlfn.IFNA(VLOOKUP(CONCATENATE($W$5,$B22,$C22),'SER3'!$A$6:$M$500,13,FALSE),0)</f>
        <v>0</v>
      </c>
      <c r="X22" s="445">
        <f>_xlfn.IFNA(VLOOKUP(CONCATENATE($X$5,$B22,$C22),'OG2'!$A$6:$M$135,13,FALSE),0)</f>
        <v>0</v>
      </c>
      <c r="Y22" s="445">
        <f>_xlfn.IFNA(VLOOKUP(CONCATENATE($Y$5,$B22,$C22),'DRY3'!$A$6:$M$132,13,FALSE),0)</f>
        <v>0</v>
      </c>
      <c r="Z22" s="445">
        <f>_xlfn.IFNA(VLOOKUP(CONCATENATE($Z$5,$B22,$C22),[1]SCSJ!$A$6:$M$133,13,FALSE),0)</f>
        <v>0</v>
      </c>
      <c r="AA22" s="445">
        <f>_xlfn.IFNA(VLOOKUP(CONCATENATE($AA$5,$B22,$C22),'GOS2'!$A$6:$M$133,13,FALSE),0)</f>
        <v>0</v>
      </c>
      <c r="AB22" s="445">
        <f>_xlfn.IFNA(VLOOKUP(CONCATENATE($AB$5,$B22,$C22),FEST!$A$6:$M$300,13,FALSE),0)</f>
        <v>0</v>
      </c>
      <c r="AC22" s="445">
        <f>_xlfn.IFNA(VLOOKUP(CONCATENATE($AC$5,$B22,$C22),'ESP2'!$A$6:$M$500,13,FALSE),0)</f>
        <v>0</v>
      </c>
      <c r="AD22" s="445">
        <f>_xlfn.IFNA(VLOOKUP(CONCATENATE($AD$5,$B22,$C22),'OG3'!$A$6:$M$53,13,FALSE),0)</f>
        <v>0</v>
      </c>
      <c r="AE22" s="445">
        <f>_xlfn.IFNA(VLOOKUP(CONCATENATE($AE$5,$B22,$C22),[2]cap1!$A$6:$M$53,13,FALSE),0)</f>
        <v>0</v>
      </c>
      <c r="AF22" s="445">
        <f>_xlfn.IFNA(VLOOKUP(CONCATENATE($AF$5,$B22,$C22),'ESP3'!$A$6:$M$53,13,FALSE),0)</f>
        <v>0</v>
      </c>
      <c r="AG22" s="445">
        <f>_xlfn.IFNA(VLOOKUP(CONCATENATE($AG$5,$B22,$C22),'BAL3'!$A$6:$M$500,13,FALSE),0)</f>
        <v>0</v>
      </c>
      <c r="AH22" s="445">
        <f>_xlfn.IFNA(VLOOKUP(CONCATENATE($AH$5,$B22,$C22),'ESP4'!$A$6:$M$300,13,FALSE),0)</f>
        <v>0</v>
      </c>
      <c r="AI22" s="445">
        <f>_xlfn.IFNA(VLOOKUP(CONCATENATE($AI$5,$B22,$C22),'DAR2'!$A$6:$M$300,13,FALSE),0)</f>
        <v>0</v>
      </c>
      <c r="AJ22" s="445">
        <f>_xlfn.IFNA(VLOOKUP(CONCATENATE($AJ$5,$B22,$C22),GID!$A$6:$M$60,13,FALSE),0)</f>
        <v>0</v>
      </c>
      <c r="AK22" s="445">
        <f>_xlfn.IFNA(VLOOKUP(CONCATENATE($AK$5,$B22,$C22),RAS!$A$6:$M$135,13,FALSE),0)</f>
        <v>0</v>
      </c>
      <c r="AL22" s="47">
        <f>_xlfn.IFNA(VLOOKUP(CONCATENATE($AL$5,$B22,$C22),'SER3'!$A$6:$M$500,13,FALSE),0)</f>
        <v>0</v>
      </c>
      <c r="AM22" s="47">
        <f>_xlfn.IFNA(VLOOKUP(CONCATENATE($AM$5,$B22,$C22),'DRY2'!$A$6:$M$500,13,FALSE),0)</f>
        <v>0</v>
      </c>
      <c r="AN22" s="47">
        <f>_xlfn.IFNA(VLOOKUP(CONCATENATE($AN$5,$B22,$C22),'DRY2'!$A$6:$M$500,13,FALSE),0)</f>
        <v>0</v>
      </c>
      <c r="AO22" s="47">
        <f>_xlfn.IFNA(VLOOKUP(CONCATENATE($AO$5,$B22,$C22),'ESP3'!$A$6:$M$53,13,FALSE),0)</f>
        <v>0</v>
      </c>
      <c r="AP22" s="47">
        <f>_xlfn.IFNA(VLOOKUP(CONCATENATE($AP$5,$B22,$C22),'ESP3'!$A$6:$M$500,13,FALSE),0)</f>
        <v>0</v>
      </c>
      <c r="AQ22" s="47">
        <f>_xlfn.IFNA(VLOOKUP(CONCATENATE($AQ$5,$B22,$C22),SC!$A$6:$M$500,13,FALSE),0)</f>
        <v>0</v>
      </c>
      <c r="AR22" s="47">
        <f>_xlfn.IFNA(VLOOKUP(CONCATENATE($AR$5,$B22,$C22),SC!$A$6:$M$500,13,FALSE),0)</f>
        <v>0</v>
      </c>
      <c r="AS22" s="47">
        <f>_xlfn.IFNA(VLOOKUP(CONCATENATE($AS$5,$B22,$C22),SCSAT!$A$6:$M$500,13,FALSE),0)</f>
        <v>0</v>
      </c>
      <c r="AT22" s="47">
        <f>_xlfn.IFNA(VLOOKUP(CONCATENATE($AT$5,$B22,$C22),SCSAT!$A$6:$M$500,13,FALSE),0)</f>
        <v>0</v>
      </c>
      <c r="AU22" s="47">
        <f>_xlfn.IFNA(VLOOKUP(CONCATENATE($AU$5,$B22,$C22),SCSUN!$A$6:$M$500,13,FALSE),0)</f>
        <v>0</v>
      </c>
      <c r="AV22" s="47">
        <f>_xlfn.IFNA(VLOOKUP(CONCATENATE($AV$5,$B22,$C22),SCSUN!$A$6:$M$500,13,FALSE),0)</f>
        <v>0</v>
      </c>
      <c r="AW22" s="47">
        <f>_xlfn.IFNA(VLOOKUP(CONCATENATE($AW$5,$B22,$C22),'ESP4'!$A$6:$M$60,13,FALSE),0)</f>
        <v>0</v>
      </c>
      <c r="AX22" s="47">
        <f>_xlfn.IFNA(VLOOKUP(CONCATENATE($AX$5,$B22,$C22),FEST!$A$6:$M$135,13,FALSE),0)</f>
        <v>0</v>
      </c>
      <c r="AY22" s="47">
        <f>_xlfn.IFNA(VLOOKUP(CONCATENATE($AY$5,$B22,$C22),FEST!$A$6:$M$133,13,FALSE),0)</f>
        <v>0</v>
      </c>
      <c r="AZ22" s="47">
        <f>_xlfn.IFNA(VLOOKUP(CONCATENATE($AZ$5,$B22,$C22),'DAR2'!$A$6:$M$133,13,FALSE),0)</f>
        <v>0</v>
      </c>
      <c r="BA22" s="47">
        <f>_xlfn.IFNA(VLOOKUP(CONCATENATE($BA$5,$B22,$C22),'DAR2'!$A$6:$M$133,13,FALSE),0)</f>
        <v>0</v>
      </c>
      <c r="BB22" s="47">
        <f>_xlfn.IFNA(VLOOKUP(CONCATENATE($BB$5,$B22,$C22),'DRY3'!$A$6:$M$135,13,FALSE),0)</f>
        <v>0</v>
      </c>
      <c r="BC22" s="47">
        <f>_xlfn.IFNA(VLOOKUP(CONCATENATE($BC$5,$B22,$C22),'OG3'!$A$6:$M$119,13,FALSE),0)</f>
        <v>0</v>
      </c>
      <c r="BD22" s="131"/>
    </row>
    <row r="23" spans="1:56" x14ac:dyDescent="0.25">
      <c r="A23" s="582"/>
      <c r="B23" s="133" t="s">
        <v>561</v>
      </c>
      <c r="C23" s="137" t="s">
        <v>570</v>
      </c>
      <c r="D23" s="137" t="s">
        <v>493</v>
      </c>
      <c r="E23" s="50">
        <v>45030</v>
      </c>
      <c r="F23" s="136">
        <v>15</v>
      </c>
      <c r="G23" s="135">
        <f t="shared" si="0"/>
        <v>0</v>
      </c>
      <c r="H23" s="46">
        <f t="shared" si="1"/>
        <v>0</v>
      </c>
      <c r="I23" s="136">
        <f t="shared" si="2"/>
        <v>7</v>
      </c>
      <c r="J23" s="535">
        <f>_xlfn.IFNA(VLOOKUP(CONCATENATE($J$5,$B23,$C23),'ESP1'!$A$6:$M$500,13,FALSE),0)</f>
        <v>0</v>
      </c>
      <c r="K23" s="716">
        <f>_xlfn.IFNA(VLOOKUP(CONCATENATE($K$5,$B23,$C23),'ESP1'!$A$6:$M$500,13,FALSE),0)</f>
        <v>0</v>
      </c>
      <c r="L23" s="716">
        <f>_xlfn.IFNA(VLOOKUP(CONCATENATE($M$5,$B23,$C23),'ESP1'!$A$6:$M$500,13,FALSE),0)</f>
        <v>0</v>
      </c>
      <c r="M23" s="445">
        <f>_xlfn.IFNA(VLOOKUP(CONCATENATE($M$5,$B23,$C23),'SER1'!$A$6:$M$500,13,FALSE),0)</f>
        <v>0</v>
      </c>
      <c r="N23" s="445">
        <f>_xlfn.IFNA(VLOOKUP(CONCATENATE($N$5,$B23,$C23),MUR!$A$6:$M$133,13,FALSE),0)</f>
        <v>0</v>
      </c>
      <c r="O23" s="445">
        <f>_xlfn.IFNA(VLOOKUP(CONCATENATE($O$5,$B23,$C23),'GOS1'!$A$6:$M$133,13,FALSE),0)</f>
        <v>0</v>
      </c>
      <c r="P23" s="445">
        <f>_xlfn.IFNA(VLOOKUP(CONCATENATE($P$5,$B23,$C23),'SER2'!$A$6:$M$500,13,FALSE),0)</f>
        <v>0</v>
      </c>
      <c r="Q23" s="445">
        <f>_xlfn.IFNA(VLOOKUP(CONCATENATE($Q$5,$B23,$C23),'SER2'!$A$6:$M$500,13,FALSE),0)</f>
        <v>0</v>
      </c>
      <c r="R23" s="445">
        <f>_xlfn.IFNA(VLOOKUP(CONCATENATE($R$5,$B23,$C23),'OG1'!$A$6:$M$133,13,FALSE),0)</f>
        <v>0</v>
      </c>
      <c r="S23" s="445">
        <f>_xlfn.IFNA(VLOOKUP(CONCATENATE($S$5,$B23,$C23),'DRY1'!$A$6:$M$135,13,FALSE),0)</f>
        <v>0</v>
      </c>
      <c r="T23" s="445">
        <f>_xlfn.IFNA(VLOOKUP(CONCATENATE($T$5,$B23,$C23),'HOR1'!$A$6:$M$192,13,FALSE),0)</f>
        <v>0</v>
      </c>
      <c r="U23" s="445">
        <f>_xlfn.IFNA(VLOOKUP(CONCATENATE($U$5,$B23,$C23),'DAR1'!$A$6:$M$133,13,FALSE),0)</f>
        <v>0</v>
      </c>
      <c r="V23" s="445">
        <f>_xlfn.IFNA(VLOOKUP(CONCATENATE($V$5,$B23,$C23),'DRY2'!$A$6:$M$133,13,FALSE),0)</f>
        <v>0</v>
      </c>
      <c r="W23" s="445">
        <f>_xlfn.IFNA(VLOOKUP(CONCATENATE($W$5,$B23,$C23),'SER3'!$A$6:$M$500,13,FALSE),0)</f>
        <v>0</v>
      </c>
      <c r="X23" s="445">
        <f>_xlfn.IFNA(VLOOKUP(CONCATENATE($X$5,$B23,$C23),'OG2'!$A$6:$M$135,13,FALSE),0)</f>
        <v>0</v>
      </c>
      <c r="Y23" s="445">
        <f>_xlfn.IFNA(VLOOKUP(CONCATENATE($Y$5,$B23,$C23),'DRY3'!$A$6:$M$132,13,FALSE),0)</f>
        <v>0</v>
      </c>
      <c r="Z23" s="445">
        <f>_xlfn.IFNA(VLOOKUP(CONCATENATE($Z$5,$B23,$C23),[1]SCSJ!$A$6:$M$133,13,FALSE),0)</f>
        <v>0</v>
      </c>
      <c r="AA23" s="445">
        <f>_xlfn.IFNA(VLOOKUP(CONCATENATE($AA$5,$B23,$C23),'GOS2'!$A$6:$M$133,13,FALSE),0)</f>
        <v>0</v>
      </c>
      <c r="AB23" s="445">
        <f>_xlfn.IFNA(VLOOKUP(CONCATENATE($AB$5,$B23,$C23),FEST!$A$6:$M$300,13,FALSE),0)</f>
        <v>0</v>
      </c>
      <c r="AC23" s="445">
        <f>_xlfn.IFNA(VLOOKUP(CONCATENATE($AC$5,$B23,$C23),'ESP2'!$A$6:$M$500,13,FALSE),0)</f>
        <v>0</v>
      </c>
      <c r="AD23" s="445">
        <f>_xlfn.IFNA(VLOOKUP(CONCATENATE($AD$5,$B23,$C23),'OG3'!$A$6:$M$53,13,FALSE),0)</f>
        <v>0</v>
      </c>
      <c r="AE23" s="445">
        <f>_xlfn.IFNA(VLOOKUP(CONCATENATE($AE$5,$B23,$C23),[2]cap1!$A$6:$M$53,13,FALSE),0)</f>
        <v>0</v>
      </c>
      <c r="AF23" s="445">
        <f>_xlfn.IFNA(VLOOKUP(CONCATENATE($AF$5,$B23,$C23),'ESP3'!$A$6:$M$53,13,FALSE),0)</f>
        <v>0</v>
      </c>
      <c r="AG23" s="445">
        <f>_xlfn.IFNA(VLOOKUP(CONCATENATE($AG$5,$B23,$C23),'BAL3'!$A$6:$M$500,13,FALSE),0)</f>
        <v>0</v>
      </c>
      <c r="AH23" s="445">
        <f>_xlfn.IFNA(VLOOKUP(CONCATENATE($AH$5,$B23,$C23),'ESP4'!$A$6:$M$300,13,FALSE),0)</f>
        <v>0</v>
      </c>
      <c r="AI23" s="445">
        <f>_xlfn.IFNA(VLOOKUP(CONCATENATE($AI$5,$B23,$C23),'DAR2'!$A$6:$M$300,13,FALSE),0)</f>
        <v>0</v>
      </c>
      <c r="AJ23" s="445">
        <f>_xlfn.IFNA(VLOOKUP(CONCATENATE($AJ$5,$B23,$C23),GID!$A$6:$M$60,13,FALSE),0)</f>
        <v>0</v>
      </c>
      <c r="AK23" s="445">
        <f>_xlfn.IFNA(VLOOKUP(CONCATENATE($AK$5,$B23,$C23),RAS!$A$6:$M$135,13,FALSE),0)</f>
        <v>0</v>
      </c>
      <c r="AL23" s="47">
        <f>_xlfn.IFNA(VLOOKUP(CONCATENATE($AL$5,$B23,$C23),'SER3'!$A$6:$M$500,13,FALSE),0)</f>
        <v>0</v>
      </c>
      <c r="AM23" s="47">
        <f>_xlfn.IFNA(VLOOKUP(CONCATENATE($AM$5,$B23,$C23),'DRY2'!$A$6:$M$500,13,FALSE),0)</f>
        <v>0</v>
      </c>
      <c r="AN23" s="47">
        <f>_xlfn.IFNA(VLOOKUP(CONCATENATE($AN$5,$B23,$C23),'DRY2'!$A$6:$M$500,13,FALSE),0)</f>
        <v>0</v>
      </c>
      <c r="AO23" s="47">
        <f>_xlfn.IFNA(VLOOKUP(CONCATENATE($AO$5,$B23,$C23),'ESP3'!$A$6:$M$53,13,FALSE),0)</f>
        <v>0</v>
      </c>
      <c r="AP23" s="47">
        <f>_xlfn.IFNA(VLOOKUP(CONCATENATE($AP$5,$B23,$C23),'ESP3'!$A$6:$M$500,13,FALSE),0)</f>
        <v>0</v>
      </c>
      <c r="AQ23" s="47">
        <f>_xlfn.IFNA(VLOOKUP(CONCATENATE($AQ$5,$B23,$C23),SC!$A$6:$M$500,13,FALSE),0)</f>
        <v>0</v>
      </c>
      <c r="AR23" s="47">
        <f>_xlfn.IFNA(VLOOKUP(CONCATENATE($AR$5,$B23,$C23),SC!$A$6:$M$500,13,FALSE),0)</f>
        <v>0</v>
      </c>
      <c r="AS23" s="47">
        <f>_xlfn.IFNA(VLOOKUP(CONCATENATE($AS$5,$B23,$C23),SCSAT!$A$6:$M$500,13,FALSE),0)</f>
        <v>0</v>
      </c>
      <c r="AT23" s="47">
        <f>_xlfn.IFNA(VLOOKUP(CONCATENATE($AT$5,$B23,$C23),SCSAT!$A$6:$M$500,13,FALSE),0)</f>
        <v>0</v>
      </c>
      <c r="AU23" s="47">
        <f>_xlfn.IFNA(VLOOKUP(CONCATENATE($AU$5,$B23,$C23),SCSUN!$A$6:$M$500,13,FALSE),0)</f>
        <v>0</v>
      </c>
      <c r="AV23" s="47">
        <f>_xlfn.IFNA(VLOOKUP(CONCATENATE($AV$5,$B23,$C23),SCSUN!$A$6:$M$500,13,FALSE),0)</f>
        <v>0</v>
      </c>
      <c r="AW23" s="47">
        <f>_xlfn.IFNA(VLOOKUP(CONCATENATE($AW$5,$B23,$C23),'ESP4'!$A$6:$M$60,13,FALSE),0)</f>
        <v>0</v>
      </c>
      <c r="AX23" s="47">
        <f>_xlfn.IFNA(VLOOKUP(CONCATENATE($AX$5,$B23,$C23),FEST!$A$6:$M$135,13,FALSE),0)</f>
        <v>0</v>
      </c>
      <c r="AY23" s="47">
        <f>_xlfn.IFNA(VLOOKUP(CONCATENATE($AY$5,$B23,$C23),FEST!$A$6:$M$133,13,FALSE),0)</f>
        <v>0</v>
      </c>
      <c r="AZ23" s="47">
        <f>_xlfn.IFNA(VLOOKUP(CONCATENATE($AZ$5,$B23,$C23),'DAR2'!$A$6:$M$133,13,FALSE),0)</f>
        <v>0</v>
      </c>
      <c r="BA23" s="47">
        <f>_xlfn.IFNA(VLOOKUP(CONCATENATE($BA$5,$B23,$C23),'DAR2'!$A$6:$M$133,13,FALSE),0)</f>
        <v>0</v>
      </c>
      <c r="BB23" s="47">
        <f>_xlfn.IFNA(VLOOKUP(CONCATENATE($BB$5,$B23,$C23),'DRY3'!$A$6:$M$135,13,FALSE),0)</f>
        <v>0</v>
      </c>
      <c r="BC23" s="47">
        <f>_xlfn.IFNA(VLOOKUP(CONCATENATE($BC$5,$B23,$C23),'OG3'!$A$6:$M$119,13,FALSE),0)</f>
        <v>0</v>
      </c>
      <c r="BD23" s="131"/>
    </row>
    <row r="24" spans="1:56" s="3" customFormat="1" x14ac:dyDescent="0.25">
      <c r="A24" s="582"/>
      <c r="B24" s="133" t="s">
        <v>517</v>
      </c>
      <c r="C24" s="137" t="s">
        <v>520</v>
      </c>
      <c r="D24" s="137" t="s">
        <v>378</v>
      </c>
      <c r="E24" s="50">
        <v>45028</v>
      </c>
      <c r="F24" s="136">
        <v>17</v>
      </c>
      <c r="G24" s="135">
        <f t="shared" si="0"/>
        <v>0</v>
      </c>
      <c r="H24" s="46">
        <f t="shared" si="1"/>
        <v>0</v>
      </c>
      <c r="I24" s="136">
        <f t="shared" si="2"/>
        <v>7</v>
      </c>
      <c r="J24" s="535">
        <f>_xlfn.IFNA(VLOOKUP(CONCATENATE($J$5,$B24,$C24),'ESP1'!$A$6:$M$500,13,FALSE),0)</f>
        <v>0</v>
      </c>
      <c r="K24" s="716">
        <f>_xlfn.IFNA(VLOOKUP(CONCATENATE($K$5,$B24,$C24),'ESP1'!$A$6:$M$500,13,FALSE),0)</f>
        <v>0</v>
      </c>
      <c r="L24" s="716">
        <f>_xlfn.IFNA(VLOOKUP(CONCATENATE($M$5,$B24,$C24),'ESP1'!$A$6:$M$500,13,FALSE),0)</f>
        <v>0</v>
      </c>
      <c r="M24" s="445">
        <f>_xlfn.IFNA(VLOOKUP(CONCATENATE($M$5,$B24,$C24),'SER1'!$A$6:$M$500,13,FALSE),0)</f>
        <v>0</v>
      </c>
      <c r="N24" s="445">
        <f>_xlfn.IFNA(VLOOKUP(CONCATENATE($N$5,$B24,$C24),MUR!$A$6:$M$133,13,FALSE),0)</f>
        <v>0</v>
      </c>
      <c r="O24" s="445">
        <f>_xlfn.IFNA(VLOOKUP(CONCATENATE($O$5,$B24,$C24),'GOS1'!$A$6:$M$133,13,FALSE),0)</f>
        <v>0</v>
      </c>
      <c r="P24" s="445">
        <f>_xlfn.IFNA(VLOOKUP(CONCATENATE($P$5,$B24,$C24),'SER2'!$A$6:$M$500,13,FALSE),0)</f>
        <v>0</v>
      </c>
      <c r="Q24" s="445">
        <f>_xlfn.IFNA(VLOOKUP(CONCATENATE($Q$5,$B24,$C24),'SER2'!$A$6:$M$500,13,FALSE),0)</f>
        <v>0</v>
      </c>
      <c r="R24" s="445">
        <f>_xlfn.IFNA(VLOOKUP(CONCATENATE($R$5,$B24,$C24),'OG1'!$A$6:$M$133,13,FALSE),0)</f>
        <v>0</v>
      </c>
      <c r="S24" s="445">
        <f>_xlfn.IFNA(VLOOKUP(CONCATENATE($S$5,$B24,$C24),'DRY1'!$A$6:$M$135,13,FALSE),0)</f>
        <v>0</v>
      </c>
      <c r="T24" s="445">
        <f>_xlfn.IFNA(VLOOKUP(CONCATENATE($T$5,$B24,$C24),'HOR1'!$A$6:$M$192,13,FALSE),0)</f>
        <v>0</v>
      </c>
      <c r="U24" s="445">
        <f>_xlfn.IFNA(VLOOKUP(CONCATENATE($U$5,$B24,$C24),'DAR1'!$A$6:$M$133,13,FALSE),0)</f>
        <v>0</v>
      </c>
      <c r="V24" s="445">
        <f>_xlfn.IFNA(VLOOKUP(CONCATENATE($V$5,$B24,$C24),'DRY2'!$A$6:$M$133,13,FALSE),0)</f>
        <v>0</v>
      </c>
      <c r="W24" s="445">
        <f>_xlfn.IFNA(VLOOKUP(CONCATENATE($W$5,$B24,$C24),'SER3'!$A$6:$M$500,13,FALSE),0)</f>
        <v>0</v>
      </c>
      <c r="X24" s="445">
        <f>_xlfn.IFNA(VLOOKUP(CONCATENATE($X$5,$B24,$C24),'OG2'!$A$6:$M$135,13,FALSE),0)</f>
        <v>0</v>
      </c>
      <c r="Y24" s="445">
        <f>_xlfn.IFNA(VLOOKUP(CONCATENATE($Y$5,$B24,$C24),'DRY3'!$A$6:$M$132,13,FALSE),0)</f>
        <v>0</v>
      </c>
      <c r="Z24" s="445">
        <f>_xlfn.IFNA(VLOOKUP(CONCATENATE($Z$5,$B24,$C24),[1]SCSJ!$A$6:$M$133,13,FALSE),0)</f>
        <v>0</v>
      </c>
      <c r="AA24" s="445">
        <f>_xlfn.IFNA(VLOOKUP(CONCATENATE($AA$5,$B24,$C24),'GOS2'!$A$6:$M$133,13,FALSE),0)</f>
        <v>0</v>
      </c>
      <c r="AB24" s="445">
        <f>_xlfn.IFNA(VLOOKUP(CONCATENATE($AB$5,$B24,$C24),FEST!$A$6:$M$300,13,FALSE),0)</f>
        <v>0</v>
      </c>
      <c r="AC24" s="445">
        <f>_xlfn.IFNA(VLOOKUP(CONCATENATE($AC$5,$B24,$C24),'ESP2'!$A$6:$M$500,13,FALSE),0)</f>
        <v>0</v>
      </c>
      <c r="AD24" s="445">
        <f>_xlfn.IFNA(VLOOKUP(CONCATENATE($AD$5,$B24,$C24),'OG3'!$A$6:$M$53,13,FALSE),0)</f>
        <v>0</v>
      </c>
      <c r="AE24" s="445">
        <f>_xlfn.IFNA(VLOOKUP(CONCATENATE($AE$5,$B24,$C24),[2]cap1!$A$6:$M$53,13,FALSE),0)</f>
        <v>0</v>
      </c>
      <c r="AF24" s="445">
        <f>_xlfn.IFNA(VLOOKUP(CONCATENATE($AF$5,$B24,$C24),'ESP3'!$A$6:$M$53,13,FALSE),0)</f>
        <v>0</v>
      </c>
      <c r="AG24" s="445">
        <f>_xlfn.IFNA(VLOOKUP(CONCATENATE($AG$5,$B24,$C24),'BAL3'!$A$6:$M$500,13,FALSE),0)</f>
        <v>0</v>
      </c>
      <c r="AH24" s="445">
        <f>_xlfn.IFNA(VLOOKUP(CONCATENATE($AH$5,$B24,$C24),'ESP4'!$A$6:$M$300,13,FALSE),0)</f>
        <v>0</v>
      </c>
      <c r="AI24" s="445">
        <f>_xlfn.IFNA(VLOOKUP(CONCATENATE($AI$5,$B24,$C24),'DAR2'!$A$6:$M$300,13,FALSE),0)</f>
        <v>0</v>
      </c>
      <c r="AJ24" s="445">
        <f>_xlfn.IFNA(VLOOKUP(CONCATENATE($AJ$5,$B24,$C24),GID!$A$6:$M$60,13,FALSE),0)</f>
        <v>0</v>
      </c>
      <c r="AK24" s="445">
        <f>_xlfn.IFNA(VLOOKUP(CONCATENATE($AK$5,$B24,$C24),RAS!$A$6:$M$135,13,FALSE),0)</f>
        <v>0</v>
      </c>
      <c r="AL24" s="47">
        <f>_xlfn.IFNA(VLOOKUP(CONCATENATE($AL$5,$B24,$C24),'SER3'!$A$6:$M$500,13,FALSE),0)</f>
        <v>0</v>
      </c>
      <c r="AM24" s="47">
        <f>_xlfn.IFNA(VLOOKUP(CONCATENATE($AM$5,$B24,$C24),'DRY2'!$A$6:$M$500,13,FALSE),0)</f>
        <v>0</v>
      </c>
      <c r="AN24" s="47">
        <f>_xlfn.IFNA(VLOOKUP(CONCATENATE($AN$5,$B24,$C24),'DRY2'!$A$6:$M$500,13,FALSE),0)</f>
        <v>0</v>
      </c>
      <c r="AO24" s="47">
        <f>_xlfn.IFNA(VLOOKUP(CONCATENATE($AO$5,$B24,$C24),'ESP3'!$A$6:$M$53,13,FALSE),0)</f>
        <v>0</v>
      </c>
      <c r="AP24" s="47">
        <f>_xlfn.IFNA(VLOOKUP(CONCATENATE($AP$5,$B24,$C24),'ESP3'!$A$6:$M$500,13,FALSE),0)</f>
        <v>0</v>
      </c>
      <c r="AQ24" s="47">
        <f>_xlfn.IFNA(VLOOKUP(CONCATENATE($AQ$5,$B24,$C24),SC!$A$6:$M$500,13,FALSE),0)</f>
        <v>0</v>
      </c>
      <c r="AR24" s="47">
        <f>_xlfn.IFNA(VLOOKUP(CONCATENATE($AR$5,$B24,$C24),SC!$A$6:$M$500,13,FALSE),0)</f>
        <v>0</v>
      </c>
      <c r="AS24" s="47">
        <f>_xlfn.IFNA(VLOOKUP(CONCATENATE($AS$5,$B24,$C24),SCSAT!$A$6:$M$500,13,FALSE),0)</f>
        <v>0</v>
      </c>
      <c r="AT24" s="47">
        <f>_xlfn.IFNA(VLOOKUP(CONCATENATE($AT$5,$B24,$C24),SCSAT!$A$6:$M$500,13,FALSE),0)</f>
        <v>0</v>
      </c>
      <c r="AU24" s="47">
        <f>_xlfn.IFNA(VLOOKUP(CONCATENATE($AU$5,$B24,$C24),SCSUN!$A$6:$M$500,13,FALSE),0)</f>
        <v>0</v>
      </c>
      <c r="AV24" s="47">
        <f>_xlfn.IFNA(VLOOKUP(CONCATENATE($AV$5,$B24,$C24),SCSUN!$A$6:$M$500,13,FALSE),0)</f>
        <v>0</v>
      </c>
      <c r="AW24" s="47">
        <f>_xlfn.IFNA(VLOOKUP(CONCATENATE($AW$5,$B24,$C24),'ESP4'!$A$6:$M$60,13,FALSE),0)</f>
        <v>0</v>
      </c>
      <c r="AX24" s="47">
        <f>_xlfn.IFNA(VLOOKUP(CONCATENATE($AX$5,$B24,$C24),FEST!$A$6:$M$135,13,FALSE),0)</f>
        <v>0</v>
      </c>
      <c r="AY24" s="47">
        <f>_xlfn.IFNA(VLOOKUP(CONCATENATE($AY$5,$B24,$C24),FEST!$A$6:$M$133,13,FALSE),0)</f>
        <v>0</v>
      </c>
      <c r="AZ24" s="47">
        <f>_xlfn.IFNA(VLOOKUP(CONCATENATE($AZ$5,$B24,$C24),'DAR2'!$A$6:$M$133,13,FALSE),0)</f>
        <v>0</v>
      </c>
      <c r="BA24" s="47">
        <f>_xlfn.IFNA(VLOOKUP(CONCATENATE($BA$5,$B24,$C24),'DAR2'!$A$6:$M$133,13,FALSE),0)</f>
        <v>0</v>
      </c>
      <c r="BB24" s="47">
        <f>_xlfn.IFNA(VLOOKUP(CONCATENATE($BB$5,$B24,$C24),'DRY3'!$A$6:$M$135,13,FALSE),0)</f>
        <v>0</v>
      </c>
      <c r="BC24" s="47">
        <f>_xlfn.IFNA(VLOOKUP(CONCATENATE($BC$5,$B24,$C24),'OG3'!$A$6:$M$119,13,FALSE),0)</f>
        <v>0</v>
      </c>
      <c r="BD24" s="127"/>
    </row>
    <row r="25" spans="1:56" s="3" customFormat="1" x14ac:dyDescent="0.25">
      <c r="A25" s="582"/>
      <c r="B25" s="133" t="s">
        <v>77</v>
      </c>
      <c r="C25" s="137" t="s">
        <v>508</v>
      </c>
      <c r="D25" s="137" t="s">
        <v>509</v>
      </c>
      <c r="E25" s="50">
        <v>45041</v>
      </c>
      <c r="F25" s="136">
        <v>23</v>
      </c>
      <c r="G25" s="135">
        <f t="shared" si="0"/>
        <v>0</v>
      </c>
      <c r="H25" s="46">
        <f t="shared" si="1"/>
        <v>0</v>
      </c>
      <c r="I25" s="136">
        <f t="shared" si="2"/>
        <v>7</v>
      </c>
      <c r="J25" s="535">
        <f>_xlfn.IFNA(VLOOKUP(CONCATENATE($J$5,$B25,$C25),'ESP1'!$A$6:$M$500,13,FALSE),0)</f>
        <v>0</v>
      </c>
      <c r="K25" s="716">
        <f>_xlfn.IFNA(VLOOKUP(CONCATENATE($K$5,$B25,$C25),'ESP1'!$A$6:$M$500,13,FALSE),0)</f>
        <v>0</v>
      </c>
      <c r="L25" s="716">
        <f>_xlfn.IFNA(VLOOKUP(CONCATENATE($M$5,$B25,$C25),'ESP1'!$A$6:$M$500,13,FALSE),0)</f>
        <v>0</v>
      </c>
      <c r="M25" s="445">
        <f>_xlfn.IFNA(VLOOKUP(CONCATENATE($M$5,$B25,$C25),'SER1'!$A$6:$M$500,13,FALSE),0)</f>
        <v>0</v>
      </c>
      <c r="N25" s="445">
        <f>_xlfn.IFNA(VLOOKUP(CONCATENATE($N$5,$B25,$C25),MUR!$A$6:$M$133,13,FALSE),0)</f>
        <v>0</v>
      </c>
      <c r="O25" s="445">
        <f>_xlfn.IFNA(VLOOKUP(CONCATENATE($O$5,$B25,$C25),'GOS1'!$A$6:$M$133,13,FALSE),0)</f>
        <v>0</v>
      </c>
      <c r="P25" s="445">
        <f>_xlfn.IFNA(VLOOKUP(CONCATENATE($P$5,$B25,$C25),'SER2'!$A$6:$M$500,13,FALSE),0)</f>
        <v>0</v>
      </c>
      <c r="Q25" s="445">
        <f>_xlfn.IFNA(VLOOKUP(CONCATENATE($Q$5,$B25,$C25),'SER2'!$A$6:$M$500,13,FALSE),0)</f>
        <v>0</v>
      </c>
      <c r="R25" s="445">
        <f>_xlfn.IFNA(VLOOKUP(CONCATENATE($R$5,$B25,$C25),'OG1'!$A$6:$M$133,13,FALSE),0)</f>
        <v>0</v>
      </c>
      <c r="S25" s="445">
        <f>_xlfn.IFNA(VLOOKUP(CONCATENATE($S$5,$B25,$C25),'DRY1'!$A$6:$M$135,13,FALSE),0)</f>
        <v>0</v>
      </c>
      <c r="T25" s="445">
        <f>_xlfn.IFNA(VLOOKUP(CONCATENATE($T$5,$B25,$C25),'HOR1'!$A$6:$M$192,13,FALSE),0)</f>
        <v>0</v>
      </c>
      <c r="U25" s="445">
        <f>_xlfn.IFNA(VLOOKUP(CONCATENATE($U$5,$B25,$C25),'DAR1'!$A$6:$M$133,13,FALSE),0)</f>
        <v>0</v>
      </c>
      <c r="V25" s="445">
        <f>_xlfn.IFNA(VLOOKUP(CONCATENATE($V$5,$B25,$C25),'DRY2'!$A$6:$M$133,13,FALSE),0)</f>
        <v>0</v>
      </c>
      <c r="W25" s="445">
        <f>_xlfn.IFNA(VLOOKUP(CONCATENATE($W$5,$B25,$C25),'SER3'!$A$6:$M$500,13,FALSE),0)</f>
        <v>0</v>
      </c>
      <c r="X25" s="445">
        <f>_xlfn.IFNA(VLOOKUP(CONCATENATE($X$5,$B25,$C25),'OG2'!$A$6:$M$135,13,FALSE),0)</f>
        <v>0</v>
      </c>
      <c r="Y25" s="445">
        <f>_xlfn.IFNA(VLOOKUP(CONCATENATE($Y$5,$B25,$C25),'DRY3'!$A$6:$M$132,13,FALSE),0)</f>
        <v>0</v>
      </c>
      <c r="Z25" s="445">
        <f>_xlfn.IFNA(VLOOKUP(CONCATENATE($Z$5,$B25,$C25),[1]SCSJ!$A$6:$M$133,13,FALSE),0)</f>
        <v>0</v>
      </c>
      <c r="AA25" s="445">
        <f>_xlfn.IFNA(VLOOKUP(CONCATENATE($AA$5,$B25,$C25),'GOS2'!$A$6:$M$133,13,FALSE),0)</f>
        <v>0</v>
      </c>
      <c r="AB25" s="445">
        <f>_xlfn.IFNA(VLOOKUP(CONCATENATE($AB$5,$B25,$C25),FEST!$A$6:$M$300,13,FALSE),0)</f>
        <v>0</v>
      </c>
      <c r="AC25" s="445">
        <f>_xlfn.IFNA(VLOOKUP(CONCATENATE($AC$5,$B25,$C25),'ESP2'!$A$6:$M$500,13,FALSE),0)</f>
        <v>0</v>
      </c>
      <c r="AD25" s="445">
        <f>_xlfn.IFNA(VLOOKUP(CONCATENATE($AD$5,$B25,$C25),'OG3'!$A$6:$M$53,13,FALSE),0)</f>
        <v>0</v>
      </c>
      <c r="AE25" s="445">
        <f>_xlfn.IFNA(VLOOKUP(CONCATENATE($AE$5,$B25,$C25),[2]cap1!$A$6:$M$53,13,FALSE),0)</f>
        <v>0</v>
      </c>
      <c r="AF25" s="445">
        <f>_xlfn.IFNA(VLOOKUP(CONCATENATE($AF$5,$B25,$C25),'ESP3'!$A$6:$M$53,13,FALSE),0)</f>
        <v>0</v>
      </c>
      <c r="AG25" s="445">
        <f>_xlfn.IFNA(VLOOKUP(CONCATENATE($AG$5,$B25,$C25),'BAL3'!$A$6:$M$500,13,FALSE),0)</f>
        <v>0</v>
      </c>
      <c r="AH25" s="445">
        <f>_xlfn.IFNA(VLOOKUP(CONCATENATE($AH$5,$B25,$C25),'ESP4'!$A$6:$M$300,13,FALSE),0)</f>
        <v>0</v>
      </c>
      <c r="AI25" s="445">
        <f>_xlfn.IFNA(VLOOKUP(CONCATENATE($AI$5,$B25,$C25),'DAR2'!$A$6:$M$300,13,FALSE),0)</f>
        <v>0</v>
      </c>
      <c r="AJ25" s="445">
        <f>_xlfn.IFNA(VLOOKUP(CONCATENATE($AJ$5,$B25,$C25),GID!$A$6:$M$60,13,FALSE),0)</f>
        <v>0</v>
      </c>
      <c r="AK25" s="445">
        <f>_xlfn.IFNA(VLOOKUP(CONCATENATE($AK$5,$B25,$C25),RAS!$A$6:$M$135,13,FALSE),0)</f>
        <v>0</v>
      </c>
      <c r="AL25" s="47">
        <f>_xlfn.IFNA(VLOOKUP(CONCATENATE($AL$5,$B25,$C25),'SER3'!$A$6:$M$500,13,FALSE),0)</f>
        <v>0</v>
      </c>
      <c r="AM25" s="47">
        <f>_xlfn.IFNA(VLOOKUP(CONCATENATE($AM$5,$B25,$C25),'DRY2'!$A$6:$M$500,13,FALSE),0)</f>
        <v>0</v>
      </c>
      <c r="AN25" s="47">
        <f>_xlfn.IFNA(VLOOKUP(CONCATENATE($AN$5,$B25,$C25),'DRY2'!$A$6:$M$500,13,FALSE),0)</f>
        <v>0</v>
      </c>
      <c r="AO25" s="47">
        <f>_xlfn.IFNA(VLOOKUP(CONCATENATE($AO$5,$B25,$C25),'ESP3'!$A$6:$M$53,13,FALSE),0)</f>
        <v>0</v>
      </c>
      <c r="AP25" s="47">
        <f>_xlfn.IFNA(VLOOKUP(CONCATENATE($AP$5,$B25,$C25),'ESP3'!$A$6:$M$500,13,FALSE),0)</f>
        <v>0</v>
      </c>
      <c r="AQ25" s="47">
        <f>_xlfn.IFNA(VLOOKUP(CONCATENATE($AQ$5,$B25,$C25),SC!$A$6:$M$500,13,FALSE),0)</f>
        <v>0</v>
      </c>
      <c r="AR25" s="47">
        <f>_xlfn.IFNA(VLOOKUP(CONCATENATE($AR$5,$B25,$C25),SC!$A$6:$M$500,13,FALSE),0)</f>
        <v>0</v>
      </c>
      <c r="AS25" s="47">
        <f>_xlfn.IFNA(VLOOKUP(CONCATENATE($AS$5,$B25,$C25),SCSAT!$A$6:$M$500,13,FALSE),0)</f>
        <v>0</v>
      </c>
      <c r="AT25" s="47">
        <f>_xlfn.IFNA(VLOOKUP(CONCATENATE($AT$5,$B25,$C25),SCSAT!$A$6:$M$500,13,FALSE),0)</f>
        <v>0</v>
      </c>
      <c r="AU25" s="47">
        <f>_xlfn.IFNA(VLOOKUP(CONCATENATE($AU$5,$B25,$C25),SCSUN!$A$6:$M$500,13,FALSE),0)</f>
        <v>0</v>
      </c>
      <c r="AV25" s="47">
        <f>_xlfn.IFNA(VLOOKUP(CONCATENATE($AV$5,$B25,$C25),SCSUN!$A$6:$M$500,13,FALSE),0)</f>
        <v>0</v>
      </c>
      <c r="AW25" s="47">
        <f>_xlfn.IFNA(VLOOKUP(CONCATENATE($AW$5,$B25,$C25),'ESP4'!$A$6:$M$60,13,FALSE),0)</f>
        <v>0</v>
      </c>
      <c r="AX25" s="47">
        <f>_xlfn.IFNA(VLOOKUP(CONCATENATE($AX$5,$B25,$C25),FEST!$A$6:$M$135,13,FALSE),0)</f>
        <v>0</v>
      </c>
      <c r="AY25" s="47">
        <f>_xlfn.IFNA(VLOOKUP(CONCATENATE($AY$5,$B25,$C25),FEST!$A$6:$M$133,13,FALSE),0)</f>
        <v>0</v>
      </c>
      <c r="AZ25" s="47">
        <f>_xlfn.IFNA(VLOOKUP(CONCATENATE($AZ$5,$B25,$C25),'DAR2'!$A$6:$M$133,13,FALSE),0)</f>
        <v>0</v>
      </c>
      <c r="BA25" s="47">
        <f>_xlfn.IFNA(VLOOKUP(CONCATENATE($BA$5,$B25,$C25),'DAR2'!$A$6:$M$133,13,FALSE),0)</f>
        <v>0</v>
      </c>
      <c r="BB25" s="47">
        <f>_xlfn.IFNA(VLOOKUP(CONCATENATE($BB$5,$B25,$C25),'DRY3'!$A$6:$M$135,13,FALSE),0)</f>
        <v>0</v>
      </c>
      <c r="BC25" s="47">
        <f>_xlfn.IFNA(VLOOKUP(CONCATENATE($BC$5,$B25,$C25),'OG3'!$A$6:$M$119,13,FALSE),0)</f>
        <v>0</v>
      </c>
      <c r="BD25" s="127"/>
    </row>
    <row r="26" spans="1:56" x14ac:dyDescent="0.25">
      <c r="A26" s="582"/>
      <c r="B26" s="133" t="s">
        <v>510</v>
      </c>
      <c r="C26" s="137" t="s">
        <v>521</v>
      </c>
      <c r="D26" s="137" t="s">
        <v>162</v>
      </c>
      <c r="E26" s="50">
        <v>45028</v>
      </c>
      <c r="F26" s="136">
        <v>23</v>
      </c>
      <c r="G26" s="135">
        <f t="shared" si="0"/>
        <v>0</v>
      </c>
      <c r="H26" s="46">
        <f t="shared" si="1"/>
        <v>0</v>
      </c>
      <c r="I26" s="136">
        <f t="shared" si="2"/>
        <v>7</v>
      </c>
      <c r="J26" s="535">
        <f>_xlfn.IFNA(VLOOKUP(CONCATENATE($J$5,$B26,$C26),'ESP1'!$A$6:$M$500,13,FALSE),0)</f>
        <v>0</v>
      </c>
      <c r="K26" s="716">
        <f>_xlfn.IFNA(VLOOKUP(CONCATENATE($K$5,$B26,$C26),'ESP1'!$A$6:$M$500,13,FALSE),0)</f>
        <v>0</v>
      </c>
      <c r="L26" s="716">
        <f>_xlfn.IFNA(VLOOKUP(CONCATENATE($M$5,$B26,$C26),'ESP1'!$A$6:$M$500,13,FALSE),0)</f>
        <v>0</v>
      </c>
      <c r="M26" s="445">
        <f>_xlfn.IFNA(VLOOKUP(CONCATENATE($M$5,$B26,$C26),'SER1'!$A$6:$M$500,13,FALSE),0)</f>
        <v>0</v>
      </c>
      <c r="N26" s="445">
        <f>_xlfn.IFNA(VLOOKUP(CONCATENATE($N$5,$B26,$C26),MUR!$A$6:$M$133,13,FALSE),0)</f>
        <v>0</v>
      </c>
      <c r="O26" s="445">
        <f>_xlfn.IFNA(VLOOKUP(CONCATENATE($O$5,$B26,$C26),'GOS1'!$A$6:$M$133,13,FALSE),0)</f>
        <v>0</v>
      </c>
      <c r="P26" s="445">
        <f>_xlfn.IFNA(VLOOKUP(CONCATENATE($P$5,$B26,$C26),'SER2'!$A$6:$M$500,13,FALSE),0)</f>
        <v>0</v>
      </c>
      <c r="Q26" s="445">
        <f>_xlfn.IFNA(VLOOKUP(CONCATENATE($Q$5,$B26,$C26),'SER2'!$A$6:$M$500,13,FALSE),0)</f>
        <v>0</v>
      </c>
      <c r="R26" s="445">
        <f>_xlfn.IFNA(VLOOKUP(CONCATENATE($R$5,$B26,$C26),'OG1'!$A$6:$M$133,13,FALSE),0)</f>
        <v>0</v>
      </c>
      <c r="S26" s="445">
        <f>_xlfn.IFNA(VLOOKUP(CONCATENATE($S$5,$B26,$C26),'DRY1'!$A$6:$M$135,13,FALSE),0)</f>
        <v>0</v>
      </c>
      <c r="T26" s="445">
        <f>_xlfn.IFNA(VLOOKUP(CONCATENATE($T$5,$B26,$C26),'HOR1'!$A$6:$M$192,13,FALSE),0)</f>
        <v>0</v>
      </c>
      <c r="U26" s="445">
        <f>_xlfn.IFNA(VLOOKUP(CONCATENATE($U$5,$B26,$C26),'DAR1'!$A$6:$M$133,13,FALSE),0)</f>
        <v>0</v>
      </c>
      <c r="V26" s="445">
        <f>_xlfn.IFNA(VLOOKUP(CONCATENATE($V$5,$B26,$C26),'DRY2'!$A$6:$M$133,13,FALSE),0)</f>
        <v>0</v>
      </c>
      <c r="W26" s="445">
        <f>_xlfn.IFNA(VLOOKUP(CONCATENATE($W$5,$B26,$C26),'SER3'!$A$6:$M$500,13,FALSE),0)</f>
        <v>0</v>
      </c>
      <c r="X26" s="445">
        <f>_xlfn.IFNA(VLOOKUP(CONCATENATE($X$5,$B26,$C26),'OG2'!$A$6:$M$135,13,FALSE),0)</f>
        <v>0</v>
      </c>
      <c r="Y26" s="445">
        <f>_xlfn.IFNA(VLOOKUP(CONCATENATE($Y$5,$B26,$C26),'DRY3'!$A$6:$M$132,13,FALSE),0)</f>
        <v>0</v>
      </c>
      <c r="Z26" s="445">
        <f>_xlfn.IFNA(VLOOKUP(CONCATENATE($Z$5,$B26,$C26),[1]SCSJ!$A$6:$M$133,13,FALSE),0)</f>
        <v>0</v>
      </c>
      <c r="AA26" s="445">
        <f>_xlfn.IFNA(VLOOKUP(CONCATENATE($AA$5,$B26,$C26),'GOS2'!$A$6:$M$133,13,FALSE),0)</f>
        <v>0</v>
      </c>
      <c r="AB26" s="445">
        <f>_xlfn.IFNA(VLOOKUP(CONCATENATE($AB$5,$B26,$C26),FEST!$A$6:$M$300,13,FALSE),0)</f>
        <v>0</v>
      </c>
      <c r="AC26" s="445">
        <f>_xlfn.IFNA(VLOOKUP(CONCATENATE($AC$5,$B26,$C26),'ESP2'!$A$6:$M$500,13,FALSE),0)</f>
        <v>0</v>
      </c>
      <c r="AD26" s="445">
        <f>_xlfn.IFNA(VLOOKUP(CONCATENATE($AD$5,$B26,$C26),'OG3'!$A$6:$M$53,13,FALSE),0)</f>
        <v>0</v>
      </c>
      <c r="AE26" s="445">
        <f>_xlfn.IFNA(VLOOKUP(CONCATENATE($AE$5,$B26,$C26),[2]cap1!$A$6:$M$53,13,FALSE),0)</f>
        <v>0</v>
      </c>
      <c r="AF26" s="445">
        <f>_xlfn.IFNA(VLOOKUP(CONCATENATE($AF$5,$B26,$C26),'ESP3'!$A$6:$M$53,13,FALSE),0)</f>
        <v>0</v>
      </c>
      <c r="AG26" s="445">
        <f>_xlfn.IFNA(VLOOKUP(CONCATENATE($AG$5,$B26,$C26),'BAL3'!$A$6:$M$500,13,FALSE),0)</f>
        <v>0</v>
      </c>
      <c r="AH26" s="445">
        <f>_xlfn.IFNA(VLOOKUP(CONCATENATE($AH$5,$B26,$C26),'ESP4'!$A$6:$M$300,13,FALSE),0)</f>
        <v>0</v>
      </c>
      <c r="AI26" s="445">
        <f>_xlfn.IFNA(VLOOKUP(CONCATENATE($AI$5,$B26,$C26),'DAR2'!$A$6:$M$300,13,FALSE),0)</f>
        <v>0</v>
      </c>
      <c r="AJ26" s="445">
        <f>_xlfn.IFNA(VLOOKUP(CONCATENATE($AJ$5,$B26,$C26),GID!$A$6:$M$60,13,FALSE),0)</f>
        <v>0</v>
      </c>
      <c r="AK26" s="445">
        <f>_xlfn.IFNA(VLOOKUP(CONCATENATE($AK$5,$B26,$C26),RAS!$A$6:$M$135,13,FALSE),0)</f>
        <v>0</v>
      </c>
      <c r="AL26" s="47">
        <f>_xlfn.IFNA(VLOOKUP(CONCATENATE($AL$5,$B26,$C26),'SER3'!$A$6:$M$500,13,FALSE),0)</f>
        <v>0</v>
      </c>
      <c r="AM26" s="47">
        <f>_xlfn.IFNA(VLOOKUP(CONCATENATE($AM$5,$B26,$C26),'DRY2'!$A$6:$M$500,13,FALSE),0)</f>
        <v>0</v>
      </c>
      <c r="AN26" s="47">
        <f>_xlfn.IFNA(VLOOKUP(CONCATENATE($AN$5,$B26,$C26),'DRY2'!$A$6:$M$500,13,FALSE),0)</f>
        <v>0</v>
      </c>
      <c r="AO26" s="47">
        <f>_xlfn.IFNA(VLOOKUP(CONCATENATE($AO$5,$B26,$C26),'ESP3'!$A$6:$M$53,13,FALSE),0)</f>
        <v>0</v>
      </c>
      <c r="AP26" s="47">
        <f>_xlfn.IFNA(VLOOKUP(CONCATENATE($AP$5,$B26,$C26),'ESP3'!$A$6:$M$500,13,FALSE),0)</f>
        <v>0</v>
      </c>
      <c r="AQ26" s="47">
        <f>_xlfn.IFNA(VLOOKUP(CONCATENATE($AQ$5,$B26,$C26),SC!$A$6:$M$500,13,FALSE),0)</f>
        <v>0</v>
      </c>
      <c r="AR26" s="47">
        <f>_xlfn.IFNA(VLOOKUP(CONCATENATE($AR$5,$B26,$C26),SC!$A$6:$M$500,13,FALSE),0)</f>
        <v>0</v>
      </c>
      <c r="AS26" s="47">
        <f>_xlfn.IFNA(VLOOKUP(CONCATENATE($AS$5,$B26,$C26),SCSAT!$A$6:$M$500,13,FALSE),0)</f>
        <v>0</v>
      </c>
      <c r="AT26" s="47">
        <f>_xlfn.IFNA(VLOOKUP(CONCATENATE($AT$5,$B26,$C26),SCSAT!$A$6:$M$500,13,FALSE),0)</f>
        <v>0</v>
      </c>
      <c r="AU26" s="47">
        <f>_xlfn.IFNA(VLOOKUP(CONCATENATE($AU$5,$B26,$C26),SCSUN!$A$6:$M$500,13,FALSE),0)</f>
        <v>0</v>
      </c>
      <c r="AV26" s="47">
        <f>_xlfn.IFNA(VLOOKUP(CONCATENATE($AV$5,$B26,$C26),SCSUN!$A$6:$M$500,13,FALSE),0)</f>
        <v>0</v>
      </c>
      <c r="AW26" s="47">
        <f>_xlfn.IFNA(VLOOKUP(CONCATENATE($AW$5,$B26,$C26),'ESP4'!$A$6:$M$60,13,FALSE),0)</f>
        <v>0</v>
      </c>
      <c r="AX26" s="47">
        <f>_xlfn.IFNA(VLOOKUP(CONCATENATE($AX$5,$B26,$C26),FEST!$A$6:$M$135,13,FALSE),0)</f>
        <v>0</v>
      </c>
      <c r="AY26" s="47">
        <f>_xlfn.IFNA(VLOOKUP(CONCATENATE($AY$5,$B26,$C26),FEST!$A$6:$M$133,13,FALSE),0)</f>
        <v>0</v>
      </c>
      <c r="AZ26" s="47">
        <f>_xlfn.IFNA(VLOOKUP(CONCATENATE($AZ$5,$B26,$C26),'DAR2'!$A$6:$M$133,13,FALSE),0)</f>
        <v>0</v>
      </c>
      <c r="BA26" s="47">
        <f>_xlfn.IFNA(VLOOKUP(CONCATENATE($BA$5,$B26,$C26),'DAR2'!$A$6:$M$133,13,FALSE),0)</f>
        <v>0</v>
      </c>
      <c r="BB26" s="47">
        <f>_xlfn.IFNA(VLOOKUP(CONCATENATE($BB$5,$B26,$C26),'DRY3'!$A$6:$M$135,13,FALSE),0)</f>
        <v>0</v>
      </c>
      <c r="BC26" s="47">
        <f>_xlfn.IFNA(VLOOKUP(CONCATENATE($BC$5,$B26,$C26),'OG3'!$A$6:$M$119,13,FALSE),0)</f>
        <v>0</v>
      </c>
      <c r="BD26" s="131"/>
    </row>
    <row r="27" spans="1:56" x14ac:dyDescent="0.25">
      <c r="A27" s="582"/>
      <c r="B27" s="133" t="s">
        <v>511</v>
      </c>
      <c r="C27" s="137" t="s">
        <v>508</v>
      </c>
      <c r="D27" s="137" t="s">
        <v>509</v>
      </c>
      <c r="E27" s="50">
        <v>45041</v>
      </c>
      <c r="F27" s="136">
        <v>18</v>
      </c>
      <c r="G27" s="135">
        <f t="shared" si="0"/>
        <v>0</v>
      </c>
      <c r="H27" s="46">
        <f t="shared" si="1"/>
        <v>0</v>
      </c>
      <c r="I27" s="136">
        <f t="shared" si="2"/>
        <v>7</v>
      </c>
      <c r="J27" s="535">
        <f>_xlfn.IFNA(VLOOKUP(CONCATENATE($J$5,$B27,$C27),'ESP1'!$A$6:$M$500,13,FALSE),0)</f>
        <v>0</v>
      </c>
      <c r="K27" s="716">
        <f>_xlfn.IFNA(VLOOKUP(CONCATENATE($K$5,$B27,$C27),'ESP1'!$A$6:$M$500,13,FALSE),0)</f>
        <v>0</v>
      </c>
      <c r="L27" s="716">
        <f>_xlfn.IFNA(VLOOKUP(CONCATENATE($M$5,$B27,$C27),'ESP1'!$A$6:$M$500,13,FALSE),0)</f>
        <v>0</v>
      </c>
      <c r="M27" s="445">
        <f>_xlfn.IFNA(VLOOKUP(CONCATENATE($M$5,$B27,$C27),'SER1'!$A$6:$M$500,13,FALSE),0)</f>
        <v>0</v>
      </c>
      <c r="N27" s="445">
        <f>_xlfn.IFNA(VLOOKUP(CONCATENATE($N$5,$B27,$C27),MUR!$A$6:$M$133,13,FALSE),0)</f>
        <v>0</v>
      </c>
      <c r="O27" s="445">
        <f>_xlfn.IFNA(VLOOKUP(CONCATENATE($O$5,$B27,$C27),'GOS1'!$A$6:$M$133,13,FALSE),0)</f>
        <v>0</v>
      </c>
      <c r="P27" s="445">
        <f>_xlfn.IFNA(VLOOKUP(CONCATENATE($P$5,$B27,$C27),'SER2'!$A$6:$M$500,13,FALSE),0)</f>
        <v>0</v>
      </c>
      <c r="Q27" s="445">
        <f>_xlfn.IFNA(VLOOKUP(CONCATENATE($Q$5,$B27,$C27),'SER2'!$A$6:$M$500,13,FALSE),0)</f>
        <v>0</v>
      </c>
      <c r="R27" s="445">
        <f>_xlfn.IFNA(VLOOKUP(CONCATENATE($R$5,$B27,$C27),'OG1'!$A$6:$M$133,13,FALSE),0)</f>
        <v>0</v>
      </c>
      <c r="S27" s="445">
        <f>_xlfn.IFNA(VLOOKUP(CONCATENATE($S$5,$B27,$C27),'DRY1'!$A$6:$M$135,13,FALSE),0)</f>
        <v>0</v>
      </c>
      <c r="T27" s="445">
        <f>_xlfn.IFNA(VLOOKUP(CONCATENATE($T$5,$B27,$C27),'HOR1'!$A$6:$M$192,13,FALSE),0)</f>
        <v>0</v>
      </c>
      <c r="U27" s="445">
        <f>_xlfn.IFNA(VLOOKUP(CONCATENATE($U$5,$B27,$C27),'DAR1'!$A$6:$M$133,13,FALSE),0)</f>
        <v>0</v>
      </c>
      <c r="V27" s="445">
        <f>_xlfn.IFNA(VLOOKUP(CONCATENATE($V$5,$B27,$C27),'DRY2'!$A$6:$M$133,13,FALSE),0)</f>
        <v>0</v>
      </c>
      <c r="W27" s="445">
        <f>_xlfn.IFNA(VLOOKUP(CONCATENATE($W$5,$B27,$C27),'SER3'!$A$6:$M$500,13,FALSE),0)</f>
        <v>0</v>
      </c>
      <c r="X27" s="445">
        <f>_xlfn.IFNA(VLOOKUP(CONCATENATE($X$5,$B27,$C27),'OG2'!$A$6:$M$135,13,FALSE),0)</f>
        <v>0</v>
      </c>
      <c r="Y27" s="445">
        <f>_xlfn.IFNA(VLOOKUP(CONCATENATE($Y$5,$B27,$C27),'DRY3'!$A$6:$M$132,13,FALSE),0)</f>
        <v>0</v>
      </c>
      <c r="Z27" s="445">
        <f>_xlfn.IFNA(VLOOKUP(CONCATENATE($Z$5,$B27,$C27),[1]SCSJ!$A$6:$M$133,13,FALSE),0)</f>
        <v>0</v>
      </c>
      <c r="AA27" s="445">
        <f>_xlfn.IFNA(VLOOKUP(CONCATENATE($AA$5,$B27,$C27),'GOS2'!$A$6:$M$133,13,FALSE),0)</f>
        <v>0</v>
      </c>
      <c r="AB27" s="445">
        <f>_xlfn.IFNA(VLOOKUP(CONCATENATE($AB$5,$B27,$C27),FEST!$A$6:$M$300,13,FALSE),0)</f>
        <v>0</v>
      </c>
      <c r="AC27" s="445">
        <f>_xlfn.IFNA(VLOOKUP(CONCATENATE($AC$5,$B27,$C27),'ESP2'!$A$6:$M$500,13,FALSE),0)</f>
        <v>0</v>
      </c>
      <c r="AD27" s="445">
        <f>_xlfn.IFNA(VLOOKUP(CONCATENATE($AD$5,$B27,$C27),'OG3'!$A$6:$M$53,13,FALSE),0)</f>
        <v>0</v>
      </c>
      <c r="AE27" s="445">
        <f>_xlfn.IFNA(VLOOKUP(CONCATENATE($AE$5,$B27,$C27),[2]cap1!$A$6:$M$53,13,FALSE),0)</f>
        <v>0</v>
      </c>
      <c r="AF27" s="445">
        <f>_xlfn.IFNA(VLOOKUP(CONCATENATE($AF$5,$B27,$C27),'ESP3'!$A$6:$M$53,13,FALSE),0)</f>
        <v>0</v>
      </c>
      <c r="AG27" s="445">
        <f>_xlfn.IFNA(VLOOKUP(CONCATENATE($AG$5,$B27,$C27),'BAL3'!$A$6:$M$500,13,FALSE),0)</f>
        <v>0</v>
      </c>
      <c r="AH27" s="445">
        <f>_xlfn.IFNA(VLOOKUP(CONCATENATE($AH$5,$B27,$C27),'ESP4'!$A$6:$M$300,13,FALSE),0)</f>
        <v>0</v>
      </c>
      <c r="AI27" s="445">
        <f>_xlfn.IFNA(VLOOKUP(CONCATENATE($AI$5,$B27,$C27),'DAR2'!$A$6:$M$300,13,FALSE),0)</f>
        <v>0</v>
      </c>
      <c r="AJ27" s="445">
        <f>_xlfn.IFNA(VLOOKUP(CONCATENATE($AJ$5,$B27,$C27),GID!$A$6:$M$60,13,FALSE),0)</f>
        <v>0</v>
      </c>
      <c r="AK27" s="445">
        <f>_xlfn.IFNA(VLOOKUP(CONCATENATE($AK$5,$B27,$C27),RAS!$A$6:$M$135,13,FALSE),0)</f>
        <v>0</v>
      </c>
      <c r="AL27" s="47">
        <f>_xlfn.IFNA(VLOOKUP(CONCATENATE($AL$5,$B27,$C27),'SER3'!$A$6:$M$500,13,FALSE),0)</f>
        <v>0</v>
      </c>
      <c r="AM27" s="47">
        <f>_xlfn.IFNA(VLOOKUP(CONCATENATE($AM$5,$B27,$C27),'DRY2'!$A$6:$M$500,13,FALSE),0)</f>
        <v>0</v>
      </c>
      <c r="AN27" s="47">
        <f>_xlfn.IFNA(VLOOKUP(CONCATENATE($AN$5,$B27,$C27),'DRY2'!$A$6:$M$500,13,FALSE),0)</f>
        <v>0</v>
      </c>
      <c r="AO27" s="47">
        <f>_xlfn.IFNA(VLOOKUP(CONCATENATE($AO$5,$B27,$C27),'ESP3'!$A$6:$M$53,13,FALSE),0)</f>
        <v>0</v>
      </c>
      <c r="AP27" s="47">
        <f>_xlfn.IFNA(VLOOKUP(CONCATENATE($AP$5,$B27,$C27),'ESP3'!$A$6:$M$500,13,FALSE),0)</f>
        <v>0</v>
      </c>
      <c r="AQ27" s="47">
        <f>_xlfn.IFNA(VLOOKUP(CONCATENATE($AQ$5,$B27,$C27),SC!$A$6:$M$500,13,FALSE),0)</f>
        <v>0</v>
      </c>
      <c r="AR27" s="47">
        <f>_xlfn.IFNA(VLOOKUP(CONCATENATE($AR$5,$B27,$C27),SC!$A$6:$M$500,13,FALSE),0)</f>
        <v>0</v>
      </c>
      <c r="AS27" s="47">
        <f>_xlfn.IFNA(VLOOKUP(CONCATENATE($AS$5,$B27,$C27),SCSAT!$A$6:$M$500,13,FALSE),0)</f>
        <v>0</v>
      </c>
      <c r="AT27" s="47">
        <f>_xlfn.IFNA(VLOOKUP(CONCATENATE($AT$5,$B27,$C27),SCSAT!$A$6:$M$500,13,FALSE),0)</f>
        <v>0</v>
      </c>
      <c r="AU27" s="47">
        <f>_xlfn.IFNA(VLOOKUP(CONCATENATE($AU$5,$B27,$C27),SCSUN!$A$6:$M$500,13,FALSE),0)</f>
        <v>0</v>
      </c>
      <c r="AV27" s="47">
        <f>_xlfn.IFNA(VLOOKUP(CONCATENATE($AV$5,$B27,$C27),SCSUN!$A$6:$M$500,13,FALSE),0)</f>
        <v>0</v>
      </c>
      <c r="AW27" s="47">
        <f>_xlfn.IFNA(VLOOKUP(CONCATENATE($AW$5,$B27,$C27),'ESP4'!$A$6:$M$60,13,FALSE),0)</f>
        <v>0</v>
      </c>
      <c r="AX27" s="47">
        <f>_xlfn.IFNA(VLOOKUP(CONCATENATE($AX$5,$B27,$C27),FEST!$A$6:$M$135,13,FALSE),0)</f>
        <v>0</v>
      </c>
      <c r="AY27" s="47">
        <f>_xlfn.IFNA(VLOOKUP(CONCATENATE($AY$5,$B27,$C27),FEST!$A$6:$M$133,13,FALSE),0)</f>
        <v>0</v>
      </c>
      <c r="AZ27" s="47">
        <f>_xlfn.IFNA(VLOOKUP(CONCATENATE($AZ$5,$B27,$C27),'DAR2'!$A$6:$M$133,13,FALSE),0)</f>
        <v>0</v>
      </c>
      <c r="BA27" s="47">
        <f>_xlfn.IFNA(VLOOKUP(CONCATENATE($BA$5,$B27,$C27),'DAR2'!$A$6:$M$133,13,FALSE),0)</f>
        <v>0</v>
      </c>
      <c r="BB27" s="47">
        <f>_xlfn.IFNA(VLOOKUP(CONCATENATE($BB$5,$B27,$C27),'DRY3'!$A$6:$M$135,13,FALSE),0)</f>
        <v>0</v>
      </c>
      <c r="BC27" s="47">
        <f>_xlfn.IFNA(VLOOKUP(CONCATENATE($BC$5,$B27,$C27),'OG3'!$A$6:$M$119,13,FALSE),0)</f>
        <v>0</v>
      </c>
      <c r="BD27" s="131"/>
    </row>
    <row r="28" spans="1:56" x14ac:dyDescent="0.25">
      <c r="A28" s="582"/>
      <c r="B28" s="133" t="s">
        <v>444</v>
      </c>
      <c r="C28" s="137" t="s">
        <v>522</v>
      </c>
      <c r="D28" s="137" t="s">
        <v>446</v>
      </c>
      <c r="E28" s="50">
        <v>45030</v>
      </c>
      <c r="F28" s="136">
        <v>20</v>
      </c>
      <c r="G28" s="135">
        <f t="shared" si="0"/>
        <v>0</v>
      </c>
      <c r="H28" s="46">
        <f t="shared" si="1"/>
        <v>0</v>
      </c>
      <c r="I28" s="136">
        <f t="shared" si="2"/>
        <v>7</v>
      </c>
      <c r="J28" s="535">
        <f>_xlfn.IFNA(VLOOKUP(CONCATENATE($J$5,$B28,$C28),'ESP1'!$A$6:$M$500,13,FALSE),0)</f>
        <v>0</v>
      </c>
      <c r="K28" s="716">
        <f>_xlfn.IFNA(VLOOKUP(CONCATENATE($K$5,$B28,$C28),'ESP1'!$A$6:$M$500,13,FALSE),0)</f>
        <v>0</v>
      </c>
      <c r="L28" s="716">
        <f>_xlfn.IFNA(VLOOKUP(CONCATENATE($M$5,$B28,$C28),'ESP1'!$A$6:$M$500,13,FALSE),0)</f>
        <v>0</v>
      </c>
      <c r="M28" s="445">
        <f>_xlfn.IFNA(VLOOKUP(CONCATENATE($M$5,$B28,$C28),'SER1'!$A$6:$M$500,13,FALSE),0)</f>
        <v>0</v>
      </c>
      <c r="N28" s="445">
        <f>_xlfn.IFNA(VLOOKUP(CONCATENATE($N$5,$B28,$C28),MUR!$A$6:$M$133,13,FALSE),0)</f>
        <v>0</v>
      </c>
      <c r="O28" s="445">
        <f>_xlfn.IFNA(VLOOKUP(CONCATENATE($O$5,$B28,$C28),'GOS1'!$A$6:$M$133,13,FALSE),0)</f>
        <v>0</v>
      </c>
      <c r="P28" s="445">
        <f>_xlfn.IFNA(VLOOKUP(CONCATENATE($P$5,$B28,$C28),'SER2'!$A$6:$M$500,13,FALSE),0)</f>
        <v>0</v>
      </c>
      <c r="Q28" s="445">
        <f>_xlfn.IFNA(VLOOKUP(CONCATENATE($Q$5,$B28,$C28),'SER2'!$A$6:$M$500,13,FALSE),0)</f>
        <v>0</v>
      </c>
      <c r="R28" s="445">
        <f>_xlfn.IFNA(VLOOKUP(CONCATENATE($R$5,$B28,$C28),'OG1'!$A$6:$M$133,13,FALSE),0)</f>
        <v>0</v>
      </c>
      <c r="S28" s="445">
        <f>_xlfn.IFNA(VLOOKUP(CONCATENATE($S$5,$B28,$C28),'DRY1'!$A$6:$M$135,13,FALSE),0)</f>
        <v>0</v>
      </c>
      <c r="T28" s="445">
        <f>_xlfn.IFNA(VLOOKUP(CONCATENATE($T$5,$B28,$C28),'HOR1'!$A$6:$M$192,13,FALSE),0)</f>
        <v>0</v>
      </c>
      <c r="U28" s="445">
        <f>_xlfn.IFNA(VLOOKUP(CONCATENATE($U$5,$B28,$C28),'DAR1'!$A$6:$M$133,13,FALSE),0)</f>
        <v>0</v>
      </c>
      <c r="V28" s="445">
        <f>_xlfn.IFNA(VLOOKUP(CONCATENATE($V$5,$B28,$C28),'DRY2'!$A$6:$M$133,13,FALSE),0)</f>
        <v>0</v>
      </c>
      <c r="W28" s="445">
        <f>_xlfn.IFNA(VLOOKUP(CONCATENATE($W$5,$B28,$C28),'SER3'!$A$6:$M$500,13,FALSE),0)</f>
        <v>0</v>
      </c>
      <c r="X28" s="445">
        <f>_xlfn.IFNA(VLOOKUP(CONCATENATE($X$5,$B28,$C28),'OG2'!$A$6:$M$135,13,FALSE),0)</f>
        <v>0</v>
      </c>
      <c r="Y28" s="445">
        <f>_xlfn.IFNA(VLOOKUP(CONCATENATE($Y$5,$B28,$C28),'DRY3'!$A$6:$M$132,13,FALSE),0)</f>
        <v>0</v>
      </c>
      <c r="Z28" s="445">
        <f>_xlfn.IFNA(VLOOKUP(CONCATENATE($Z$5,$B28,$C28),[1]SCSJ!$A$6:$M$133,13,FALSE),0)</f>
        <v>0</v>
      </c>
      <c r="AA28" s="445">
        <f>_xlfn.IFNA(VLOOKUP(CONCATENATE($AA$5,$B28,$C28),'GOS2'!$A$6:$M$133,13,FALSE),0)</f>
        <v>0</v>
      </c>
      <c r="AB28" s="445">
        <f>_xlfn.IFNA(VLOOKUP(CONCATENATE($AB$5,$B28,$C28),FEST!$A$6:$M$300,13,FALSE),0)</f>
        <v>0</v>
      </c>
      <c r="AC28" s="445">
        <f>_xlfn.IFNA(VLOOKUP(CONCATENATE($AC$5,$B28,$C28),'ESP2'!$A$6:$M$500,13,FALSE),0)</f>
        <v>0</v>
      </c>
      <c r="AD28" s="445">
        <f>_xlfn.IFNA(VLOOKUP(CONCATENATE($AD$5,$B28,$C28),'OG3'!$A$6:$M$53,13,FALSE),0)</f>
        <v>0</v>
      </c>
      <c r="AE28" s="445">
        <f>_xlfn.IFNA(VLOOKUP(CONCATENATE($AE$5,$B28,$C28),[2]cap1!$A$6:$M$53,13,FALSE),0)</f>
        <v>0</v>
      </c>
      <c r="AF28" s="445">
        <f>_xlfn.IFNA(VLOOKUP(CONCATENATE($AF$5,$B28,$C28),'ESP3'!$A$6:$M$53,13,FALSE),0)</f>
        <v>0</v>
      </c>
      <c r="AG28" s="445">
        <f>_xlfn.IFNA(VLOOKUP(CONCATENATE($AG$5,$B28,$C28),'BAL3'!$A$6:$M$500,13,FALSE),0)</f>
        <v>0</v>
      </c>
      <c r="AH28" s="445">
        <f>_xlfn.IFNA(VLOOKUP(CONCATENATE($AH$5,$B28,$C28),'ESP4'!$A$6:$M$300,13,FALSE),0)</f>
        <v>0</v>
      </c>
      <c r="AI28" s="445">
        <f>_xlfn.IFNA(VLOOKUP(CONCATENATE($AI$5,$B28,$C28),'DAR2'!$A$6:$M$300,13,FALSE),0)</f>
        <v>0</v>
      </c>
      <c r="AJ28" s="445">
        <f>_xlfn.IFNA(VLOOKUP(CONCATENATE($AJ$5,$B28,$C28),GID!$A$6:$M$60,13,FALSE),0)</f>
        <v>0</v>
      </c>
      <c r="AK28" s="445">
        <f>_xlfn.IFNA(VLOOKUP(CONCATENATE($AK$5,$B28,$C28),RAS!$A$6:$M$135,13,FALSE),0)</f>
        <v>0</v>
      </c>
      <c r="AL28" s="47">
        <f>_xlfn.IFNA(VLOOKUP(CONCATENATE($AL$5,$B28,$C28),'SER3'!$A$6:$M$500,13,FALSE),0)</f>
        <v>0</v>
      </c>
      <c r="AM28" s="47">
        <f>_xlfn.IFNA(VLOOKUP(CONCATENATE($AM$5,$B28,$C28),'DRY2'!$A$6:$M$500,13,FALSE),0)</f>
        <v>0</v>
      </c>
      <c r="AN28" s="47">
        <f>_xlfn.IFNA(VLOOKUP(CONCATENATE($AN$5,$B28,$C28),'DRY2'!$A$6:$M$500,13,FALSE),0)</f>
        <v>0</v>
      </c>
      <c r="AO28" s="47">
        <f>_xlfn.IFNA(VLOOKUP(CONCATENATE($AO$5,$B28,$C28),'ESP3'!$A$6:$M$53,13,FALSE),0)</f>
        <v>0</v>
      </c>
      <c r="AP28" s="47">
        <f>_xlfn.IFNA(VLOOKUP(CONCATENATE($AP$5,$B28,$C28),'ESP3'!$A$6:$M$500,13,FALSE),0)</f>
        <v>0</v>
      </c>
      <c r="AQ28" s="47">
        <f>_xlfn.IFNA(VLOOKUP(CONCATENATE($AQ$5,$B28,$C28),SC!$A$6:$M$500,13,FALSE),0)</f>
        <v>0</v>
      </c>
      <c r="AR28" s="47">
        <f>_xlfn.IFNA(VLOOKUP(CONCATENATE($AR$5,$B28,$C28),SC!$A$6:$M$500,13,FALSE),0)</f>
        <v>0</v>
      </c>
      <c r="AS28" s="47">
        <f>_xlfn.IFNA(VLOOKUP(CONCATENATE($AS$5,$B28,$C28),SCSAT!$A$6:$M$500,13,FALSE),0)</f>
        <v>0</v>
      </c>
      <c r="AT28" s="47">
        <f>_xlfn.IFNA(VLOOKUP(CONCATENATE($AT$5,$B28,$C28),SCSAT!$A$6:$M$500,13,FALSE),0)</f>
        <v>0</v>
      </c>
      <c r="AU28" s="47">
        <f>_xlfn.IFNA(VLOOKUP(CONCATENATE($AU$5,$B28,$C28),SCSUN!$A$6:$M$500,13,FALSE),0)</f>
        <v>0</v>
      </c>
      <c r="AV28" s="47">
        <f>_xlfn.IFNA(VLOOKUP(CONCATENATE($AV$5,$B28,$C28),SCSUN!$A$6:$M$500,13,FALSE),0)</f>
        <v>0</v>
      </c>
      <c r="AW28" s="47">
        <f>_xlfn.IFNA(VLOOKUP(CONCATENATE($AW$5,$B28,$C28),'ESP4'!$A$6:$M$60,13,FALSE),0)</f>
        <v>0</v>
      </c>
      <c r="AX28" s="47">
        <f>_xlfn.IFNA(VLOOKUP(CONCATENATE($AX$5,$B28,$C28),FEST!$A$6:$M$135,13,FALSE),0)</f>
        <v>0</v>
      </c>
      <c r="AY28" s="47">
        <f>_xlfn.IFNA(VLOOKUP(CONCATENATE($AY$5,$B28,$C28),FEST!$A$6:$M$133,13,FALSE),0)</f>
        <v>0</v>
      </c>
      <c r="AZ28" s="47">
        <f>_xlfn.IFNA(VLOOKUP(CONCATENATE($AZ$5,$B28,$C28),'DAR2'!$A$6:$M$133,13,FALSE),0)</f>
        <v>0</v>
      </c>
      <c r="BA28" s="47">
        <f>_xlfn.IFNA(VLOOKUP(CONCATENATE($BA$5,$B28,$C28),'DAR2'!$A$6:$M$133,13,FALSE),0)</f>
        <v>0</v>
      </c>
      <c r="BB28" s="47">
        <f>_xlfn.IFNA(VLOOKUP(CONCATENATE($BB$5,$B28,$C28),'DRY3'!$A$6:$M$135,13,FALSE),0)</f>
        <v>0</v>
      </c>
      <c r="BC28" s="47">
        <f>_xlfn.IFNA(VLOOKUP(CONCATENATE($BC$5,$B28,$C28),'OG3'!$A$6:$M$119,13,FALSE),0)</f>
        <v>0</v>
      </c>
      <c r="BD28" s="131"/>
    </row>
    <row r="29" spans="1:56" x14ac:dyDescent="0.25">
      <c r="A29" s="582"/>
      <c r="B29" s="133" t="s">
        <v>496</v>
      </c>
      <c r="C29" s="137" t="s">
        <v>497</v>
      </c>
      <c r="D29" s="134" t="s">
        <v>498</v>
      </c>
      <c r="E29" s="50">
        <v>45030</v>
      </c>
      <c r="F29" s="136">
        <v>16</v>
      </c>
      <c r="G29" s="135">
        <f t="shared" si="0"/>
        <v>0</v>
      </c>
      <c r="H29" s="46">
        <f t="shared" si="1"/>
        <v>0</v>
      </c>
      <c r="I29" s="136">
        <f t="shared" si="2"/>
        <v>7</v>
      </c>
      <c r="J29" s="535">
        <f>_xlfn.IFNA(VLOOKUP(CONCATENATE($J$5,$B29,$C29),'ESP1'!$A$6:$M$500,13,FALSE),0)</f>
        <v>0</v>
      </c>
      <c r="K29" s="716">
        <f>_xlfn.IFNA(VLOOKUP(CONCATENATE($K$5,$B29,$C29),'ESP1'!$A$6:$M$500,13,FALSE),0)</f>
        <v>0</v>
      </c>
      <c r="L29" s="716">
        <f>_xlfn.IFNA(VLOOKUP(CONCATENATE($M$5,$B29,$C29),'ESP1'!$A$6:$M$500,13,FALSE),0)</f>
        <v>0</v>
      </c>
      <c r="M29" s="445">
        <f>_xlfn.IFNA(VLOOKUP(CONCATENATE($M$5,$B29,$C29),'SER1'!$A$6:$M$500,13,FALSE),0)</f>
        <v>0</v>
      </c>
      <c r="N29" s="445">
        <f>_xlfn.IFNA(VLOOKUP(CONCATENATE($N$5,$B29,$C29),MUR!$A$6:$M$133,13,FALSE),0)</f>
        <v>0</v>
      </c>
      <c r="O29" s="445">
        <f>_xlfn.IFNA(VLOOKUP(CONCATENATE($O$5,$B29,$C29),'GOS1'!$A$6:$M$133,13,FALSE),0)</f>
        <v>0</v>
      </c>
      <c r="P29" s="445">
        <f>_xlfn.IFNA(VLOOKUP(CONCATENATE($P$5,$B29,$C29),'SER2'!$A$6:$M$500,13,FALSE),0)</f>
        <v>0</v>
      </c>
      <c r="Q29" s="445">
        <f>_xlfn.IFNA(VLOOKUP(CONCATENATE($Q$5,$B29,$C29),'SER2'!$A$6:$M$500,13,FALSE),0)</f>
        <v>0</v>
      </c>
      <c r="R29" s="445">
        <f>_xlfn.IFNA(VLOOKUP(CONCATENATE($R$5,$B29,$C29),'OG1'!$A$6:$M$133,13,FALSE),0)</f>
        <v>0</v>
      </c>
      <c r="S29" s="445">
        <f>_xlfn.IFNA(VLOOKUP(CONCATENATE($S$5,$B29,$C29),'DRY1'!$A$6:$M$135,13,FALSE),0)</f>
        <v>0</v>
      </c>
      <c r="T29" s="445">
        <f>_xlfn.IFNA(VLOOKUP(CONCATENATE($T$5,$B29,$C29),'HOR1'!$A$6:$M$192,13,FALSE),0)</f>
        <v>0</v>
      </c>
      <c r="U29" s="445">
        <f>_xlfn.IFNA(VLOOKUP(CONCATENATE($U$5,$B29,$C29),'DAR1'!$A$6:$M$133,13,FALSE),0)</f>
        <v>0</v>
      </c>
      <c r="V29" s="445">
        <f>_xlfn.IFNA(VLOOKUP(CONCATENATE($V$5,$B29,$C29),'DRY2'!$A$6:$M$133,13,FALSE),0)</f>
        <v>0</v>
      </c>
      <c r="W29" s="445">
        <f>_xlfn.IFNA(VLOOKUP(CONCATENATE($W$5,$B29,$C29),'SER3'!$A$6:$M$500,13,FALSE),0)</f>
        <v>0</v>
      </c>
      <c r="X29" s="445">
        <f>_xlfn.IFNA(VLOOKUP(CONCATENATE($X$5,$B29,$C29),'OG2'!$A$6:$M$135,13,FALSE),0)</f>
        <v>0</v>
      </c>
      <c r="Y29" s="445">
        <f>_xlfn.IFNA(VLOOKUP(CONCATENATE($Y$5,$B29,$C29),'DRY3'!$A$6:$M$132,13,FALSE),0)</f>
        <v>0</v>
      </c>
      <c r="Z29" s="445">
        <f>_xlfn.IFNA(VLOOKUP(CONCATENATE($Z$5,$B29,$C29),[1]SCSJ!$A$6:$M$133,13,FALSE),0)</f>
        <v>0</v>
      </c>
      <c r="AA29" s="445">
        <f>_xlfn.IFNA(VLOOKUP(CONCATENATE($AA$5,$B29,$C29),'GOS2'!$A$6:$M$133,13,FALSE),0)</f>
        <v>0</v>
      </c>
      <c r="AB29" s="445">
        <f>_xlfn.IFNA(VLOOKUP(CONCATENATE($AB$5,$B29,$C29),FEST!$A$6:$M$300,13,FALSE),0)</f>
        <v>0</v>
      </c>
      <c r="AC29" s="445">
        <f>_xlfn.IFNA(VLOOKUP(CONCATENATE($AC$5,$B29,$C29),'ESP2'!$A$6:$M$500,13,FALSE),0)</f>
        <v>0</v>
      </c>
      <c r="AD29" s="445">
        <f>_xlfn.IFNA(VLOOKUP(CONCATENATE($AD$5,$B29,$C29),'OG3'!$A$6:$M$53,13,FALSE),0)</f>
        <v>0</v>
      </c>
      <c r="AE29" s="445">
        <f>_xlfn.IFNA(VLOOKUP(CONCATENATE($AE$5,$B29,$C29),[2]cap1!$A$6:$M$53,13,FALSE),0)</f>
        <v>0</v>
      </c>
      <c r="AF29" s="445">
        <f>_xlfn.IFNA(VLOOKUP(CONCATENATE($AF$5,$B29,$C29),'ESP3'!$A$6:$M$53,13,FALSE),0)</f>
        <v>0</v>
      </c>
      <c r="AG29" s="445">
        <f>_xlfn.IFNA(VLOOKUP(CONCATENATE($AG$5,$B29,$C29),'BAL3'!$A$6:$M$500,13,FALSE),0)</f>
        <v>0</v>
      </c>
      <c r="AH29" s="445">
        <f>_xlfn.IFNA(VLOOKUP(CONCATENATE($AH$5,$B29,$C29),'ESP4'!$A$6:$M$300,13,FALSE),0)</f>
        <v>0</v>
      </c>
      <c r="AI29" s="445">
        <f>_xlfn.IFNA(VLOOKUP(CONCATENATE($AI$5,$B29,$C29),'DAR2'!$A$6:$M$300,13,FALSE),0)</f>
        <v>0</v>
      </c>
      <c r="AJ29" s="445">
        <f>_xlfn.IFNA(VLOOKUP(CONCATENATE($AJ$5,$B29,$C29),GID!$A$6:$M$60,13,FALSE),0)</f>
        <v>0</v>
      </c>
      <c r="AK29" s="445">
        <f>_xlfn.IFNA(VLOOKUP(CONCATENATE($AK$5,$B29,$C29),RAS!$A$6:$M$135,13,FALSE),0)</f>
        <v>0</v>
      </c>
      <c r="AL29" s="47">
        <f>_xlfn.IFNA(VLOOKUP(CONCATENATE($AL$5,$B29,$C29),'SER3'!$A$6:$M$500,13,FALSE),0)</f>
        <v>0</v>
      </c>
      <c r="AM29" s="47">
        <f>_xlfn.IFNA(VLOOKUP(CONCATENATE($AM$5,$B29,$C29),'DRY2'!$A$6:$M$500,13,FALSE),0)</f>
        <v>0</v>
      </c>
      <c r="AN29" s="47">
        <f>_xlfn.IFNA(VLOOKUP(CONCATENATE($AN$5,$B29,$C29),'DRY2'!$A$6:$M$500,13,FALSE),0)</f>
        <v>0</v>
      </c>
      <c r="AO29" s="47">
        <f>_xlfn.IFNA(VLOOKUP(CONCATENATE($AO$5,$B29,$C29),'ESP3'!$A$6:$M$53,13,FALSE),0)</f>
        <v>0</v>
      </c>
      <c r="AP29" s="47">
        <f>_xlfn.IFNA(VLOOKUP(CONCATENATE($AP$5,$B29,$C29),'ESP3'!$A$6:$M$500,13,FALSE),0)</f>
        <v>0</v>
      </c>
      <c r="AQ29" s="47">
        <f>_xlfn.IFNA(VLOOKUP(CONCATENATE($AQ$5,$B29,$C29),SC!$A$6:$M$500,13,FALSE),0)</f>
        <v>0</v>
      </c>
      <c r="AR29" s="47">
        <f>_xlfn.IFNA(VLOOKUP(CONCATENATE($AR$5,$B29,$C29),SC!$A$6:$M$500,13,FALSE),0)</f>
        <v>0</v>
      </c>
      <c r="AS29" s="47">
        <f>_xlfn.IFNA(VLOOKUP(CONCATENATE($AS$5,$B29,$C29),SCSAT!$A$6:$M$500,13,FALSE),0)</f>
        <v>0</v>
      </c>
      <c r="AT29" s="47">
        <f>_xlfn.IFNA(VLOOKUP(CONCATENATE($AT$5,$B29,$C29),SCSAT!$A$6:$M$500,13,FALSE),0)</f>
        <v>0</v>
      </c>
      <c r="AU29" s="47">
        <f>_xlfn.IFNA(VLOOKUP(CONCATENATE($AU$5,$B29,$C29),SCSUN!$A$6:$M$500,13,FALSE),0)</f>
        <v>0</v>
      </c>
      <c r="AV29" s="47">
        <f>_xlfn.IFNA(VLOOKUP(CONCATENATE($AV$5,$B29,$C29),SCSUN!$A$6:$M$500,13,FALSE),0)</f>
        <v>0</v>
      </c>
      <c r="AW29" s="47">
        <f>_xlfn.IFNA(VLOOKUP(CONCATENATE($AW$5,$B29,$C29),'ESP4'!$A$6:$M$60,13,FALSE),0)</f>
        <v>0</v>
      </c>
      <c r="AX29" s="47">
        <f>_xlfn.IFNA(VLOOKUP(CONCATENATE($AX$5,$B29,$C29),FEST!$A$6:$M$135,13,FALSE),0)</f>
        <v>0</v>
      </c>
      <c r="AY29" s="47">
        <f>_xlfn.IFNA(VLOOKUP(CONCATENATE($AY$5,$B29,$C29),FEST!$A$6:$M$133,13,FALSE),0)</f>
        <v>0</v>
      </c>
      <c r="AZ29" s="47">
        <f>_xlfn.IFNA(VLOOKUP(CONCATENATE($AZ$5,$B29,$C29),'DAR2'!$A$6:$M$133,13,FALSE),0)</f>
        <v>0</v>
      </c>
      <c r="BA29" s="47">
        <f>_xlfn.IFNA(VLOOKUP(CONCATENATE($BA$5,$B29,$C29),'DAR2'!$A$6:$M$133,13,FALSE),0)</f>
        <v>0</v>
      </c>
      <c r="BB29" s="47">
        <f>_xlfn.IFNA(VLOOKUP(CONCATENATE($BB$5,$B29,$C29),'DRY3'!$A$6:$M$135,13,FALSE),0)</f>
        <v>0</v>
      </c>
      <c r="BC29" s="47">
        <f>_xlfn.IFNA(VLOOKUP(CONCATENATE($BC$5,$B29,$C29),'OG3'!$A$6:$M$119,13,FALSE),0)</f>
        <v>0</v>
      </c>
      <c r="BD29" s="131"/>
    </row>
    <row r="30" spans="1:56" x14ac:dyDescent="0.25">
      <c r="A30" s="582"/>
      <c r="B30" s="133" t="s">
        <v>518</v>
      </c>
      <c r="C30" s="137" t="s">
        <v>523</v>
      </c>
      <c r="D30" s="137" t="s">
        <v>78</v>
      </c>
      <c r="E30" s="50">
        <v>45028</v>
      </c>
      <c r="F30" s="136">
        <v>20</v>
      </c>
      <c r="G30" s="135">
        <f t="shared" si="0"/>
        <v>0</v>
      </c>
      <c r="H30" s="46">
        <f t="shared" si="1"/>
        <v>0</v>
      </c>
      <c r="I30" s="136">
        <f t="shared" si="2"/>
        <v>7</v>
      </c>
      <c r="J30" s="535">
        <f>_xlfn.IFNA(VLOOKUP(CONCATENATE($J$5,$B30,$C30),'ESP1'!$A$6:$M$500,13,FALSE),0)</f>
        <v>0</v>
      </c>
      <c r="K30" s="716">
        <f>_xlfn.IFNA(VLOOKUP(CONCATENATE($K$5,$B30,$C30),'ESP1'!$A$6:$M$500,13,FALSE),0)</f>
        <v>0</v>
      </c>
      <c r="L30" s="716">
        <f>_xlfn.IFNA(VLOOKUP(CONCATENATE($M$5,$B30,$C30),'ESP1'!$A$6:$M$500,13,FALSE),0)</f>
        <v>0</v>
      </c>
      <c r="M30" s="445">
        <f>_xlfn.IFNA(VLOOKUP(CONCATENATE($M$5,$B30,$C30),'SER1'!$A$6:$M$500,13,FALSE),0)</f>
        <v>0</v>
      </c>
      <c r="N30" s="445">
        <f>_xlfn.IFNA(VLOOKUP(CONCATENATE($N$5,$B30,$C30),MUR!$A$6:$M$133,13,FALSE),0)</f>
        <v>0</v>
      </c>
      <c r="O30" s="445">
        <f>_xlfn.IFNA(VLOOKUP(CONCATENATE($O$5,$B30,$C30),'GOS1'!$A$6:$M$133,13,FALSE),0)</f>
        <v>0</v>
      </c>
      <c r="P30" s="445">
        <f>_xlfn.IFNA(VLOOKUP(CONCATENATE($P$5,$B30,$C30),'SER2'!$A$6:$M$500,13,FALSE),0)</f>
        <v>0</v>
      </c>
      <c r="Q30" s="445">
        <f>_xlfn.IFNA(VLOOKUP(CONCATENATE($Q$5,$B30,$C30),'SER2'!$A$6:$M$500,13,FALSE),0)</f>
        <v>0</v>
      </c>
      <c r="R30" s="445">
        <f>_xlfn.IFNA(VLOOKUP(CONCATENATE($R$5,$B30,$C30),'OG1'!$A$6:$M$133,13,FALSE),0)</f>
        <v>0</v>
      </c>
      <c r="S30" s="445">
        <f>_xlfn.IFNA(VLOOKUP(CONCATENATE($S$5,$B30,$C30),'DRY1'!$A$6:$M$135,13,FALSE),0)</f>
        <v>0</v>
      </c>
      <c r="T30" s="445">
        <f>_xlfn.IFNA(VLOOKUP(CONCATENATE($T$5,$B30,$C30),'HOR1'!$A$6:$M$192,13,FALSE),0)</f>
        <v>0</v>
      </c>
      <c r="U30" s="445">
        <f>_xlfn.IFNA(VLOOKUP(CONCATENATE($U$5,$B30,$C30),'DAR1'!$A$6:$M$133,13,FALSE),0)</f>
        <v>0</v>
      </c>
      <c r="V30" s="445">
        <f>_xlfn.IFNA(VLOOKUP(CONCATENATE($V$5,$B30,$C30),'DRY2'!$A$6:$M$133,13,FALSE),0)</f>
        <v>0</v>
      </c>
      <c r="W30" s="445">
        <f>_xlfn.IFNA(VLOOKUP(CONCATENATE($W$5,$B30,$C30),'SER3'!$A$6:$M$500,13,FALSE),0)</f>
        <v>0</v>
      </c>
      <c r="X30" s="445">
        <f>_xlfn.IFNA(VLOOKUP(CONCATENATE($X$5,$B30,$C30),'OG2'!$A$6:$M$135,13,FALSE),0)</f>
        <v>0</v>
      </c>
      <c r="Y30" s="445">
        <f>_xlfn.IFNA(VLOOKUP(CONCATENATE($Y$5,$B30,$C30),'DRY3'!$A$6:$M$132,13,FALSE),0)</f>
        <v>0</v>
      </c>
      <c r="Z30" s="445">
        <f>_xlfn.IFNA(VLOOKUP(CONCATENATE($Z$5,$B30,$C30),[1]SCSJ!$A$6:$M$133,13,FALSE),0)</f>
        <v>0</v>
      </c>
      <c r="AA30" s="445">
        <f>_xlfn.IFNA(VLOOKUP(CONCATENATE($AA$5,$B30,$C30),'GOS2'!$A$6:$M$133,13,FALSE),0)</f>
        <v>0</v>
      </c>
      <c r="AB30" s="445">
        <f>_xlfn.IFNA(VLOOKUP(CONCATENATE($AB$5,$B30,$C30),FEST!$A$6:$M$300,13,FALSE),0)</f>
        <v>0</v>
      </c>
      <c r="AC30" s="445">
        <f>_xlfn.IFNA(VLOOKUP(CONCATENATE($AC$5,$B30,$C30),'ESP2'!$A$6:$M$500,13,FALSE),0)</f>
        <v>0</v>
      </c>
      <c r="AD30" s="445">
        <f>_xlfn.IFNA(VLOOKUP(CONCATENATE($AD$5,$B30,$C30),'OG3'!$A$6:$M$53,13,FALSE),0)</f>
        <v>0</v>
      </c>
      <c r="AE30" s="445">
        <f>_xlfn.IFNA(VLOOKUP(CONCATENATE($AE$5,$B30,$C30),[2]cap1!$A$6:$M$53,13,FALSE),0)</f>
        <v>0</v>
      </c>
      <c r="AF30" s="445">
        <f>_xlfn.IFNA(VLOOKUP(CONCATENATE($AF$5,$B30,$C30),'ESP3'!$A$6:$M$53,13,FALSE),0)</f>
        <v>0</v>
      </c>
      <c r="AG30" s="445">
        <f>_xlfn.IFNA(VLOOKUP(CONCATENATE($AG$5,$B30,$C30),'BAL3'!$A$6:$M$500,13,FALSE),0)</f>
        <v>0</v>
      </c>
      <c r="AH30" s="445">
        <f>_xlfn.IFNA(VLOOKUP(CONCATENATE($AH$5,$B30,$C30),'ESP4'!$A$6:$M$300,13,FALSE),0)</f>
        <v>0</v>
      </c>
      <c r="AI30" s="445">
        <f>_xlfn.IFNA(VLOOKUP(CONCATENATE($AI$5,$B30,$C30),'DAR2'!$A$6:$M$300,13,FALSE),0)</f>
        <v>0</v>
      </c>
      <c r="AJ30" s="445">
        <f>_xlfn.IFNA(VLOOKUP(CONCATENATE($AJ$5,$B30,$C30),GID!$A$6:$M$60,13,FALSE),0)</f>
        <v>0</v>
      </c>
      <c r="AK30" s="445">
        <f>_xlfn.IFNA(VLOOKUP(CONCATENATE($AK$5,$B30,$C30),RAS!$A$6:$M$135,13,FALSE),0)</f>
        <v>0</v>
      </c>
      <c r="AL30" s="47">
        <f>_xlfn.IFNA(VLOOKUP(CONCATENATE($AL$5,$B30,$C30),'SER3'!$A$6:$M$500,13,FALSE),0)</f>
        <v>0</v>
      </c>
      <c r="AM30" s="47">
        <f>_xlfn.IFNA(VLOOKUP(CONCATENATE($AM$5,$B30,$C30),'DRY2'!$A$6:$M$500,13,FALSE),0)</f>
        <v>0</v>
      </c>
      <c r="AN30" s="47">
        <f>_xlfn.IFNA(VLOOKUP(CONCATENATE($AN$5,$B30,$C30),'DRY2'!$A$6:$M$500,13,FALSE),0)</f>
        <v>0</v>
      </c>
      <c r="AO30" s="47">
        <f>_xlfn.IFNA(VLOOKUP(CONCATENATE($AO$5,$B30,$C30),'ESP3'!$A$6:$M$53,13,FALSE),0)</f>
        <v>0</v>
      </c>
      <c r="AP30" s="47">
        <f>_xlfn.IFNA(VLOOKUP(CONCATENATE($AP$5,$B30,$C30),'ESP3'!$A$6:$M$500,13,FALSE),0)</f>
        <v>0</v>
      </c>
      <c r="AQ30" s="47">
        <f>_xlfn.IFNA(VLOOKUP(CONCATENATE($AQ$5,$B30,$C30),SC!$A$6:$M$500,13,FALSE),0)</f>
        <v>0</v>
      </c>
      <c r="AR30" s="47">
        <f>_xlfn.IFNA(VLOOKUP(CONCATENATE($AR$5,$B30,$C30),SC!$A$6:$M$500,13,FALSE),0)</f>
        <v>0</v>
      </c>
      <c r="AS30" s="47">
        <f>_xlfn.IFNA(VLOOKUP(CONCATENATE($AS$5,$B30,$C30),SCSAT!$A$6:$M$500,13,FALSE),0)</f>
        <v>0</v>
      </c>
      <c r="AT30" s="47">
        <f>_xlfn.IFNA(VLOOKUP(CONCATENATE($AT$5,$B30,$C30),SCSAT!$A$6:$M$500,13,FALSE),0)</f>
        <v>0</v>
      </c>
      <c r="AU30" s="47">
        <f>_xlfn.IFNA(VLOOKUP(CONCATENATE($AU$5,$B30,$C30),SCSUN!$A$6:$M$500,13,FALSE),0)</f>
        <v>0</v>
      </c>
      <c r="AV30" s="47">
        <f>_xlfn.IFNA(VLOOKUP(CONCATENATE($AV$5,$B30,$C30),SCSUN!$A$6:$M$500,13,FALSE),0)</f>
        <v>0</v>
      </c>
      <c r="AW30" s="47">
        <f>_xlfn.IFNA(VLOOKUP(CONCATENATE($AW$5,$B30,$C30),'ESP4'!$A$6:$M$60,13,FALSE),0)</f>
        <v>0</v>
      </c>
      <c r="AX30" s="47">
        <f>_xlfn.IFNA(VLOOKUP(CONCATENATE($AX$5,$B30,$C30),FEST!$A$6:$M$135,13,FALSE),0)</f>
        <v>0</v>
      </c>
      <c r="AY30" s="47">
        <f>_xlfn.IFNA(VLOOKUP(CONCATENATE($AY$5,$B30,$C30),FEST!$A$6:$M$133,13,FALSE),0)</f>
        <v>0</v>
      </c>
      <c r="AZ30" s="47">
        <f>_xlfn.IFNA(VLOOKUP(CONCATENATE($AZ$5,$B30,$C30),'DAR2'!$A$6:$M$133,13,FALSE),0)</f>
        <v>0</v>
      </c>
      <c r="BA30" s="47">
        <f>_xlfn.IFNA(VLOOKUP(CONCATENATE($BA$5,$B30,$C30),'DAR2'!$A$6:$M$133,13,FALSE),0)</f>
        <v>0</v>
      </c>
      <c r="BB30" s="47">
        <f>_xlfn.IFNA(VLOOKUP(CONCATENATE($BB$5,$B30,$C30),'DRY3'!$A$6:$M$135,13,FALSE),0)</f>
        <v>0</v>
      </c>
      <c r="BC30" s="47">
        <f>_xlfn.IFNA(VLOOKUP(CONCATENATE($BC$5,$B30,$C30),'OG3'!$A$6:$M$119,13,FALSE),0)</f>
        <v>0</v>
      </c>
      <c r="BD30" s="131"/>
    </row>
    <row r="31" spans="1:56" x14ac:dyDescent="0.25">
      <c r="A31" s="582"/>
      <c r="B31" s="133" t="s">
        <v>501</v>
      </c>
      <c r="C31" s="137" t="s">
        <v>502</v>
      </c>
      <c r="D31" s="137" t="s">
        <v>83</v>
      </c>
      <c r="E31" s="50">
        <v>45028</v>
      </c>
      <c r="F31" s="136">
        <v>15</v>
      </c>
      <c r="G31" s="135">
        <f t="shared" si="0"/>
        <v>0</v>
      </c>
      <c r="H31" s="46">
        <f t="shared" si="1"/>
        <v>0</v>
      </c>
      <c r="I31" s="136">
        <f t="shared" si="2"/>
        <v>7</v>
      </c>
      <c r="J31" s="535">
        <f>_xlfn.IFNA(VLOOKUP(CONCATENATE($J$5,$B31,$C31),'ESP1'!$A$6:$M$500,13,FALSE),0)</f>
        <v>0</v>
      </c>
      <c r="K31" s="716">
        <f>_xlfn.IFNA(VLOOKUP(CONCATENATE($K$5,$B31,$C31),'ESP1'!$A$6:$M$500,13,FALSE),0)</f>
        <v>0</v>
      </c>
      <c r="L31" s="716">
        <f>_xlfn.IFNA(VLOOKUP(CONCATENATE($M$5,$B31,$C31),'ESP1'!$A$6:$M$500,13,FALSE),0)</f>
        <v>0</v>
      </c>
      <c r="M31" s="445">
        <f>_xlfn.IFNA(VLOOKUP(CONCATENATE($M$5,$B31,$C31),'SER1'!$A$6:$M$500,13,FALSE),0)</f>
        <v>0</v>
      </c>
      <c r="N31" s="445">
        <f>_xlfn.IFNA(VLOOKUP(CONCATENATE($N$5,$B31,$C31),MUR!$A$6:$M$133,13,FALSE),0)</f>
        <v>0</v>
      </c>
      <c r="O31" s="445">
        <f>_xlfn.IFNA(VLOOKUP(CONCATENATE($O$5,$B31,$C31),'GOS1'!$A$6:$M$133,13,FALSE),0)</f>
        <v>0</v>
      </c>
      <c r="P31" s="445">
        <f>_xlfn.IFNA(VLOOKUP(CONCATENATE($P$5,$B31,$C31),'SER2'!$A$6:$M$500,13,FALSE),0)</f>
        <v>0</v>
      </c>
      <c r="Q31" s="445">
        <f>_xlfn.IFNA(VLOOKUP(CONCATENATE($Q$5,$B31,$C31),'SER2'!$A$6:$M$500,13,FALSE),0)</f>
        <v>0</v>
      </c>
      <c r="R31" s="445">
        <f>_xlfn.IFNA(VLOOKUP(CONCATENATE($R$5,$B31,$C31),'OG1'!$A$6:$M$133,13,FALSE),0)</f>
        <v>0</v>
      </c>
      <c r="S31" s="445">
        <f>_xlfn.IFNA(VLOOKUP(CONCATENATE($S$5,$B31,$C31),'DRY1'!$A$6:$M$135,13,FALSE),0)</f>
        <v>0</v>
      </c>
      <c r="T31" s="445">
        <f>_xlfn.IFNA(VLOOKUP(CONCATENATE($T$5,$B31,$C31),'HOR1'!$A$6:$M$192,13,FALSE),0)</f>
        <v>0</v>
      </c>
      <c r="U31" s="445">
        <f>_xlfn.IFNA(VLOOKUP(CONCATENATE($U$5,$B31,$C31),'DAR1'!$A$6:$M$133,13,FALSE),0)</f>
        <v>0</v>
      </c>
      <c r="V31" s="445">
        <f>_xlfn.IFNA(VLOOKUP(CONCATENATE($V$5,$B31,$C31),'DRY2'!$A$6:$M$133,13,FALSE),0)</f>
        <v>0</v>
      </c>
      <c r="W31" s="445">
        <f>_xlfn.IFNA(VLOOKUP(CONCATENATE($W$5,$B31,$C31),'SER3'!$A$6:$M$500,13,FALSE),0)</f>
        <v>0</v>
      </c>
      <c r="X31" s="445">
        <f>_xlfn.IFNA(VLOOKUP(CONCATENATE($X$5,$B31,$C31),'OG2'!$A$6:$M$135,13,FALSE),0)</f>
        <v>0</v>
      </c>
      <c r="Y31" s="445">
        <f>_xlfn.IFNA(VLOOKUP(CONCATENATE($Y$5,$B31,$C31),'DRY3'!$A$6:$M$132,13,FALSE),0)</f>
        <v>0</v>
      </c>
      <c r="Z31" s="445">
        <f>_xlfn.IFNA(VLOOKUP(CONCATENATE($Z$5,$B31,$C31),[1]SCSJ!$A$6:$M$133,13,FALSE),0)</f>
        <v>0</v>
      </c>
      <c r="AA31" s="445">
        <f>_xlfn.IFNA(VLOOKUP(CONCATENATE($AA$5,$B31,$C31),'GOS2'!$A$6:$M$133,13,FALSE),0)</f>
        <v>0</v>
      </c>
      <c r="AB31" s="445">
        <f>_xlfn.IFNA(VLOOKUP(CONCATENATE($AB$5,$B31,$C31),FEST!$A$6:$M$300,13,FALSE),0)</f>
        <v>0</v>
      </c>
      <c r="AC31" s="445">
        <f>_xlfn.IFNA(VLOOKUP(CONCATENATE($AC$5,$B31,$C31),'ESP2'!$A$6:$M$500,13,FALSE),0)</f>
        <v>0</v>
      </c>
      <c r="AD31" s="445">
        <f>_xlfn.IFNA(VLOOKUP(CONCATENATE($AD$5,$B31,$C31),'OG3'!$A$6:$M$53,13,FALSE),0)</f>
        <v>0</v>
      </c>
      <c r="AE31" s="445">
        <f>_xlfn.IFNA(VLOOKUP(CONCATENATE($AE$5,$B31,$C31),[2]cap1!$A$6:$M$53,13,FALSE),0)</f>
        <v>0</v>
      </c>
      <c r="AF31" s="445">
        <f>_xlfn.IFNA(VLOOKUP(CONCATENATE($AF$5,$B31,$C31),'ESP3'!$A$6:$M$53,13,FALSE),0)</f>
        <v>0</v>
      </c>
      <c r="AG31" s="445">
        <f>_xlfn.IFNA(VLOOKUP(CONCATENATE($AG$5,$B31,$C31),'BAL3'!$A$6:$M$500,13,FALSE),0)</f>
        <v>0</v>
      </c>
      <c r="AH31" s="445">
        <f>_xlfn.IFNA(VLOOKUP(CONCATENATE($AH$5,$B31,$C31),'ESP4'!$A$6:$M$300,13,FALSE),0)</f>
        <v>0</v>
      </c>
      <c r="AI31" s="445">
        <f>_xlfn.IFNA(VLOOKUP(CONCATENATE($AI$5,$B31,$C31),'DAR2'!$A$6:$M$300,13,FALSE),0)</f>
        <v>0</v>
      </c>
      <c r="AJ31" s="445">
        <f>_xlfn.IFNA(VLOOKUP(CONCATENATE($AJ$5,$B31,$C31),GID!$A$6:$M$60,13,FALSE),0)</f>
        <v>0</v>
      </c>
      <c r="AK31" s="445">
        <f>_xlfn.IFNA(VLOOKUP(CONCATENATE($AK$5,$B31,$C31),RAS!$A$6:$M$135,13,FALSE),0)</f>
        <v>0</v>
      </c>
      <c r="AL31" s="47">
        <f>_xlfn.IFNA(VLOOKUP(CONCATENATE($AL$5,$B31,$C31),'SER3'!$A$6:$M$500,13,FALSE),0)</f>
        <v>0</v>
      </c>
      <c r="AM31" s="47">
        <f>_xlfn.IFNA(VLOOKUP(CONCATENATE($AM$5,$B31,$C31),'DRY2'!$A$6:$M$500,13,FALSE),0)</f>
        <v>0</v>
      </c>
      <c r="AN31" s="47">
        <f>_xlfn.IFNA(VLOOKUP(CONCATENATE($AN$5,$B31,$C31),'DRY2'!$A$6:$M$500,13,FALSE),0)</f>
        <v>0</v>
      </c>
      <c r="AO31" s="47">
        <f>_xlfn.IFNA(VLOOKUP(CONCATENATE($AO$5,$B31,$C31),'ESP3'!$A$6:$M$53,13,FALSE),0)</f>
        <v>0</v>
      </c>
      <c r="AP31" s="47">
        <f>_xlfn.IFNA(VLOOKUP(CONCATENATE($AP$5,$B31,$C31),'ESP3'!$A$6:$M$500,13,FALSE),0)</f>
        <v>0</v>
      </c>
      <c r="AQ31" s="47">
        <f>_xlfn.IFNA(VLOOKUP(CONCATENATE($AQ$5,$B31,$C31),SC!$A$6:$M$500,13,FALSE),0)</f>
        <v>0</v>
      </c>
      <c r="AR31" s="47">
        <f>_xlfn.IFNA(VLOOKUP(CONCATENATE($AR$5,$B31,$C31),SC!$A$6:$M$500,13,FALSE),0)</f>
        <v>0</v>
      </c>
      <c r="AS31" s="47">
        <f>_xlfn.IFNA(VLOOKUP(CONCATENATE($AS$5,$B31,$C31),SCSAT!$A$6:$M$500,13,FALSE),0)</f>
        <v>0</v>
      </c>
      <c r="AT31" s="47">
        <f>_xlfn.IFNA(VLOOKUP(CONCATENATE($AT$5,$B31,$C31),SCSAT!$A$6:$M$500,13,FALSE),0)</f>
        <v>0</v>
      </c>
      <c r="AU31" s="47">
        <f>_xlfn.IFNA(VLOOKUP(CONCATENATE($AU$5,$B31,$C31),SCSUN!$A$6:$M$500,13,FALSE),0)</f>
        <v>0</v>
      </c>
      <c r="AV31" s="47">
        <f>_xlfn.IFNA(VLOOKUP(CONCATENATE($AV$5,$B31,$C31),SCSUN!$A$6:$M$500,13,FALSE),0)</f>
        <v>0</v>
      </c>
      <c r="AW31" s="47">
        <f>_xlfn.IFNA(VLOOKUP(CONCATENATE($AW$5,$B31,$C31),'ESP4'!$A$6:$M$60,13,FALSE),0)</f>
        <v>0</v>
      </c>
      <c r="AX31" s="47">
        <f>_xlfn.IFNA(VLOOKUP(CONCATENATE($AX$5,$B31,$C31),FEST!$A$6:$M$135,13,FALSE),0)</f>
        <v>0</v>
      </c>
      <c r="AY31" s="47">
        <f>_xlfn.IFNA(VLOOKUP(CONCATENATE($AY$5,$B31,$C31),FEST!$A$6:$M$133,13,FALSE),0)</f>
        <v>0</v>
      </c>
      <c r="AZ31" s="47">
        <f>_xlfn.IFNA(VLOOKUP(CONCATENATE($AZ$5,$B31,$C31),'DAR2'!$A$6:$M$133,13,FALSE),0)</f>
        <v>0</v>
      </c>
      <c r="BA31" s="47">
        <f>_xlfn.IFNA(VLOOKUP(CONCATENATE($BA$5,$B31,$C31),'DAR2'!$A$6:$M$133,13,FALSE),0)</f>
        <v>0</v>
      </c>
      <c r="BB31" s="47">
        <f>_xlfn.IFNA(VLOOKUP(CONCATENATE($BB$5,$B31,$C31),'DRY3'!$A$6:$M$135,13,FALSE),0)</f>
        <v>0</v>
      </c>
      <c r="BC31" s="47">
        <f>_xlfn.IFNA(VLOOKUP(CONCATENATE($BC$5,$B31,$C31),'OG3'!$A$6:$M$119,13,FALSE),0)</f>
        <v>0</v>
      </c>
      <c r="BD31" s="131"/>
    </row>
    <row r="32" spans="1:56" x14ac:dyDescent="0.25">
      <c r="A32" s="582"/>
      <c r="B32" s="133" t="s">
        <v>87</v>
      </c>
      <c r="C32" s="137" t="s">
        <v>512</v>
      </c>
      <c r="D32" s="137" t="s">
        <v>460</v>
      </c>
      <c r="E32" s="50">
        <v>45056</v>
      </c>
      <c r="F32" s="136">
        <v>17</v>
      </c>
      <c r="G32" s="135">
        <f t="shared" si="0"/>
        <v>1</v>
      </c>
      <c r="H32" s="46">
        <f t="shared" si="1"/>
        <v>7</v>
      </c>
      <c r="I32" s="136">
        <f t="shared" si="2"/>
        <v>3</v>
      </c>
      <c r="J32" s="535">
        <f>_xlfn.IFNA(VLOOKUP(CONCATENATE($J$5,$B32,$C32),'ESP1'!$A$6:$M$500,13,FALSE),0)</f>
        <v>0</v>
      </c>
      <c r="K32" s="716">
        <f>_xlfn.IFNA(VLOOKUP(CONCATENATE($K$5,$B32,$C32),'ESP1'!$A$6:$M$500,13,FALSE),0)</f>
        <v>0</v>
      </c>
      <c r="L32" s="716">
        <f>_xlfn.IFNA(VLOOKUP(CONCATENATE($M$5,$B32,$C32),'ESP1'!$A$6:$M$500,13,FALSE),0)</f>
        <v>0</v>
      </c>
      <c r="M32" s="445">
        <f>_xlfn.IFNA(VLOOKUP(CONCATENATE($M$5,$B32,$C32),'SER1'!$A$6:$M$500,13,FALSE),0)</f>
        <v>0</v>
      </c>
      <c r="N32" s="445">
        <f>_xlfn.IFNA(VLOOKUP(CONCATENATE($N$5,$B32,$C32),MUR!$A$6:$M$133,13,FALSE),0)</f>
        <v>0</v>
      </c>
      <c r="O32" s="445">
        <f>_xlfn.IFNA(VLOOKUP(CONCATENATE($O$5,$B32,$C32),'GOS1'!$A$6:$M$133,13,FALSE),0)</f>
        <v>0</v>
      </c>
      <c r="P32" s="445">
        <f>_xlfn.IFNA(VLOOKUP(CONCATENATE($P$5,$B32,$C32),'SER2'!$A$6:$M$500,13,FALSE),0)</f>
        <v>0</v>
      </c>
      <c r="Q32" s="445">
        <f>_xlfn.IFNA(VLOOKUP(CONCATENATE($Q$5,$B32,$C32),'SER2'!$A$6:$M$500,13,FALSE),0)</f>
        <v>0</v>
      </c>
      <c r="R32" s="445">
        <f>_xlfn.IFNA(VLOOKUP(CONCATENATE($R$5,$B32,$C32),'OG1'!$A$6:$M$133,13,FALSE),0)</f>
        <v>7</v>
      </c>
      <c r="S32" s="445">
        <f>_xlfn.IFNA(VLOOKUP(CONCATENATE($S$5,$B32,$C32),'DRY1'!$A$6:$M$135,13,FALSE),0)</f>
        <v>0</v>
      </c>
      <c r="T32" s="445">
        <f>_xlfn.IFNA(VLOOKUP(CONCATENATE($T$5,$B32,$C32),'HOR1'!$A$6:$M$192,13,FALSE),0)</f>
        <v>0</v>
      </c>
      <c r="U32" s="445">
        <f>_xlfn.IFNA(VLOOKUP(CONCATENATE($U$5,$B32,$C32),'DAR1'!$A$6:$M$133,13,FALSE),0)</f>
        <v>0</v>
      </c>
      <c r="V32" s="445">
        <f>_xlfn.IFNA(VLOOKUP(CONCATENATE($V$5,$B32,$C32),'DRY2'!$A$6:$M$133,13,FALSE),0)</f>
        <v>0</v>
      </c>
      <c r="W32" s="445">
        <f>_xlfn.IFNA(VLOOKUP(CONCATENATE($W$5,$B32,$C32),'SER3'!$A$6:$M$500,13,FALSE),0)</f>
        <v>0</v>
      </c>
      <c r="X32" s="445">
        <f>_xlfn.IFNA(VLOOKUP(CONCATENATE($X$5,$B32,$C32),'OG2'!$A$6:$M$135,13,FALSE),0)</f>
        <v>0</v>
      </c>
      <c r="Y32" s="445">
        <f>_xlfn.IFNA(VLOOKUP(CONCATENATE($Y$5,$B32,$C32),'DRY3'!$A$6:$M$132,13,FALSE),0)</f>
        <v>0</v>
      </c>
      <c r="Z32" s="445">
        <f>_xlfn.IFNA(VLOOKUP(CONCATENATE($Z$5,$B32,$C32),[1]SCSJ!$A$6:$M$133,13,FALSE),0)</f>
        <v>0</v>
      </c>
      <c r="AA32" s="445">
        <f>_xlfn.IFNA(VLOOKUP(CONCATENATE($AA$5,$B32,$C32),'GOS2'!$A$6:$M$133,13,FALSE),0)</f>
        <v>0</v>
      </c>
      <c r="AB32" s="445">
        <f>_xlfn.IFNA(VLOOKUP(CONCATENATE($AB$5,$B32,$C32),FEST!$A$6:$M$300,13,FALSE),0)</f>
        <v>0</v>
      </c>
      <c r="AC32" s="445">
        <f>_xlfn.IFNA(VLOOKUP(CONCATENATE($AC$5,$B32,$C32),'ESP2'!$A$6:$M$500,13,FALSE),0)</f>
        <v>0</v>
      </c>
      <c r="AD32" s="445">
        <f>_xlfn.IFNA(VLOOKUP(CONCATENATE($AD$5,$B32,$C32),'OG3'!$A$6:$M$53,13,FALSE),0)</f>
        <v>0</v>
      </c>
      <c r="AE32" s="445">
        <f>_xlfn.IFNA(VLOOKUP(CONCATENATE($AE$5,$B32,$C32),[2]cap1!$A$6:$M$53,13,FALSE),0)</f>
        <v>0</v>
      </c>
      <c r="AF32" s="445">
        <f>_xlfn.IFNA(VLOOKUP(CONCATENATE($AF$5,$B32,$C32),'ESP3'!$A$6:$M$53,13,FALSE),0)</f>
        <v>0</v>
      </c>
      <c r="AG32" s="445">
        <f>_xlfn.IFNA(VLOOKUP(CONCATENATE($AG$5,$B32,$C32),'BAL3'!$A$6:$M$500,13,FALSE),0)</f>
        <v>0</v>
      </c>
      <c r="AH32" s="445">
        <f>_xlfn.IFNA(VLOOKUP(CONCATENATE($AH$5,$B32,$C32),'ESP4'!$A$6:$M$300,13,FALSE),0)</f>
        <v>0</v>
      </c>
      <c r="AI32" s="445">
        <f>_xlfn.IFNA(VLOOKUP(CONCATENATE($AI$5,$B32,$C32),'DAR2'!$A$6:$M$300,13,FALSE),0)</f>
        <v>0</v>
      </c>
      <c r="AJ32" s="445">
        <f>_xlfn.IFNA(VLOOKUP(CONCATENATE($AJ$5,$B32,$C32),GID!$A$6:$M$60,13,FALSE),0)</f>
        <v>0</v>
      </c>
      <c r="AK32" s="445">
        <f>_xlfn.IFNA(VLOOKUP(CONCATENATE($AK$5,$B32,$C32),RAS!$A$6:$M$135,13,FALSE),0)</f>
        <v>0</v>
      </c>
      <c r="AL32" s="47">
        <f>_xlfn.IFNA(VLOOKUP(CONCATENATE($AL$5,$B32,$C32),'SER3'!$A$6:$M$500,13,FALSE),0)</f>
        <v>0</v>
      </c>
      <c r="AM32" s="47">
        <f>_xlfn.IFNA(VLOOKUP(CONCATENATE($AM$5,$B32,$C32),'DRY2'!$A$6:$M$500,13,FALSE),0)</f>
        <v>0</v>
      </c>
      <c r="AN32" s="47">
        <f>_xlfn.IFNA(VLOOKUP(CONCATENATE($AN$5,$B32,$C32),'DRY2'!$A$6:$M$500,13,FALSE),0)</f>
        <v>0</v>
      </c>
      <c r="AO32" s="47">
        <f>_xlfn.IFNA(VLOOKUP(CONCATENATE($AO$5,$B32,$C32),'ESP3'!$A$6:$M$53,13,FALSE),0)</f>
        <v>0</v>
      </c>
      <c r="AP32" s="47">
        <f>_xlfn.IFNA(VLOOKUP(CONCATENATE($AP$5,$B32,$C32),'ESP3'!$A$6:$M$500,13,FALSE),0)</f>
        <v>0</v>
      </c>
      <c r="AQ32" s="47">
        <f>_xlfn.IFNA(VLOOKUP(CONCATENATE($AQ$5,$B32,$C32),SC!$A$6:$M$500,13,FALSE),0)</f>
        <v>0</v>
      </c>
      <c r="AR32" s="47">
        <f>_xlfn.IFNA(VLOOKUP(CONCATENATE($AR$5,$B32,$C32),SC!$A$6:$M$500,13,FALSE),0)</f>
        <v>0</v>
      </c>
      <c r="AS32" s="47">
        <f>_xlfn.IFNA(VLOOKUP(CONCATENATE($AS$5,$B32,$C32),SCSAT!$A$6:$M$500,13,FALSE),0)</f>
        <v>0</v>
      </c>
      <c r="AT32" s="47">
        <f>_xlfn.IFNA(VLOOKUP(CONCATENATE($AT$5,$B32,$C32),SCSAT!$A$6:$M$500,13,FALSE),0)</f>
        <v>0</v>
      </c>
      <c r="AU32" s="47">
        <f>_xlfn.IFNA(VLOOKUP(CONCATENATE($AU$5,$B32,$C32),SCSUN!$A$6:$M$500,13,FALSE),0)</f>
        <v>0</v>
      </c>
      <c r="AV32" s="47">
        <f>_xlfn.IFNA(VLOOKUP(CONCATENATE($AV$5,$B32,$C32),SCSUN!$A$6:$M$500,13,FALSE),0)</f>
        <v>0</v>
      </c>
      <c r="AW32" s="47">
        <f>_xlfn.IFNA(VLOOKUP(CONCATENATE($AW$5,$B32,$C32),'ESP4'!$A$6:$M$60,13,FALSE),0)</f>
        <v>0</v>
      </c>
      <c r="AX32" s="47">
        <f>_xlfn.IFNA(VLOOKUP(CONCATENATE($AX$5,$B32,$C32),FEST!$A$6:$M$135,13,FALSE),0)</f>
        <v>0</v>
      </c>
      <c r="AY32" s="47">
        <f>_xlfn.IFNA(VLOOKUP(CONCATENATE($AY$5,$B32,$C32),FEST!$A$6:$M$133,13,FALSE),0)</f>
        <v>0</v>
      </c>
      <c r="AZ32" s="47">
        <f>_xlfn.IFNA(VLOOKUP(CONCATENATE($AZ$5,$B32,$C32),'DAR2'!$A$6:$M$133,13,FALSE),0)</f>
        <v>0</v>
      </c>
      <c r="BA32" s="47">
        <f>_xlfn.IFNA(VLOOKUP(CONCATENATE($BA$5,$B32,$C32),'DAR2'!$A$6:$M$133,13,FALSE),0)</f>
        <v>0</v>
      </c>
      <c r="BB32" s="47">
        <f>_xlfn.IFNA(VLOOKUP(CONCATENATE($BB$5,$B32,$C32),'DRY3'!$A$6:$M$135,13,FALSE),0)</f>
        <v>0</v>
      </c>
      <c r="BC32" s="47">
        <f>_xlfn.IFNA(VLOOKUP(CONCATENATE($BC$5,$B32,$C32),'OG3'!$A$6:$M$119,13,FALSE),0)</f>
        <v>0</v>
      </c>
      <c r="BD32" s="131"/>
    </row>
    <row r="33" spans="1:56" x14ac:dyDescent="0.25">
      <c r="A33" s="582"/>
      <c r="B33" s="133" t="s">
        <v>565</v>
      </c>
      <c r="C33" s="137" t="s">
        <v>504</v>
      </c>
      <c r="D33" s="137" t="s">
        <v>78</v>
      </c>
      <c r="E33" s="50">
        <v>45068</v>
      </c>
      <c r="F33" s="136">
        <v>15</v>
      </c>
      <c r="G33" s="135">
        <f t="shared" si="0"/>
        <v>0</v>
      </c>
      <c r="H33" s="46">
        <f t="shared" si="1"/>
        <v>0</v>
      </c>
      <c r="I33" s="136">
        <f t="shared" si="2"/>
        <v>7</v>
      </c>
      <c r="J33" s="535">
        <f>_xlfn.IFNA(VLOOKUP(CONCATENATE($J$5,$B33,$C33),'ESP1'!$A$6:$M$500,13,FALSE),0)</f>
        <v>0</v>
      </c>
      <c r="K33" s="716">
        <f>_xlfn.IFNA(VLOOKUP(CONCATENATE($K$5,$B33,$C33),'ESP1'!$A$6:$M$500,13,FALSE),0)</f>
        <v>0</v>
      </c>
      <c r="L33" s="716">
        <f>_xlfn.IFNA(VLOOKUP(CONCATENATE($M$5,$B33,$C33),'ESP1'!$A$6:$M$500,13,FALSE),0)</f>
        <v>0</v>
      </c>
      <c r="M33" s="445">
        <f>_xlfn.IFNA(VLOOKUP(CONCATENATE($M$5,$B33,$C33),'SER1'!$A$6:$M$500,13,FALSE),0)</f>
        <v>0</v>
      </c>
      <c r="N33" s="445">
        <f>_xlfn.IFNA(VLOOKUP(CONCATENATE($N$5,$B33,$C33),MUR!$A$6:$M$133,13,FALSE),0)</f>
        <v>0</v>
      </c>
      <c r="O33" s="445">
        <f>_xlfn.IFNA(VLOOKUP(CONCATENATE($O$5,$B33,$C33),'GOS1'!$A$6:$M$133,13,FALSE),0)</f>
        <v>0</v>
      </c>
      <c r="P33" s="445">
        <f>_xlfn.IFNA(VLOOKUP(CONCATENATE($P$5,$B33,$C33),'SER2'!$A$6:$M$500,13,FALSE),0)</f>
        <v>0</v>
      </c>
      <c r="Q33" s="445">
        <f>_xlfn.IFNA(VLOOKUP(CONCATENATE($Q$5,$B33,$C33),'SER2'!$A$6:$M$500,13,FALSE),0)</f>
        <v>0</v>
      </c>
      <c r="R33" s="445">
        <f>_xlfn.IFNA(VLOOKUP(CONCATENATE($R$5,$B33,$C33),'OG1'!$A$6:$M$133,13,FALSE),0)</f>
        <v>0</v>
      </c>
      <c r="S33" s="445">
        <f>_xlfn.IFNA(VLOOKUP(CONCATENATE($S$5,$B33,$C33),'DRY1'!$A$6:$M$135,13,FALSE),0)</f>
        <v>0</v>
      </c>
      <c r="T33" s="445">
        <f>_xlfn.IFNA(VLOOKUP(CONCATENATE($T$5,$B33,$C33),'HOR1'!$A$6:$M$192,13,FALSE),0)</f>
        <v>0</v>
      </c>
      <c r="U33" s="445">
        <f>_xlfn.IFNA(VLOOKUP(CONCATENATE($U$5,$B33,$C33),'DAR1'!$A$6:$M$133,13,FALSE),0)</f>
        <v>0</v>
      </c>
      <c r="V33" s="445">
        <f>_xlfn.IFNA(VLOOKUP(CONCATENATE($V$5,$B33,$C33),'DRY2'!$A$6:$M$133,13,FALSE),0)</f>
        <v>0</v>
      </c>
      <c r="W33" s="445">
        <f>_xlfn.IFNA(VLOOKUP(CONCATENATE($W$5,$B33,$C33),'SER3'!$A$6:$M$500,13,FALSE),0)</f>
        <v>0</v>
      </c>
      <c r="X33" s="445">
        <f>_xlfn.IFNA(VLOOKUP(CONCATENATE($X$5,$B33,$C33),'OG2'!$A$6:$M$135,13,FALSE),0)</f>
        <v>0</v>
      </c>
      <c r="Y33" s="445">
        <f>_xlfn.IFNA(VLOOKUP(CONCATENATE($Y$5,$B33,$C33),'DRY3'!$A$6:$M$132,13,FALSE),0)</f>
        <v>0</v>
      </c>
      <c r="Z33" s="445">
        <f>_xlfn.IFNA(VLOOKUP(CONCATENATE($Z$5,$B33,$C33),[1]SCSJ!$A$6:$M$133,13,FALSE),0)</f>
        <v>0</v>
      </c>
      <c r="AA33" s="445">
        <f>_xlfn.IFNA(VLOOKUP(CONCATENATE($AA$5,$B33,$C33),'GOS2'!$A$6:$M$133,13,FALSE),0)</f>
        <v>0</v>
      </c>
      <c r="AB33" s="445">
        <f>_xlfn.IFNA(VLOOKUP(CONCATENATE($AB$5,$B33,$C33),FEST!$A$6:$M$300,13,FALSE),0)</f>
        <v>0</v>
      </c>
      <c r="AC33" s="445">
        <f>_xlfn.IFNA(VLOOKUP(CONCATENATE($AC$5,$B33,$C33),'ESP2'!$A$6:$M$500,13,FALSE),0)</f>
        <v>0</v>
      </c>
      <c r="AD33" s="445">
        <f>_xlfn.IFNA(VLOOKUP(CONCATENATE($AD$5,$B33,$C33),'OG3'!$A$6:$M$53,13,FALSE),0)</f>
        <v>0</v>
      </c>
      <c r="AE33" s="445">
        <f>_xlfn.IFNA(VLOOKUP(CONCATENATE($AE$5,$B33,$C33),[2]cap1!$A$6:$M$53,13,FALSE),0)</f>
        <v>0</v>
      </c>
      <c r="AF33" s="445">
        <f>_xlfn.IFNA(VLOOKUP(CONCATENATE($AF$5,$B33,$C33),'ESP3'!$A$6:$M$53,13,FALSE),0)</f>
        <v>0</v>
      </c>
      <c r="AG33" s="445">
        <f>_xlfn.IFNA(VLOOKUP(CONCATENATE($AG$5,$B33,$C33),'BAL3'!$A$6:$M$500,13,FALSE),0)</f>
        <v>0</v>
      </c>
      <c r="AH33" s="445">
        <f>_xlfn.IFNA(VLOOKUP(CONCATENATE($AH$5,$B33,$C33),'ESP4'!$A$6:$M$300,13,FALSE),0)</f>
        <v>0</v>
      </c>
      <c r="AI33" s="445">
        <f>_xlfn.IFNA(VLOOKUP(CONCATENATE($AI$5,$B33,$C33),'DAR2'!$A$6:$M$300,13,FALSE),0)</f>
        <v>0</v>
      </c>
      <c r="AJ33" s="445">
        <f>_xlfn.IFNA(VLOOKUP(CONCATENATE($AJ$5,$B33,$C33),GID!$A$6:$M$60,13,FALSE),0)</f>
        <v>0</v>
      </c>
      <c r="AK33" s="445">
        <f>_xlfn.IFNA(VLOOKUP(CONCATENATE($AK$5,$B33,$C33),RAS!$A$6:$M$135,13,FALSE),0)</f>
        <v>0</v>
      </c>
      <c r="AL33" s="47">
        <f>_xlfn.IFNA(VLOOKUP(CONCATENATE($AL$5,$B33,$C33),'SER3'!$A$6:$M$500,13,FALSE),0)</f>
        <v>0</v>
      </c>
      <c r="AM33" s="47">
        <f>_xlfn.IFNA(VLOOKUP(CONCATENATE($AM$5,$B33,$C33),'DRY2'!$A$6:$M$500,13,FALSE),0)</f>
        <v>0</v>
      </c>
      <c r="AN33" s="47">
        <f>_xlfn.IFNA(VLOOKUP(CONCATENATE($AN$5,$B33,$C33),'DRY2'!$A$6:$M$500,13,FALSE),0)</f>
        <v>0</v>
      </c>
      <c r="AO33" s="47">
        <f>_xlfn.IFNA(VLOOKUP(CONCATENATE($AO$5,$B33,$C33),'ESP3'!$A$6:$M$53,13,FALSE),0)</f>
        <v>0</v>
      </c>
      <c r="AP33" s="47">
        <f>_xlfn.IFNA(VLOOKUP(CONCATENATE($AP$5,$B33,$C33),'ESP3'!$A$6:$M$500,13,FALSE),0)</f>
        <v>0</v>
      </c>
      <c r="AQ33" s="47">
        <f>_xlfn.IFNA(VLOOKUP(CONCATENATE($AQ$5,$B33,$C33),SC!$A$6:$M$500,13,FALSE),0)</f>
        <v>0</v>
      </c>
      <c r="AR33" s="47">
        <f>_xlfn.IFNA(VLOOKUP(CONCATENATE($AR$5,$B33,$C33),SC!$A$6:$M$500,13,FALSE),0)</f>
        <v>0</v>
      </c>
      <c r="AS33" s="47">
        <f>_xlfn.IFNA(VLOOKUP(CONCATENATE($AS$5,$B33,$C33),SCSAT!$A$6:$M$500,13,FALSE),0)</f>
        <v>0</v>
      </c>
      <c r="AT33" s="47">
        <f>_xlfn.IFNA(VLOOKUP(CONCATENATE($AT$5,$B33,$C33),SCSAT!$A$6:$M$500,13,FALSE),0)</f>
        <v>0</v>
      </c>
      <c r="AU33" s="47">
        <f>_xlfn.IFNA(VLOOKUP(CONCATENATE($AU$5,$B33,$C33),SCSUN!$A$6:$M$500,13,FALSE),0)</f>
        <v>0</v>
      </c>
      <c r="AV33" s="47">
        <f>_xlfn.IFNA(VLOOKUP(CONCATENATE($AV$5,$B33,$C33),SCSUN!$A$6:$M$500,13,FALSE),0)</f>
        <v>0</v>
      </c>
      <c r="AW33" s="47">
        <f>_xlfn.IFNA(VLOOKUP(CONCATENATE($AW$5,$B33,$C33),'ESP4'!$A$6:$M$60,13,FALSE),0)</f>
        <v>0</v>
      </c>
      <c r="AX33" s="47">
        <f>_xlfn.IFNA(VLOOKUP(CONCATENATE($AX$5,$B33,$C33),FEST!$A$6:$M$135,13,FALSE),0)</f>
        <v>0</v>
      </c>
      <c r="AY33" s="47">
        <f>_xlfn.IFNA(VLOOKUP(CONCATENATE($AY$5,$B33,$C33),FEST!$A$6:$M$133,13,FALSE),0)</f>
        <v>0</v>
      </c>
      <c r="AZ33" s="47">
        <f>_xlfn.IFNA(VLOOKUP(CONCATENATE($AZ$5,$B33,$C33),'DAR2'!$A$6:$M$133,13,FALSE),0)</f>
        <v>0</v>
      </c>
      <c r="BA33" s="47">
        <f>_xlfn.IFNA(VLOOKUP(CONCATENATE($BA$5,$B33,$C33),'DAR2'!$A$6:$M$133,13,FALSE),0)</f>
        <v>0</v>
      </c>
      <c r="BB33" s="47">
        <f>_xlfn.IFNA(VLOOKUP(CONCATENATE($BB$5,$B33,$C33),'DRY3'!$A$6:$M$135,13,FALSE),0)</f>
        <v>0</v>
      </c>
      <c r="BC33" s="47">
        <f>_xlfn.IFNA(VLOOKUP(CONCATENATE($BC$5,$B33,$C33),'OG3'!$A$6:$M$119,13,FALSE),0)</f>
        <v>0</v>
      </c>
      <c r="BD33" s="131"/>
    </row>
    <row r="34" spans="1:56" x14ac:dyDescent="0.25">
      <c r="A34" s="582"/>
      <c r="B34" s="133" t="s">
        <v>513</v>
      </c>
      <c r="C34" s="137" t="s">
        <v>514</v>
      </c>
      <c r="D34" s="137" t="s">
        <v>515</v>
      </c>
      <c r="E34" s="50">
        <v>45088</v>
      </c>
      <c r="F34" s="136">
        <v>17</v>
      </c>
      <c r="G34" s="135">
        <f t="shared" si="0"/>
        <v>2</v>
      </c>
      <c r="H34" s="46">
        <f t="shared" si="1"/>
        <v>14</v>
      </c>
      <c r="I34" s="136">
        <f t="shared" si="2"/>
        <v>2</v>
      </c>
      <c r="J34" s="535">
        <f>_xlfn.IFNA(VLOOKUP(CONCATENATE($J$5,$B34,$C34),'ESP1'!$A$6:$M$500,13,FALSE),0)</f>
        <v>0</v>
      </c>
      <c r="K34" s="716">
        <f>_xlfn.IFNA(VLOOKUP(CONCATENATE($K$5,$B34,$C34),'ESP1'!$A$6:$M$500,13,FALSE),0)</f>
        <v>0</v>
      </c>
      <c r="L34" s="716">
        <f>_xlfn.IFNA(VLOOKUP(CONCATENATE($M$5,$B34,$C34),'ESP1'!$A$6:$M$500,13,FALSE),0)</f>
        <v>0</v>
      </c>
      <c r="M34" s="445">
        <f>_xlfn.IFNA(VLOOKUP(CONCATENATE($M$5,$B34,$C34),'SER1'!$A$6:$M$500,13,FALSE),0)</f>
        <v>0</v>
      </c>
      <c r="N34" s="445">
        <f>_xlfn.IFNA(VLOOKUP(CONCATENATE($N$5,$B34,$C34),MUR!$A$6:$M$133,13,FALSE),0)</f>
        <v>0</v>
      </c>
      <c r="O34" s="445">
        <f>_xlfn.IFNA(VLOOKUP(CONCATENATE($O$5,$B34,$C34),'GOS1'!$A$6:$M$133,13,FALSE),0)</f>
        <v>0</v>
      </c>
      <c r="P34" s="445">
        <f>_xlfn.IFNA(VLOOKUP(CONCATENATE($P$5,$B34,$C34),'SER2'!$A$6:$M$500,13,FALSE),0)</f>
        <v>0</v>
      </c>
      <c r="Q34" s="445">
        <f>_xlfn.IFNA(VLOOKUP(CONCATENATE($Q$5,$B34,$C34),'SER2'!$A$6:$M$500,13,FALSE),0)</f>
        <v>0</v>
      </c>
      <c r="R34" s="445">
        <f>_xlfn.IFNA(VLOOKUP(CONCATENATE($R$5,$B34,$C34),'OG1'!$A$6:$M$133,13,FALSE),0)</f>
        <v>0</v>
      </c>
      <c r="S34" s="445">
        <f>_xlfn.IFNA(VLOOKUP(CONCATENATE($S$5,$B34,$C34),'DRY1'!$A$6:$M$135,13,FALSE),0)</f>
        <v>0</v>
      </c>
      <c r="T34" s="445">
        <f>_xlfn.IFNA(VLOOKUP(CONCATENATE($T$5,$B34,$C34),'HOR1'!$A$6:$M$192,13,FALSE),0)</f>
        <v>0</v>
      </c>
      <c r="U34" s="445">
        <f>_xlfn.IFNA(VLOOKUP(CONCATENATE($U$5,$B34,$C34),'DAR1'!$A$6:$M$133,13,FALSE),0)</f>
        <v>0</v>
      </c>
      <c r="V34" s="445">
        <f>_xlfn.IFNA(VLOOKUP(CONCATENATE($V$5,$B34,$C34),'DRY2'!$A$6:$M$133,13,FALSE),0)</f>
        <v>0</v>
      </c>
      <c r="W34" s="445">
        <f>_xlfn.IFNA(VLOOKUP(CONCATENATE($W$5,$B34,$C34),'SER3'!$A$6:$M$500,13,FALSE),0)</f>
        <v>0</v>
      </c>
      <c r="X34" s="445">
        <f>_xlfn.IFNA(VLOOKUP(CONCATENATE($X$5,$B34,$C34),'OG2'!$A$6:$M$135,13,FALSE),0)</f>
        <v>7</v>
      </c>
      <c r="Y34" s="445">
        <f>_xlfn.IFNA(VLOOKUP(CONCATENATE($Y$5,$B34,$C34),'DRY3'!$A$6:$M$132,13,FALSE),0)</f>
        <v>0</v>
      </c>
      <c r="Z34" s="445">
        <f>_xlfn.IFNA(VLOOKUP(CONCATENATE($Z$5,$B34,$C34),[1]SCSJ!$A$6:$M$133,13,FALSE),0)</f>
        <v>0</v>
      </c>
      <c r="AA34" s="445">
        <f>_xlfn.IFNA(VLOOKUP(CONCATENATE($AA$5,$B34,$C34),'GOS2'!$A$6:$M$133,13,FALSE),0)</f>
        <v>0</v>
      </c>
      <c r="AB34" s="445">
        <f>_xlfn.IFNA(VLOOKUP(CONCATENATE($AB$5,$B34,$C34),FEST!$A$6:$M$300,13,FALSE),0)</f>
        <v>0</v>
      </c>
      <c r="AC34" s="445">
        <f>_xlfn.IFNA(VLOOKUP(CONCATENATE($AC$5,$B34,$C34),'ESP2'!$A$6:$M$500,13,FALSE),0)</f>
        <v>0</v>
      </c>
      <c r="AD34" s="445">
        <f>_xlfn.IFNA(VLOOKUP(CONCATENATE($AD$5,$B34,$C34),'OG3'!$A$6:$M$53,13,FALSE),0)</f>
        <v>7</v>
      </c>
      <c r="AE34" s="445">
        <f>_xlfn.IFNA(VLOOKUP(CONCATENATE($AE$5,$B34,$C34),[2]cap1!$A$6:$M$53,13,FALSE),0)</f>
        <v>0</v>
      </c>
      <c r="AF34" s="445">
        <f>_xlfn.IFNA(VLOOKUP(CONCATENATE($AF$5,$B34,$C34),'ESP3'!$A$6:$M$53,13,FALSE),0)</f>
        <v>0</v>
      </c>
      <c r="AG34" s="445">
        <f>_xlfn.IFNA(VLOOKUP(CONCATENATE($AG$5,$B34,$C34),'BAL3'!$A$6:$M$500,13,FALSE),0)</f>
        <v>0</v>
      </c>
      <c r="AH34" s="445">
        <f>_xlfn.IFNA(VLOOKUP(CONCATENATE($AH$5,$B34,$C34),'ESP4'!$A$6:$M$300,13,FALSE),0)</f>
        <v>0</v>
      </c>
      <c r="AI34" s="445">
        <f>_xlfn.IFNA(VLOOKUP(CONCATENATE($AI$5,$B34,$C34),'DAR2'!$A$6:$M$300,13,FALSE),0)</f>
        <v>0</v>
      </c>
      <c r="AJ34" s="445">
        <f>_xlfn.IFNA(VLOOKUP(CONCATENATE($AJ$5,$B34,$C34),GID!$A$6:$M$60,13,FALSE),0)</f>
        <v>0</v>
      </c>
      <c r="AK34" s="445">
        <f>_xlfn.IFNA(VLOOKUP(CONCATENATE($AK$5,$B34,$C34),RAS!$A$6:$M$135,13,FALSE),0)</f>
        <v>0</v>
      </c>
      <c r="AL34" s="47">
        <f>_xlfn.IFNA(VLOOKUP(CONCATENATE($AL$5,$B34,$C34),'SER3'!$A$6:$M$500,13,FALSE),0)</f>
        <v>0</v>
      </c>
      <c r="AM34" s="47">
        <f>_xlfn.IFNA(VLOOKUP(CONCATENATE($AM$5,$B34,$C34),'DRY2'!$A$6:$M$500,13,FALSE),0)</f>
        <v>0</v>
      </c>
      <c r="AN34" s="47">
        <f>_xlfn.IFNA(VLOOKUP(CONCATENATE($AN$5,$B34,$C34),'DRY2'!$A$6:$M$500,13,FALSE),0)</f>
        <v>0</v>
      </c>
      <c r="AO34" s="47">
        <f>_xlfn.IFNA(VLOOKUP(CONCATENATE($AO$5,$B34,$C34),'ESP3'!$A$6:$M$53,13,FALSE),0)</f>
        <v>0</v>
      </c>
      <c r="AP34" s="47">
        <f>_xlfn.IFNA(VLOOKUP(CONCATENATE($AP$5,$B34,$C34),'ESP3'!$A$6:$M$500,13,FALSE),0)</f>
        <v>0</v>
      </c>
      <c r="AQ34" s="47">
        <f>_xlfn.IFNA(VLOOKUP(CONCATENATE($AQ$5,$B34,$C34),SC!$A$6:$M$500,13,FALSE),0)</f>
        <v>0</v>
      </c>
      <c r="AR34" s="47">
        <f>_xlfn.IFNA(VLOOKUP(CONCATENATE($AR$5,$B34,$C34),SC!$A$6:$M$500,13,FALSE),0)</f>
        <v>0</v>
      </c>
      <c r="AS34" s="47">
        <f>_xlfn.IFNA(VLOOKUP(CONCATENATE($AS$5,$B34,$C34),SCSAT!$A$6:$M$500,13,FALSE),0)</f>
        <v>0</v>
      </c>
      <c r="AT34" s="47">
        <f>_xlfn.IFNA(VLOOKUP(CONCATENATE($AT$5,$B34,$C34),SCSAT!$A$6:$M$500,13,FALSE),0)</f>
        <v>0</v>
      </c>
      <c r="AU34" s="47">
        <f>_xlfn.IFNA(VLOOKUP(CONCATENATE($AU$5,$B34,$C34),SCSUN!$A$6:$M$500,13,FALSE),0)</f>
        <v>0</v>
      </c>
      <c r="AV34" s="47">
        <f>_xlfn.IFNA(VLOOKUP(CONCATENATE($AV$5,$B34,$C34),SCSUN!$A$6:$M$500,13,FALSE),0)</f>
        <v>0</v>
      </c>
      <c r="AW34" s="47">
        <f>_xlfn.IFNA(VLOOKUP(CONCATENATE($AW$5,$B34,$C34),'ESP4'!$A$6:$M$60,13,FALSE),0)</f>
        <v>0</v>
      </c>
      <c r="AX34" s="47">
        <f>_xlfn.IFNA(VLOOKUP(CONCATENATE($AX$5,$B34,$C34),FEST!$A$6:$M$135,13,FALSE),0)</f>
        <v>0</v>
      </c>
      <c r="AY34" s="47">
        <f>_xlfn.IFNA(VLOOKUP(CONCATENATE($AY$5,$B34,$C34),FEST!$A$6:$M$133,13,FALSE),0)</f>
        <v>0</v>
      </c>
      <c r="AZ34" s="47">
        <f>_xlfn.IFNA(VLOOKUP(CONCATENATE($AZ$5,$B34,$C34),'DAR2'!$A$6:$M$133,13,FALSE),0)</f>
        <v>0</v>
      </c>
      <c r="BA34" s="47">
        <f>_xlfn.IFNA(VLOOKUP(CONCATENATE($BA$5,$B34,$C34),'DAR2'!$A$6:$M$133,13,FALSE),0)</f>
        <v>0</v>
      </c>
      <c r="BB34" s="47">
        <f>_xlfn.IFNA(VLOOKUP(CONCATENATE($BB$5,$B34,$C34),'DRY3'!$A$6:$M$135,13,FALSE),0)</f>
        <v>0</v>
      </c>
      <c r="BC34" s="47">
        <f>_xlfn.IFNA(VLOOKUP(CONCATENATE($BC$5,$B34,$C34),'OG3'!$A$6:$M$119,13,FALSE),0)</f>
        <v>0</v>
      </c>
      <c r="BD34" s="131"/>
    </row>
    <row r="35" spans="1:56" x14ac:dyDescent="0.25">
      <c r="A35" s="582"/>
      <c r="B35" s="133"/>
      <c r="C35" s="137"/>
      <c r="D35" s="134"/>
      <c r="E35" s="50"/>
      <c r="F35" s="136"/>
      <c r="G35" s="135">
        <f t="shared" si="0"/>
        <v>0</v>
      </c>
      <c r="H35" s="46">
        <f t="shared" si="1"/>
        <v>0</v>
      </c>
      <c r="I35" s="136">
        <f t="shared" si="2"/>
        <v>7</v>
      </c>
      <c r="J35" s="535">
        <f>_xlfn.IFNA(VLOOKUP(CONCATENATE($J$5,$B35,$C35),'ESP1'!$A$6:$M$500,13,FALSE),0)</f>
        <v>0</v>
      </c>
      <c r="K35" s="716">
        <f>_xlfn.IFNA(VLOOKUP(CONCATENATE($K$5,$B35,$C35),'ESP1'!$A$6:$M$500,13,FALSE),0)</f>
        <v>0</v>
      </c>
      <c r="L35" s="716">
        <f>_xlfn.IFNA(VLOOKUP(CONCATENATE($M$5,$B35,$C35),'ESP1'!$A$6:$M$500,13,FALSE),0)</f>
        <v>0</v>
      </c>
      <c r="M35" s="445">
        <f>_xlfn.IFNA(VLOOKUP(CONCATENATE($M$5,$B35,$C35),'SER1'!$A$6:$M$500,13,FALSE),0)</f>
        <v>0</v>
      </c>
      <c r="N35" s="445">
        <f>_xlfn.IFNA(VLOOKUP(CONCATENATE($N$5,$B35,$C35),MUR!$A$6:$M$133,13,FALSE),0)</f>
        <v>0</v>
      </c>
      <c r="O35" s="445">
        <f>_xlfn.IFNA(VLOOKUP(CONCATENATE($O$5,$B35,$C35),'GOS1'!$A$6:$M$133,13,FALSE),0)</f>
        <v>0</v>
      </c>
      <c r="P35" s="445">
        <f>_xlfn.IFNA(VLOOKUP(CONCATENATE($P$5,$B35,$C35),'SER2'!$A$6:$M$500,13,FALSE),0)</f>
        <v>0</v>
      </c>
      <c r="Q35" s="445">
        <f>_xlfn.IFNA(VLOOKUP(CONCATENATE($Q$5,$B35,$C35),'SER2'!$A$6:$M$500,13,FALSE),0)</f>
        <v>0</v>
      </c>
      <c r="R35" s="445">
        <f>_xlfn.IFNA(VLOOKUP(CONCATENATE($R$5,$B35,$C35),'OG1'!$A$6:$M$133,13,FALSE),0)</f>
        <v>0</v>
      </c>
      <c r="S35" s="445">
        <f>_xlfn.IFNA(VLOOKUP(CONCATENATE($S$5,$B35,$C35),'DRY1'!$A$6:$M$135,13,FALSE),0)</f>
        <v>0</v>
      </c>
      <c r="T35" s="445">
        <f>_xlfn.IFNA(VLOOKUP(CONCATENATE($T$5,$B35,$C35),'HOR1'!$A$6:$M$192,13,FALSE),0)</f>
        <v>0</v>
      </c>
      <c r="U35" s="445">
        <f>_xlfn.IFNA(VLOOKUP(CONCATENATE($U$5,$B35,$C35),'DAR1'!$A$6:$M$133,13,FALSE),0)</f>
        <v>0</v>
      </c>
      <c r="V35" s="445">
        <f>_xlfn.IFNA(VLOOKUP(CONCATENATE($V$5,$B35,$C35),'DRY2'!$A$6:$M$133,13,FALSE),0)</f>
        <v>0</v>
      </c>
      <c r="W35" s="445">
        <f>_xlfn.IFNA(VLOOKUP(CONCATENATE($W$5,$B35,$C35),'SER3'!$A$6:$M$500,13,FALSE),0)</f>
        <v>0</v>
      </c>
      <c r="X35" s="445">
        <f>_xlfn.IFNA(VLOOKUP(CONCATENATE($X$5,$B35,$C35),'OG2'!$A$6:$M$135,13,FALSE),0)</f>
        <v>0</v>
      </c>
      <c r="Y35" s="445">
        <f>_xlfn.IFNA(VLOOKUP(CONCATENATE($Y$5,$B35,$C35),'DRY3'!$A$6:$M$132,13,FALSE),0)</f>
        <v>0</v>
      </c>
      <c r="Z35" s="445">
        <f>_xlfn.IFNA(VLOOKUP(CONCATENATE($Z$5,$B35,$C35),[1]SCSJ!$A$6:$M$133,13,FALSE),0)</f>
        <v>0</v>
      </c>
      <c r="AA35" s="445">
        <f>_xlfn.IFNA(VLOOKUP(CONCATENATE($AA$5,$B35,$C35),'GOS2'!$A$6:$M$133,13,FALSE),0)</f>
        <v>0</v>
      </c>
      <c r="AB35" s="445">
        <f>_xlfn.IFNA(VLOOKUP(CONCATENATE($AB$5,$B35,$C35),FEST!$A$6:$M$300,13,FALSE),0)</f>
        <v>0</v>
      </c>
      <c r="AC35" s="445">
        <f>_xlfn.IFNA(VLOOKUP(CONCATENATE($AC$5,$B35,$C35),'ESP2'!$A$6:$M$500,13,FALSE),0)</f>
        <v>0</v>
      </c>
      <c r="AD35" s="445">
        <f>_xlfn.IFNA(VLOOKUP(CONCATENATE($AD$5,$B35,$C35),'OG3'!$A$6:$M$53,13,FALSE),0)</f>
        <v>0</v>
      </c>
      <c r="AE35" s="445">
        <f>_xlfn.IFNA(VLOOKUP(CONCATENATE($AE$5,$B35,$C35),[2]cap1!$A$6:$M$53,13,FALSE),0)</f>
        <v>0</v>
      </c>
      <c r="AF35" s="445">
        <f>_xlfn.IFNA(VLOOKUP(CONCATENATE($AF$5,$B35,$C35),'ESP3'!$A$6:$M$53,13,FALSE),0)</f>
        <v>0</v>
      </c>
      <c r="AG35" s="445">
        <f>_xlfn.IFNA(VLOOKUP(CONCATENATE($AG$5,$B35,$C35),'BAL3'!$A$6:$M$500,13,FALSE),0)</f>
        <v>0</v>
      </c>
      <c r="AH35" s="445">
        <f>_xlfn.IFNA(VLOOKUP(CONCATENATE($AH$5,$B35,$C35),'ESP4'!$A$6:$M$300,13,FALSE),0)</f>
        <v>0</v>
      </c>
      <c r="AI35" s="445">
        <f>_xlfn.IFNA(VLOOKUP(CONCATENATE($AI$5,$B35,$C35),'DAR2'!$A$6:$M$300,13,FALSE),0)</f>
        <v>0</v>
      </c>
      <c r="AJ35" s="445">
        <f>_xlfn.IFNA(VLOOKUP(CONCATENATE($AJ$5,$B35,$C35),GID!$A$6:$M$60,13,FALSE),0)</f>
        <v>0</v>
      </c>
      <c r="AK35" s="445">
        <f>_xlfn.IFNA(VLOOKUP(CONCATENATE($AK$5,$B35,$C35),RAS!$A$6:$M$135,13,FALSE),0)</f>
        <v>0</v>
      </c>
      <c r="AL35" s="47">
        <f>_xlfn.IFNA(VLOOKUP(CONCATENATE($AL$5,$B35,$C35),'SER3'!$A$6:$M$500,13,FALSE),0)</f>
        <v>0</v>
      </c>
      <c r="AM35" s="47"/>
      <c r="AN35" s="47"/>
      <c r="AO35" s="47"/>
      <c r="AP35" s="47">
        <f>_xlfn.IFNA(VLOOKUP(CONCATENATE($AP$5,$B35,$C35),'ESP3'!$A$6:$M$500,13,FALSE),0)</f>
        <v>0</v>
      </c>
      <c r="AQ35" s="47">
        <f>_xlfn.IFNA(VLOOKUP(CONCATENATE($AQ$5,$B35,$C35),SC!$A$6:$M$500,13,FALSE),0)</f>
        <v>0</v>
      </c>
      <c r="AR35" s="47">
        <f>_xlfn.IFNA(VLOOKUP(CONCATENATE($AR$5,$B35,$C35),SC!$A$6:$M$500,13,FALSE),0)</f>
        <v>0</v>
      </c>
      <c r="AS35" s="47">
        <f>_xlfn.IFNA(VLOOKUP(CONCATENATE($AS$5,$B35,$C35),SCSAT!$A$6:$M$500,13,FALSE),0)</f>
        <v>0</v>
      </c>
      <c r="AT35" s="47">
        <f>_xlfn.IFNA(VLOOKUP(CONCATENATE($AT$5,$B35,$C35),SCSAT!$A$6:$M$500,13,FALSE),0)</f>
        <v>0</v>
      </c>
      <c r="AU35" s="47">
        <f>_xlfn.IFNA(VLOOKUP(CONCATENATE($AU$5,$B35,$C35),SCSUN!$A$6:$M$500,13,FALSE),0)</f>
        <v>0</v>
      </c>
      <c r="AV35" s="47">
        <f>_xlfn.IFNA(VLOOKUP(CONCATENATE($AV$5,$B35,$C35),SCSUN!$A$6:$M$500,13,FALSE),0)</f>
        <v>0</v>
      </c>
      <c r="AW35" s="47">
        <f>_xlfn.IFNA(VLOOKUP(CONCATENATE($AW$5,$B35,$C35),'ESP4'!$A$6:$M$60,13,FALSE),0)</f>
        <v>0</v>
      </c>
      <c r="AX35" s="47">
        <f>_xlfn.IFNA(VLOOKUP(CONCATENATE($AX$5,$B35,$C35),FEST!$A$6:$M$135,13,FALSE),0)</f>
        <v>0</v>
      </c>
      <c r="AY35" s="47">
        <f>_xlfn.IFNA(VLOOKUP(CONCATENATE($AY$5,$B35,$C35),FEST!$A$6:$M$133,13,FALSE),0)</f>
        <v>0</v>
      </c>
      <c r="AZ35" s="47">
        <f>_xlfn.IFNA(VLOOKUP(CONCATENATE($AZ$5,$B35,$C35),'DAR2'!$A$6:$M$133,13,FALSE),0)</f>
        <v>0</v>
      </c>
      <c r="BA35" s="47">
        <f>_xlfn.IFNA(VLOOKUP(CONCATENATE($BA$5,$B35,$C35),'DAR2'!$A$6:$M$133,13,FALSE),0)</f>
        <v>0</v>
      </c>
      <c r="BB35" s="47">
        <f>_xlfn.IFNA(VLOOKUP(CONCATENATE($BB$5,$B35,$C35),'DRY3'!$A$6:$M$135,13,FALSE),0)</f>
        <v>0</v>
      </c>
      <c r="BC35" s="47">
        <f>_xlfn.IFNA(VLOOKUP(CONCATENATE($BC$5,$B35,$C35),'OG3'!$A$6:$M$119,13,FALSE),0)</f>
        <v>0</v>
      </c>
      <c r="BD35" s="131"/>
    </row>
    <row r="36" spans="1:56" x14ac:dyDescent="0.25">
      <c r="A36" s="582"/>
      <c r="B36" s="133"/>
      <c r="C36" s="137"/>
      <c r="D36" s="137"/>
      <c r="E36" s="50"/>
      <c r="F36" s="136"/>
      <c r="G36" s="135">
        <f t="shared" si="0"/>
        <v>0</v>
      </c>
      <c r="H36" s="46">
        <f t="shared" si="1"/>
        <v>0</v>
      </c>
      <c r="I36" s="136">
        <f t="shared" si="2"/>
        <v>7</v>
      </c>
      <c r="J36" s="535">
        <f>_xlfn.IFNA(VLOOKUP(CONCATENATE($J$5,$B36,$C36),'ESP1'!$A$6:$M$500,13,FALSE),0)</f>
        <v>0</v>
      </c>
      <c r="K36" s="716">
        <f>_xlfn.IFNA(VLOOKUP(CONCATENATE($K$5,$B36,$C36),'ESP1'!$A$6:$M$500,13,FALSE),0)</f>
        <v>0</v>
      </c>
      <c r="L36" s="716">
        <f>_xlfn.IFNA(VLOOKUP(CONCATENATE($M$5,$B36,$C36),'ESP1'!$A$6:$M$500,13,FALSE),0)</f>
        <v>0</v>
      </c>
      <c r="M36" s="445">
        <f>_xlfn.IFNA(VLOOKUP(CONCATENATE($M$5,$B36,$C36),'SER1'!$A$6:$M$500,13,FALSE),0)</f>
        <v>0</v>
      </c>
      <c r="N36" s="445">
        <f>_xlfn.IFNA(VLOOKUP(CONCATENATE($N$5,$B36,$C36),MUR!$A$6:$M$133,13,FALSE),0)</f>
        <v>0</v>
      </c>
      <c r="O36" s="445">
        <f>_xlfn.IFNA(VLOOKUP(CONCATENATE($O$5,$B36,$C36),'GOS1'!$A$6:$M$133,13,FALSE),0)</f>
        <v>0</v>
      </c>
      <c r="P36" s="445">
        <f>_xlfn.IFNA(VLOOKUP(CONCATENATE($P$5,$B36,$C36),'SER2'!$A$6:$M$500,13,FALSE),0)</f>
        <v>0</v>
      </c>
      <c r="Q36" s="445">
        <f>_xlfn.IFNA(VLOOKUP(CONCATENATE($Q$5,$B36,$C36),'SER2'!$A$6:$M$500,13,FALSE),0)</f>
        <v>0</v>
      </c>
      <c r="R36" s="445">
        <f>_xlfn.IFNA(VLOOKUP(CONCATENATE($R$5,$B36,$C36),'OG1'!$A$6:$M$133,13,FALSE),0)</f>
        <v>0</v>
      </c>
      <c r="S36" s="445">
        <f>_xlfn.IFNA(VLOOKUP(CONCATENATE($S$5,$B36,$C36),'DRY1'!$A$6:$M$135,13,FALSE),0)</f>
        <v>0</v>
      </c>
      <c r="T36" s="445">
        <f>_xlfn.IFNA(VLOOKUP(CONCATENATE($T$5,$B36,$C36),'HOR1'!$A$6:$M$192,13,FALSE),0)</f>
        <v>0</v>
      </c>
      <c r="U36" s="445">
        <f>_xlfn.IFNA(VLOOKUP(CONCATENATE($U$5,$B36,$C36),'DAR1'!$A$6:$M$133,13,FALSE),0)</f>
        <v>0</v>
      </c>
      <c r="V36" s="445">
        <f>_xlfn.IFNA(VLOOKUP(CONCATENATE($V$5,$B36,$C36),'DRY2'!$A$6:$M$133,13,FALSE),0)</f>
        <v>0</v>
      </c>
      <c r="W36" s="445">
        <f>_xlfn.IFNA(VLOOKUP(CONCATENATE($W$5,$B36,$C36),'SER3'!$A$6:$M$500,13,FALSE),0)</f>
        <v>0</v>
      </c>
      <c r="X36" s="445">
        <f>_xlfn.IFNA(VLOOKUP(CONCATENATE($X$5,$B36,$C36),'OG2'!$A$6:$M$135,13,FALSE),0)</f>
        <v>0</v>
      </c>
      <c r="Y36" s="445">
        <f>_xlfn.IFNA(VLOOKUP(CONCATENATE($Y$5,$B36,$C36),'DRY3'!$A$6:$M$132,13,FALSE),0)</f>
        <v>0</v>
      </c>
      <c r="Z36" s="445">
        <f>_xlfn.IFNA(VLOOKUP(CONCATENATE($Z$5,$B36,$C36),[1]SCSJ!$A$6:$M$133,13,FALSE),0)</f>
        <v>0</v>
      </c>
      <c r="AA36" s="445">
        <f>_xlfn.IFNA(VLOOKUP(CONCATENATE($AA$5,$B36,$C36),'GOS2'!$A$6:$M$133,13,FALSE),0)</f>
        <v>0</v>
      </c>
      <c r="AB36" s="445">
        <f>_xlfn.IFNA(VLOOKUP(CONCATENATE($AB$5,$B36,$C36),FEST!$A$6:$M$300,13,FALSE),0)</f>
        <v>0</v>
      </c>
      <c r="AC36" s="445">
        <f>_xlfn.IFNA(VLOOKUP(CONCATENATE($AC$5,$B36,$C36),'ESP2'!$A$6:$M$500,13,FALSE),0)</f>
        <v>0</v>
      </c>
      <c r="AD36" s="445">
        <f>_xlfn.IFNA(VLOOKUP(CONCATENATE($AD$5,$B36,$C36),'OG3'!$A$6:$M$53,13,FALSE),0)</f>
        <v>0</v>
      </c>
      <c r="AE36" s="445">
        <f>_xlfn.IFNA(VLOOKUP(CONCATENATE($AE$5,$B36,$C36),[2]cap1!$A$6:$M$53,13,FALSE),0)</f>
        <v>0</v>
      </c>
      <c r="AF36" s="445">
        <f>_xlfn.IFNA(VLOOKUP(CONCATENATE($AF$5,$B36,$C36),'ESP3'!$A$6:$M$53,13,FALSE),0)</f>
        <v>0</v>
      </c>
      <c r="AG36" s="445">
        <f>_xlfn.IFNA(VLOOKUP(CONCATENATE($AG$5,$B36,$C36),'BAL3'!$A$6:$M$500,13,FALSE),0)</f>
        <v>0</v>
      </c>
      <c r="AH36" s="445">
        <f>_xlfn.IFNA(VLOOKUP(CONCATENATE($AH$5,$B36,$C36),'ESP4'!$A$6:$M$300,13,FALSE),0)</f>
        <v>0</v>
      </c>
      <c r="AI36" s="445">
        <f>_xlfn.IFNA(VLOOKUP(CONCATENATE($AI$5,$B36,$C36),'DAR2'!$A$6:$M$300,13,FALSE),0)</f>
        <v>0</v>
      </c>
      <c r="AJ36" s="445">
        <f>_xlfn.IFNA(VLOOKUP(CONCATENATE($AJ$5,$B36,$C36),GID!$A$6:$M$60,13,FALSE),0)</f>
        <v>0</v>
      </c>
      <c r="AK36" s="445">
        <f>_xlfn.IFNA(VLOOKUP(CONCATENATE($AK$5,$B36,$C36),RAS!$A$6:$M$135,13,FALSE),0)</f>
        <v>0</v>
      </c>
      <c r="AL36" s="47">
        <f>_xlfn.IFNA(VLOOKUP(CONCATENATE($AL$5,$B36,$C36),'SER3'!$A$6:$M$500,13,FALSE),0)</f>
        <v>0</v>
      </c>
      <c r="AM36" s="47"/>
      <c r="AN36" s="47"/>
      <c r="AO36" s="47"/>
      <c r="AP36" s="47">
        <f>_xlfn.IFNA(VLOOKUP(CONCATENATE($AP$5,$B36,$C36),'ESP3'!$A$6:$M$500,13,FALSE),0)</f>
        <v>0</v>
      </c>
      <c r="AQ36" s="47">
        <f>_xlfn.IFNA(VLOOKUP(CONCATENATE($AQ$5,$B36,$C36),SC!$A$6:$M$500,13,FALSE),0)</f>
        <v>0</v>
      </c>
      <c r="AR36" s="47">
        <f>_xlfn.IFNA(VLOOKUP(CONCATENATE($AR$5,$B36,$C36),SC!$A$6:$M$500,13,FALSE),0)</f>
        <v>0</v>
      </c>
      <c r="AS36" s="47">
        <f>_xlfn.IFNA(VLOOKUP(CONCATENATE($AS$5,$B36,$C36),SCSAT!$A$6:$M$500,13,FALSE),0)</f>
        <v>0</v>
      </c>
      <c r="AT36" s="47">
        <f>_xlfn.IFNA(VLOOKUP(CONCATENATE($AT$5,$B36,$C36),SCSAT!$A$6:$M$500,13,FALSE),0)</f>
        <v>0</v>
      </c>
      <c r="AU36" s="47">
        <f>_xlfn.IFNA(VLOOKUP(CONCATENATE($AU$5,$B36,$C36),SCSUN!$A$6:$M$500,13,FALSE),0)</f>
        <v>0</v>
      </c>
      <c r="AV36" s="47">
        <f>_xlfn.IFNA(VLOOKUP(CONCATENATE($AV$5,$B36,$C36),SCSUN!$A$6:$M$500,13,FALSE),0)</f>
        <v>0</v>
      </c>
      <c r="AW36" s="47">
        <f>_xlfn.IFNA(VLOOKUP(CONCATENATE($AW$5,$B36,$C36),'ESP4'!$A$6:$M$60,13,FALSE),0)</f>
        <v>0</v>
      </c>
      <c r="AX36" s="47">
        <f>_xlfn.IFNA(VLOOKUP(CONCATENATE($AX$5,$B36,$C36),FEST!$A$6:$M$135,13,FALSE),0)</f>
        <v>0</v>
      </c>
      <c r="AY36" s="47">
        <f>_xlfn.IFNA(VLOOKUP(CONCATENATE($AY$5,$B36,$C36),FEST!$A$6:$M$133,13,FALSE),0)</f>
        <v>0</v>
      </c>
      <c r="AZ36" s="47">
        <f>_xlfn.IFNA(VLOOKUP(CONCATENATE($AZ$5,$B36,$C36),'DAR2'!$A$6:$M$133,13,FALSE),0)</f>
        <v>0</v>
      </c>
      <c r="BA36" s="47">
        <f>_xlfn.IFNA(VLOOKUP(CONCATENATE($BA$5,$B36,$C36),'DAR2'!$A$6:$M$133,13,FALSE),0)</f>
        <v>0</v>
      </c>
      <c r="BB36" s="47">
        <f>_xlfn.IFNA(VLOOKUP(CONCATENATE($BB$5,$B36,$C36),'DRY3'!$A$6:$M$135,13,FALSE),0)</f>
        <v>0</v>
      </c>
      <c r="BC36" s="47">
        <f>_xlfn.IFNA(VLOOKUP(CONCATENATE($BC$5,$B36,$C36),'OG3'!$A$6:$M$119,13,FALSE),0)</f>
        <v>0</v>
      </c>
      <c r="BD36" s="131"/>
    </row>
    <row r="37" spans="1:56" s="3" customFormat="1" x14ac:dyDescent="0.25">
      <c r="A37" s="582"/>
      <c r="B37" s="133"/>
      <c r="C37" s="137"/>
      <c r="D37" s="137"/>
      <c r="E37" s="50"/>
      <c r="F37" s="136"/>
      <c r="G37" s="135">
        <f t="shared" si="0"/>
        <v>0</v>
      </c>
      <c r="H37" s="46">
        <f t="shared" si="1"/>
        <v>0</v>
      </c>
      <c r="I37" s="136">
        <f t="shared" si="2"/>
        <v>7</v>
      </c>
      <c r="J37" s="535">
        <f>_xlfn.IFNA(VLOOKUP(CONCATENATE($J$5,$B37,$C37),'ESP1'!$A$6:$M$500,13,FALSE),0)</f>
        <v>0</v>
      </c>
      <c r="K37" s="716">
        <f>_xlfn.IFNA(VLOOKUP(CONCATENATE($K$5,$B37,$C37),'ESP1'!$A$6:$M$500,13,FALSE),0)</f>
        <v>0</v>
      </c>
      <c r="L37" s="716">
        <f>_xlfn.IFNA(VLOOKUP(CONCATENATE($M$5,$B37,$C37),'ESP1'!$A$6:$M$500,13,FALSE),0)</f>
        <v>0</v>
      </c>
      <c r="M37" s="445">
        <f>_xlfn.IFNA(VLOOKUP(CONCATENATE($M$5,$B37,$C37),'SER1'!$A$6:$M$500,13,FALSE),0)</f>
        <v>0</v>
      </c>
      <c r="N37" s="445">
        <f>_xlfn.IFNA(VLOOKUP(CONCATENATE($N$5,$B37,$C37),MUR!$A$6:$M$133,13,FALSE),0)</f>
        <v>0</v>
      </c>
      <c r="O37" s="445">
        <f>_xlfn.IFNA(VLOOKUP(CONCATENATE($O$5,$B37,$C37),'GOS1'!$A$6:$M$133,13,FALSE),0)</f>
        <v>0</v>
      </c>
      <c r="P37" s="445">
        <f>_xlfn.IFNA(VLOOKUP(CONCATENATE($P$5,$B37,$C37),'SER2'!$A$6:$M$500,13,FALSE),0)</f>
        <v>0</v>
      </c>
      <c r="Q37" s="445"/>
      <c r="R37" s="445">
        <f>_xlfn.IFNA(VLOOKUP(CONCATENATE($R$5,$B37,$C37),'OG1'!$A$6:$M$133,13,FALSE),0)</f>
        <v>0</v>
      </c>
      <c r="S37" s="445">
        <f>_xlfn.IFNA(VLOOKUP(CONCATENATE($S$5,$B37,$C37),'DRY1'!$A$6:$M$135,13,FALSE),0)</f>
        <v>0</v>
      </c>
      <c r="T37" s="445">
        <f>_xlfn.IFNA(VLOOKUP(CONCATENATE($T$5,$B37,$C37),'HOR1'!$A$6:$M$192,13,FALSE),0)</f>
        <v>0</v>
      </c>
      <c r="U37" s="445">
        <f>_xlfn.IFNA(VLOOKUP(CONCATENATE($U$5,$B37,$C37),'DAR1'!$A$6:$M$133,13,FALSE),0)</f>
        <v>0</v>
      </c>
      <c r="V37" s="445">
        <f>_xlfn.IFNA(VLOOKUP(CONCATENATE($V$5,$B37,$C37),'DRY2'!$A$6:$M$133,13,FALSE),0)</f>
        <v>0</v>
      </c>
      <c r="W37" s="445">
        <f>_xlfn.IFNA(VLOOKUP(CONCATENATE($W$5,$B37,$C37),'SER3'!$A$6:$M$500,13,FALSE),0)</f>
        <v>0</v>
      </c>
      <c r="X37" s="445">
        <f>_xlfn.IFNA(VLOOKUP(CONCATENATE($X$5,$B37,$C37),'OG2'!$A$6:$M$135,13,FALSE),0)</f>
        <v>0</v>
      </c>
      <c r="Y37" s="445">
        <f>_xlfn.IFNA(VLOOKUP(CONCATENATE($Y$5,$B37,$C37),'DRY3'!$A$6:$M$132,13,FALSE),0)</f>
        <v>0</v>
      </c>
      <c r="Z37" s="445">
        <f>_xlfn.IFNA(VLOOKUP(CONCATENATE($Z$5,$B37,$C37),[1]SCSJ!$A$6:$M$133,13,FALSE),0)</f>
        <v>0</v>
      </c>
      <c r="AA37" s="445">
        <f>_xlfn.IFNA(VLOOKUP(CONCATENATE($AA$5,$B37,$C37),'GOS2'!$A$6:$M$133,13,FALSE),0)</f>
        <v>0</v>
      </c>
      <c r="AB37" s="445">
        <f>_xlfn.IFNA(VLOOKUP(CONCATENATE($AB$5,$B37,$C37),FEST!$A$6:$M$300,13,FALSE),0)</f>
        <v>0</v>
      </c>
      <c r="AC37" s="445">
        <f>_xlfn.IFNA(VLOOKUP(CONCATENATE($AC$5,$B37,$C37),'ESP2'!$A$6:$M$500,13,FALSE),0)</f>
        <v>0</v>
      </c>
      <c r="AD37" s="445">
        <f>_xlfn.IFNA(VLOOKUP(CONCATENATE($AD$5,$B37,$C37),'OG3'!$A$6:$M$53,13,FALSE),0)</f>
        <v>0</v>
      </c>
      <c r="AE37" s="445">
        <f>_xlfn.IFNA(VLOOKUP(CONCATENATE($AE$5,$B37,$C37),[2]cap1!$A$6:$M$53,13,FALSE),0)</f>
        <v>0</v>
      </c>
      <c r="AF37" s="445">
        <f>_xlfn.IFNA(VLOOKUP(CONCATENATE($AF$5,$B37,$C37),'ESP3'!$A$6:$M$53,13,FALSE),0)</f>
        <v>0</v>
      </c>
      <c r="AG37" s="445">
        <f>_xlfn.IFNA(VLOOKUP(CONCATENATE($AG$5,$B37,$C37),'BAL3'!$A$6:$M$500,13,FALSE),0)</f>
        <v>0</v>
      </c>
      <c r="AH37" s="445">
        <f>_xlfn.IFNA(VLOOKUP(CONCATENATE($AH$5,$B37,$C37),'ESP4'!$A$6:$M$300,13,FALSE),0)</f>
        <v>0</v>
      </c>
      <c r="AI37" s="445">
        <f>_xlfn.IFNA(VLOOKUP(CONCATENATE($AI$5,$B37,$C37),'DAR2'!$A$6:$M$300,13,FALSE),0)</f>
        <v>0</v>
      </c>
      <c r="AJ37" s="445">
        <f>_xlfn.IFNA(VLOOKUP(CONCATENATE($AJ$5,$B37,$C37),GID!$A$6:$M$60,13,FALSE),0)</f>
        <v>0</v>
      </c>
      <c r="AK37" s="445">
        <f>_xlfn.IFNA(VLOOKUP(CONCATENATE($AK$5,$B37,$C37),RAS!$A$6:$M$135,13,FALSE),0)</f>
        <v>0</v>
      </c>
      <c r="AL37" s="47">
        <f>_xlfn.IFNA(VLOOKUP(CONCATENATE($AL$5,$B37,$C37),'SER3'!$A$6:$M$500,13,FALSE),0)</f>
        <v>0</v>
      </c>
      <c r="AM37" s="47"/>
      <c r="AN37" s="47"/>
      <c r="AO37" s="47"/>
      <c r="AP37" s="47">
        <f>_xlfn.IFNA(VLOOKUP(CONCATENATE($AP$5,$B37,$C37),'ESP3'!$A$6:$M$500,13,FALSE),0)</f>
        <v>0</v>
      </c>
      <c r="AQ37" s="47">
        <f>_xlfn.IFNA(VLOOKUP(CONCATENATE($AQ$5,$B37,$C37),SC!$A$6:$M$500,13,FALSE),0)</f>
        <v>0</v>
      </c>
      <c r="AR37" s="47">
        <f>_xlfn.IFNA(VLOOKUP(CONCATENATE($AR$5,$B37,$C37),SC!$A$6:$M$500,13,FALSE),0)</f>
        <v>0</v>
      </c>
      <c r="AS37" s="47">
        <f>_xlfn.IFNA(VLOOKUP(CONCATENATE($AS$5,$B37,$C37),SCSAT!$A$6:$M$500,13,FALSE),0)</f>
        <v>0</v>
      </c>
      <c r="AT37" s="47">
        <f>_xlfn.IFNA(VLOOKUP(CONCATENATE($AT$5,$B37,$C37),SCSAT!$A$6:$M$500,13,FALSE),0)</f>
        <v>0</v>
      </c>
      <c r="AU37" s="47">
        <f>_xlfn.IFNA(VLOOKUP(CONCATENATE($AU$5,$B37,$C37),SCSUN!$A$6:$M$500,13,FALSE),0)</f>
        <v>0</v>
      </c>
      <c r="AV37" s="47">
        <f>_xlfn.IFNA(VLOOKUP(CONCATENATE($AV$5,$B37,$C37),SCSUN!$A$6:$M$500,13,FALSE),0)</f>
        <v>0</v>
      </c>
      <c r="AW37" s="47">
        <f>_xlfn.IFNA(VLOOKUP(CONCATENATE($AW$5,$B37,$C37),'ESP4'!$A$6:$M$60,13,FALSE),0)</f>
        <v>0</v>
      </c>
      <c r="AX37" s="47">
        <f>_xlfn.IFNA(VLOOKUP(CONCATENATE($AX$5,$B37,$C37),FEST!$A$6:$M$135,13,FALSE),0)</f>
        <v>0</v>
      </c>
      <c r="AY37" s="47">
        <f>_xlfn.IFNA(VLOOKUP(CONCATENATE($AY$5,$B37,$C37),FEST!$A$6:$M$133,13,FALSE),0)</f>
        <v>0</v>
      </c>
      <c r="AZ37" s="47">
        <f>_xlfn.IFNA(VLOOKUP(CONCATENATE($AZ$5,$B37,$C37),'DAR2'!$A$6:$M$133,13,FALSE),0)</f>
        <v>0</v>
      </c>
      <c r="BA37" s="47">
        <f>_xlfn.IFNA(VLOOKUP(CONCATENATE($BA$5,$B37,$C37),'DAR2'!$A$6:$M$133,13,FALSE),0)</f>
        <v>0</v>
      </c>
      <c r="BB37" s="47">
        <f>_xlfn.IFNA(VLOOKUP(CONCATENATE($BB$5,$B37,$C37),'DRY3'!$A$6:$M$135,13,FALSE),0)</f>
        <v>0</v>
      </c>
      <c r="BC37" s="47">
        <f>_xlfn.IFNA(VLOOKUP(CONCATENATE($BC$5,$B37,$C37),'OG3'!$A$6:$M$119,13,FALSE),0)</f>
        <v>0</v>
      </c>
      <c r="BD37" s="127"/>
    </row>
    <row r="38" spans="1:56" x14ac:dyDescent="0.25">
      <c r="A38" s="582"/>
      <c r="B38" s="133"/>
      <c r="C38" s="137"/>
      <c r="D38" s="137"/>
      <c r="E38" s="50"/>
      <c r="F38" s="136"/>
      <c r="G38" s="135">
        <f t="shared" si="0"/>
        <v>0</v>
      </c>
      <c r="H38" s="46">
        <f t="shared" si="1"/>
        <v>0</v>
      </c>
      <c r="I38" s="136">
        <f t="shared" si="2"/>
        <v>7</v>
      </c>
      <c r="J38" s="535">
        <f>_xlfn.IFNA(VLOOKUP(CONCATENATE($J$5,$B38,$C38),'ESP1'!$A$6:$M$500,13,FALSE),0)</f>
        <v>0</v>
      </c>
      <c r="K38" s="716">
        <f>_xlfn.IFNA(VLOOKUP(CONCATENATE($K$5,$B38,$C38),'ESP1'!$A$6:$M$500,13,FALSE),0)</f>
        <v>0</v>
      </c>
      <c r="L38" s="716"/>
      <c r="M38" s="445">
        <f>_xlfn.IFNA(VLOOKUP(CONCATENATE($M$5,$B38,$C38),'SER1'!$A$6:$M$500,13,FALSE),0)</f>
        <v>0</v>
      </c>
      <c r="N38" s="445">
        <f>_xlfn.IFNA(VLOOKUP(CONCATENATE($N$5,$B38,$C38),MUR!$A$6:$M$133,13,FALSE),0)</f>
        <v>0</v>
      </c>
      <c r="O38" s="445">
        <f>_xlfn.IFNA(VLOOKUP(CONCATENATE($O$5,$B38,$C38),'GOS1'!$A$6:$M$133,13,FALSE),0)</f>
        <v>0</v>
      </c>
      <c r="P38" s="445">
        <f>_xlfn.IFNA(VLOOKUP(CONCATENATE($P$5,$B38,$C38),'SER2'!$A$6:$M$500,13,FALSE),0)</f>
        <v>0</v>
      </c>
      <c r="Q38" s="445"/>
      <c r="R38" s="445">
        <f>_xlfn.IFNA(VLOOKUP(CONCATENATE($R$5,$B38,$C38),'OG1'!$A$6:$M$133,13,FALSE),0)</f>
        <v>0</v>
      </c>
      <c r="S38" s="445">
        <f>_xlfn.IFNA(VLOOKUP(CONCATENATE($S$5,$B38,$C38),'DRY1'!$A$6:$M$135,13,FALSE),0)</f>
        <v>0</v>
      </c>
      <c r="T38" s="445">
        <f>_xlfn.IFNA(VLOOKUP(CONCATENATE($T$5,$B38,$C38),'HOR1'!$A$6:$M$192,13,FALSE),0)</f>
        <v>0</v>
      </c>
      <c r="U38" s="445">
        <f>_xlfn.IFNA(VLOOKUP(CONCATENATE($U$5,$B38,$C38),'DAR1'!$A$6:$M$133,13,FALSE),0)</f>
        <v>0</v>
      </c>
      <c r="V38" s="445">
        <f>_xlfn.IFNA(VLOOKUP(CONCATENATE($V$5,$B38,$C38),'DRY2'!$A$6:$M$133,13,FALSE),0)</f>
        <v>0</v>
      </c>
      <c r="W38" s="445">
        <f>_xlfn.IFNA(VLOOKUP(CONCATENATE($W$5,$B38,$C38),'SER3'!$A$6:$M$500,13,FALSE),0)</f>
        <v>0</v>
      </c>
      <c r="X38" s="445">
        <f>_xlfn.IFNA(VLOOKUP(CONCATENATE($X$5,$B38,$C38),'OG2'!$A$6:$M$135,13,FALSE),0)</f>
        <v>0</v>
      </c>
      <c r="Y38" s="445">
        <f>_xlfn.IFNA(VLOOKUP(CONCATENATE($Y$5,$B38,$C38),'DRY3'!$A$6:$M$132,13,FALSE),0)</f>
        <v>0</v>
      </c>
      <c r="Z38" s="445">
        <f>_xlfn.IFNA(VLOOKUP(CONCATENATE($Z$5,$B38,$C38),[1]SCSJ!$A$6:$M$133,13,FALSE),0)</f>
        <v>0</v>
      </c>
      <c r="AA38" s="445">
        <f>_xlfn.IFNA(VLOOKUP(CONCATENATE($AA$5,$B38,$C38),'GOS2'!$A$6:$M$133,13,FALSE),0)</f>
        <v>0</v>
      </c>
      <c r="AB38" s="445">
        <f>_xlfn.IFNA(VLOOKUP(CONCATENATE($AB$5,$B38,$C38),FEST!$A$6:$M$300,13,FALSE),0)</f>
        <v>0</v>
      </c>
      <c r="AC38" s="445">
        <f>_xlfn.IFNA(VLOOKUP(CONCATENATE($AC$5,$B38,$C38),'ESP2'!$A$6:$M$500,13,FALSE),0)</f>
        <v>0</v>
      </c>
      <c r="AD38" s="445">
        <f>_xlfn.IFNA(VLOOKUP(CONCATENATE($AD$5,$B38,$C38),'OG3'!$A$6:$M$53,13,FALSE),0)</f>
        <v>0</v>
      </c>
      <c r="AE38" s="445">
        <f>_xlfn.IFNA(VLOOKUP(CONCATENATE($AE$5,$B38,$C38),[2]cap1!$A$6:$M$53,13,FALSE),0)</f>
        <v>0</v>
      </c>
      <c r="AF38" s="445">
        <f>_xlfn.IFNA(VLOOKUP(CONCATENATE($AF$5,$B38,$C38),'ESP3'!$A$6:$M$53,13,FALSE),0)</f>
        <v>0</v>
      </c>
      <c r="AG38" s="445">
        <f>_xlfn.IFNA(VLOOKUP(CONCATENATE($AG$5,$B38,$C38),'BAL3'!$A$6:$M$500,13,FALSE),0)</f>
        <v>0</v>
      </c>
      <c r="AH38" s="445">
        <f>_xlfn.IFNA(VLOOKUP(CONCATENATE($AH$5,$B38,$C38),'ESP4'!$A$6:$M$300,13,FALSE),0)</f>
        <v>0</v>
      </c>
      <c r="AI38" s="445">
        <f>_xlfn.IFNA(VLOOKUP(CONCATENATE($AI$5,$B38,$C38),'DAR2'!$A$6:$M$300,13,FALSE),0)</f>
        <v>0</v>
      </c>
      <c r="AJ38" s="445">
        <f>_xlfn.IFNA(VLOOKUP(CONCATENATE($AJ$5,$B38,$C38),GID!$A$6:$M$60,13,FALSE),0)</f>
        <v>0</v>
      </c>
      <c r="AK38" s="445">
        <f>_xlfn.IFNA(VLOOKUP(CONCATENATE($AK$5,$B38,$C38),RAS!$A$6:$M$135,13,FALSE),0)</f>
        <v>0</v>
      </c>
      <c r="AL38" s="47">
        <f>_xlfn.IFNA(VLOOKUP(CONCATENATE($AL$5,$B38,$C38),'SER3'!$A$6:$M$500,13,FALSE),0)</f>
        <v>0</v>
      </c>
      <c r="AM38" s="47"/>
      <c r="AN38" s="47"/>
      <c r="AO38" s="47"/>
      <c r="AP38" s="47">
        <f>_xlfn.IFNA(VLOOKUP(CONCATENATE($AP$5,$B38,$C38),'ESP3'!$A$6:$M$500,13,FALSE),0)</f>
        <v>0</v>
      </c>
      <c r="AQ38" s="47">
        <f>_xlfn.IFNA(VLOOKUP(CONCATENATE($AQ$5,$B38,$C38),SC!$A$6:$M$500,13,FALSE),0)</f>
        <v>0</v>
      </c>
      <c r="AR38" s="47">
        <f>_xlfn.IFNA(VLOOKUP(CONCATENATE($AR$5,$B38,$C38),SC!$A$6:$M$500,13,FALSE),0)</f>
        <v>0</v>
      </c>
      <c r="AS38" s="47">
        <f>_xlfn.IFNA(VLOOKUP(CONCATENATE($AS$5,$B38,$C38),SCSAT!$A$6:$M$500,13,FALSE),0)</f>
        <v>0</v>
      </c>
      <c r="AT38" s="47">
        <f>_xlfn.IFNA(VLOOKUP(CONCATENATE($AT$5,$B38,$C38),SCSAT!$A$6:$M$500,13,FALSE),0)</f>
        <v>0</v>
      </c>
      <c r="AU38" s="47">
        <f>_xlfn.IFNA(VLOOKUP(CONCATENATE($AU$5,$B38,$C38),SCSUN!$A$6:$M$500,13,FALSE),0)</f>
        <v>0</v>
      </c>
      <c r="AV38" s="47">
        <f>_xlfn.IFNA(VLOOKUP(CONCATENATE($AV$5,$B38,$C38),SCSUN!$A$6:$M$500,13,FALSE),0)</f>
        <v>0</v>
      </c>
      <c r="AW38" s="47">
        <f>_xlfn.IFNA(VLOOKUP(CONCATENATE($AW$5,$B38,$C38),'ESP4'!$A$6:$M$60,13,FALSE),0)</f>
        <v>0</v>
      </c>
      <c r="AX38" s="47">
        <f>_xlfn.IFNA(VLOOKUP(CONCATENATE($AX$5,$B38,$C38),FEST!$A$6:$M$135,13,FALSE),0)</f>
        <v>0</v>
      </c>
      <c r="AY38" s="47">
        <f>_xlfn.IFNA(VLOOKUP(CONCATENATE($AY$5,$B38,$C38),FEST!$A$6:$M$133,13,FALSE),0)</f>
        <v>0</v>
      </c>
      <c r="AZ38" s="47">
        <f>_xlfn.IFNA(VLOOKUP(CONCATENATE($AZ$5,$B38,$C38),'DAR2'!$A$6:$M$133,13,FALSE),0)</f>
        <v>0</v>
      </c>
      <c r="BA38" s="47">
        <f>_xlfn.IFNA(VLOOKUP(CONCATENATE($BA$5,$B38,$C38),'DAR2'!$A$6:$M$133,13,FALSE),0)</f>
        <v>0</v>
      </c>
      <c r="BB38" s="47">
        <f>_xlfn.IFNA(VLOOKUP(CONCATENATE($BB$5,$B38,$C38),'DRY3'!$A$6:$M$135,13,FALSE),0)</f>
        <v>0</v>
      </c>
      <c r="BC38" s="47">
        <f>_xlfn.IFNA(VLOOKUP(CONCATENATE($BC$5,$B38,$C38),'OG3'!$A$6:$M$119,13,FALSE),0)</f>
        <v>0</v>
      </c>
      <c r="BD38" s="131"/>
    </row>
    <row r="39" spans="1:56" x14ac:dyDescent="0.25">
      <c r="A39" s="582"/>
      <c r="B39" s="133"/>
      <c r="C39" s="137"/>
      <c r="D39" s="137"/>
      <c r="E39" s="50"/>
      <c r="F39" s="136"/>
      <c r="G39" s="135">
        <f t="shared" si="0"/>
        <v>0</v>
      </c>
      <c r="H39" s="46">
        <f t="shared" si="1"/>
        <v>0</v>
      </c>
      <c r="I39" s="136">
        <f t="shared" si="2"/>
        <v>7</v>
      </c>
      <c r="J39" s="535">
        <f>_xlfn.IFNA(VLOOKUP(CONCATENATE($J$5,$B39,$C39),'ESP1'!$A$6:$M$500,13,FALSE),0)</f>
        <v>0</v>
      </c>
      <c r="K39" s="716"/>
      <c r="L39" s="716"/>
      <c r="M39" s="445">
        <f>_xlfn.IFNA(VLOOKUP(CONCATENATE($M$5,$B39,$C39),'SER1'!$A$6:$M$500,13,FALSE),0)</f>
        <v>0</v>
      </c>
      <c r="N39" s="445">
        <f>_xlfn.IFNA(VLOOKUP(CONCATENATE($N$5,$B39,$C39),MUR!$A$6:$M$133,13,FALSE),0)</f>
        <v>0</v>
      </c>
      <c r="O39" s="445">
        <f>_xlfn.IFNA(VLOOKUP(CONCATENATE($O$5,$B39,$C39),'GOS1'!$A$6:$M$133,13,FALSE),0)</f>
        <v>0</v>
      </c>
      <c r="P39" s="445">
        <f>_xlfn.IFNA(VLOOKUP(CONCATENATE($P$5,$B39,$C39),'SER2'!$A$6:$M$500,13,FALSE),0)</f>
        <v>0</v>
      </c>
      <c r="Q39" s="445"/>
      <c r="R39" s="445">
        <f>_xlfn.IFNA(VLOOKUP(CONCATENATE($R$5,$B39,$C39),'OG1'!$A$6:$M$133,13,FALSE),0)</f>
        <v>0</v>
      </c>
      <c r="S39" s="445">
        <f>_xlfn.IFNA(VLOOKUP(CONCATENATE($S$5,$B39,$C39),'DRY1'!$A$6:$M$135,13,FALSE),0)</f>
        <v>0</v>
      </c>
      <c r="T39" s="445">
        <f>_xlfn.IFNA(VLOOKUP(CONCATENATE($T$5,$B39,$C39),'HOR1'!$A$6:$M$192,13,FALSE),0)</f>
        <v>0</v>
      </c>
      <c r="U39" s="445">
        <f>_xlfn.IFNA(VLOOKUP(CONCATENATE($U$5,$B39,$C39),'DAR1'!$A$6:$M$133,13,FALSE),0)</f>
        <v>0</v>
      </c>
      <c r="V39" s="445">
        <f>_xlfn.IFNA(VLOOKUP(CONCATENATE($V$5,$B39,$C39),'DRY2'!$A$6:$M$133,13,FALSE),0)</f>
        <v>0</v>
      </c>
      <c r="W39" s="445">
        <f>_xlfn.IFNA(VLOOKUP(CONCATENATE($W$5,$B39,$C39),'SER3'!$A$6:$M$500,13,FALSE),0)</f>
        <v>0</v>
      </c>
      <c r="X39" s="445">
        <f>_xlfn.IFNA(VLOOKUP(CONCATENATE($X$5,$B39,$C39),'OG2'!$A$6:$M$135,13,FALSE),0)</f>
        <v>0</v>
      </c>
      <c r="Y39" s="445">
        <f>_xlfn.IFNA(VLOOKUP(CONCATENATE($Y$5,$B39,$C39),'DRY3'!$A$6:$M$132,13,FALSE),0)</f>
        <v>0</v>
      </c>
      <c r="Z39" s="445">
        <f>_xlfn.IFNA(VLOOKUP(CONCATENATE($Z$5,$B39,$C39),[1]SCSJ!$A$6:$M$133,13,FALSE),0)</f>
        <v>0</v>
      </c>
      <c r="AA39" s="445">
        <f>_xlfn.IFNA(VLOOKUP(CONCATENATE($AA$5,$B39,$C39),'GOS2'!$A$6:$M$133,13,FALSE),0)</f>
        <v>0</v>
      </c>
      <c r="AB39" s="445">
        <f>_xlfn.IFNA(VLOOKUP(CONCATENATE($AB$5,$B39,$C39),FEST!$A$6:$M$300,13,FALSE),0)</f>
        <v>0</v>
      </c>
      <c r="AC39" s="445">
        <f>_xlfn.IFNA(VLOOKUP(CONCATENATE($AC$5,$B39,$C39),'ESP2'!$A$6:$M$500,13,FALSE),0)</f>
        <v>0</v>
      </c>
      <c r="AD39" s="445">
        <f>_xlfn.IFNA(VLOOKUP(CONCATENATE($AD$5,$B39,$C39),'OG3'!$A$6:$M$53,13,FALSE),0)</f>
        <v>0</v>
      </c>
      <c r="AE39" s="445">
        <f>_xlfn.IFNA(VLOOKUP(CONCATENATE($AE$5,$B39,$C39),[2]cap1!$A$6:$M$53,13,FALSE),0)</f>
        <v>0</v>
      </c>
      <c r="AF39" s="445">
        <f>_xlfn.IFNA(VLOOKUP(CONCATENATE($AF$5,$B39,$C39),'ESP3'!$A$6:$M$53,13,FALSE),0)</f>
        <v>0</v>
      </c>
      <c r="AG39" s="445">
        <f>_xlfn.IFNA(VLOOKUP(CONCATENATE($AG$5,$B39,$C39),'BAL3'!$A$6:$M$500,13,FALSE),0)</f>
        <v>0</v>
      </c>
      <c r="AH39" s="445">
        <f>_xlfn.IFNA(VLOOKUP(CONCATENATE($AH$5,$B39,$C39),'ESP4'!$A$6:$M$300,13,FALSE),0)</f>
        <v>0</v>
      </c>
      <c r="AI39" s="445">
        <f>_xlfn.IFNA(VLOOKUP(CONCATENATE($AI$5,$B39,$C39),'DAR2'!$A$6:$M$300,13,FALSE),0)</f>
        <v>0</v>
      </c>
      <c r="AJ39" s="445">
        <f>_xlfn.IFNA(VLOOKUP(CONCATENATE($AJ$5,$B39,$C39),GID!$A$6:$M$60,13,FALSE),0)</f>
        <v>0</v>
      </c>
      <c r="AK39" s="445">
        <f>_xlfn.IFNA(VLOOKUP(CONCATENATE($AK$5,$B39,$C39),RAS!$A$6:$M$135,13,FALSE),0)</f>
        <v>0</v>
      </c>
      <c r="AL39" s="47">
        <f>_xlfn.IFNA(VLOOKUP(CONCATENATE($AL$5,$B39,$C39),'SER3'!$A$6:$M$500,13,FALSE),0)</f>
        <v>0</v>
      </c>
      <c r="AM39" s="47"/>
      <c r="AN39" s="47"/>
      <c r="AO39" s="47"/>
      <c r="AP39" s="47">
        <f>_xlfn.IFNA(VLOOKUP(CONCATENATE($AP$5,$B39,$C39),'ESP3'!$A$6:$M$500,13,FALSE),0)</f>
        <v>0</v>
      </c>
      <c r="AQ39" s="47">
        <f>_xlfn.IFNA(VLOOKUP(CONCATENATE($AQ$5,$B39,$C39),SC!$A$6:$M$500,13,FALSE),0)</f>
        <v>0</v>
      </c>
      <c r="AR39" s="47">
        <f>_xlfn.IFNA(VLOOKUP(CONCATENATE($AR$5,$B39,$C39),SC!$A$6:$M$500,13,FALSE),0)</f>
        <v>0</v>
      </c>
      <c r="AS39" s="47">
        <f>_xlfn.IFNA(VLOOKUP(CONCATENATE($AS$5,$B39,$C39),SCSAT!$A$6:$M$500,13,FALSE),0)</f>
        <v>0</v>
      </c>
      <c r="AT39" s="47">
        <f>_xlfn.IFNA(VLOOKUP(CONCATENATE($AT$5,$B39,$C39),SCSAT!$A$6:$M$500,13,FALSE),0)</f>
        <v>0</v>
      </c>
      <c r="AU39" s="47">
        <f>_xlfn.IFNA(VLOOKUP(CONCATENATE($AU$5,$B39,$C39),SCSUN!$A$6:$M$500,13,FALSE),0)</f>
        <v>0</v>
      </c>
      <c r="AV39" s="47">
        <f>_xlfn.IFNA(VLOOKUP(CONCATENATE($AV$5,$B39,$C39),SCSUN!$A$6:$M$500,13,FALSE),0)</f>
        <v>0</v>
      </c>
      <c r="AW39" s="47">
        <f>_xlfn.IFNA(VLOOKUP(CONCATENATE($AW$5,$B39,$C39),'ESP4'!$A$6:$M$60,13,FALSE),0)</f>
        <v>0</v>
      </c>
      <c r="AX39" s="47">
        <f>_xlfn.IFNA(VLOOKUP(CONCATENATE($AX$5,$B39,$C39),FEST!$A$6:$M$135,13,FALSE),0)</f>
        <v>0</v>
      </c>
      <c r="AY39" s="47">
        <f>_xlfn.IFNA(VLOOKUP(CONCATENATE($AY$5,$B39,$C39),FEST!$A$6:$M$133,13,FALSE),0)</f>
        <v>0</v>
      </c>
      <c r="AZ39" s="47">
        <f>_xlfn.IFNA(VLOOKUP(CONCATENATE($AZ$5,$B39,$C39),'DAR2'!$A$6:$M$133,13,FALSE),0)</f>
        <v>0</v>
      </c>
      <c r="BA39" s="47">
        <f>_xlfn.IFNA(VLOOKUP(CONCATENATE($BA$5,$B39,$C39),'DAR2'!$A$6:$M$133,13,FALSE),0)</f>
        <v>0</v>
      </c>
      <c r="BB39" s="47">
        <f>_xlfn.IFNA(VLOOKUP(CONCATENATE($BB$5,$B39,$C39),'DRY3'!$A$6:$M$135,13,FALSE),0)</f>
        <v>0</v>
      </c>
      <c r="BC39" s="47">
        <f>_xlfn.IFNA(VLOOKUP(CONCATENATE($BC$5,$B39,$C39),'OG3'!$A$6:$M$119,13,FALSE),0)</f>
        <v>0</v>
      </c>
      <c r="BD39" s="131"/>
    </row>
    <row r="40" spans="1:56" x14ac:dyDescent="0.25">
      <c r="A40" s="582"/>
      <c r="B40" s="133"/>
      <c r="C40" s="137"/>
      <c r="D40" s="137"/>
      <c r="E40" s="50"/>
      <c r="F40" s="136"/>
      <c r="G40" s="135">
        <f t="shared" si="0"/>
        <v>0</v>
      </c>
      <c r="H40" s="46">
        <f t="shared" si="1"/>
        <v>0</v>
      </c>
      <c r="I40" s="136">
        <f t="shared" si="2"/>
        <v>7</v>
      </c>
      <c r="J40" s="535">
        <f>_xlfn.IFNA(VLOOKUP(CONCATENATE($J$5,$B40,$C40),'ESP1'!$A$6:$M$500,13,FALSE),0)</f>
        <v>0</v>
      </c>
      <c r="K40" s="716"/>
      <c r="L40" s="716"/>
      <c r="M40" s="445">
        <f>_xlfn.IFNA(VLOOKUP(CONCATENATE($M$5,$B40,$C40),'SER1'!$A$6:$M$500,13,FALSE),0)</f>
        <v>0</v>
      </c>
      <c r="N40" s="445">
        <f>_xlfn.IFNA(VLOOKUP(CONCATENATE($N$5,$B40,$C40),MUR!$A$6:$M$133,13,FALSE),0)</f>
        <v>0</v>
      </c>
      <c r="O40" s="445">
        <f>_xlfn.IFNA(VLOOKUP(CONCATENATE($O$5,$B40,$C40),'GOS1'!$A$6:$M$133,13,FALSE),0)</f>
        <v>0</v>
      </c>
      <c r="P40" s="445">
        <f>_xlfn.IFNA(VLOOKUP(CONCATENATE($P$5,$B40,$C40),'SER2'!$A$6:$M$500,13,FALSE),0)</f>
        <v>0</v>
      </c>
      <c r="Q40" s="445"/>
      <c r="R40" s="445">
        <f>_xlfn.IFNA(VLOOKUP(CONCATENATE($R$5,$B40,$C40),'OG1'!$A$6:$M$133,13,FALSE),0)</f>
        <v>0</v>
      </c>
      <c r="S40" s="445">
        <f>_xlfn.IFNA(VLOOKUP(CONCATENATE($S$5,$B40,$C40),'DRY1'!$A$6:$M$135,13,FALSE),0)</f>
        <v>0</v>
      </c>
      <c r="T40" s="445">
        <f>_xlfn.IFNA(VLOOKUP(CONCATENATE($T$5,$B40,$C40),'HOR1'!$A$6:$M$192,13,FALSE),0)</f>
        <v>0</v>
      </c>
      <c r="U40" s="445">
        <f>_xlfn.IFNA(VLOOKUP(CONCATENATE($U$5,$B40,$C40),'DAR1'!$A$6:$M$133,13,FALSE),0)</f>
        <v>0</v>
      </c>
      <c r="V40" s="445">
        <f>_xlfn.IFNA(VLOOKUP(CONCATENATE($V$5,$B40,$C40),'DRY2'!$A$6:$M$133,13,FALSE),0)</f>
        <v>0</v>
      </c>
      <c r="W40" s="445">
        <f>_xlfn.IFNA(VLOOKUP(CONCATENATE($W$5,$B40,$C40),'SER3'!$A$6:$M$500,13,FALSE),0)</f>
        <v>0</v>
      </c>
      <c r="X40" s="445">
        <f>_xlfn.IFNA(VLOOKUP(CONCATENATE($X$5,$B40,$C40),'OG2'!$A$6:$M$135,13,FALSE),0)</f>
        <v>0</v>
      </c>
      <c r="Y40" s="445">
        <f>_xlfn.IFNA(VLOOKUP(CONCATENATE($Y$5,$B40,$C40),'DRY3'!$A$6:$M$132,13,FALSE),0)</f>
        <v>0</v>
      </c>
      <c r="Z40" s="445">
        <f>_xlfn.IFNA(VLOOKUP(CONCATENATE($Z$5,$B40,$C40),[1]SCSJ!$A$6:$M$133,13,FALSE),0)</f>
        <v>0</v>
      </c>
      <c r="AA40" s="445">
        <f>_xlfn.IFNA(VLOOKUP(CONCATENATE($AA$5,$B40,$C40),'GOS2'!$A$6:$M$133,13,FALSE),0)</f>
        <v>0</v>
      </c>
      <c r="AB40" s="445">
        <f>_xlfn.IFNA(VLOOKUP(CONCATENATE($AB$5,$B40,$C40),FEST!$A$6:$M$300,13,FALSE),0)</f>
        <v>0</v>
      </c>
      <c r="AC40" s="445">
        <f>_xlfn.IFNA(VLOOKUP(CONCATENATE($AC$5,$B40,$C40),'ESP2'!$A$6:$M$500,13,FALSE),0)</f>
        <v>0</v>
      </c>
      <c r="AD40" s="445">
        <f>_xlfn.IFNA(VLOOKUP(CONCATENATE($AD$5,$B40,$C40),'OG3'!$A$6:$M$53,13,FALSE),0)</f>
        <v>0</v>
      </c>
      <c r="AE40" s="445">
        <f>_xlfn.IFNA(VLOOKUP(CONCATENATE($AE$5,$B40,$C40),[2]cap1!$A$6:$M$53,13,FALSE),0)</f>
        <v>0</v>
      </c>
      <c r="AF40" s="445">
        <f>_xlfn.IFNA(VLOOKUP(CONCATENATE($AF$5,$B40,$C40),'ESP3'!$A$6:$M$53,13,FALSE),0)</f>
        <v>0</v>
      </c>
      <c r="AG40" s="445">
        <f>_xlfn.IFNA(VLOOKUP(CONCATENATE($AG$5,$B40,$C40),'BAL3'!$A$6:$M$500,13,FALSE),0)</f>
        <v>0</v>
      </c>
      <c r="AH40" s="445">
        <f>_xlfn.IFNA(VLOOKUP(CONCATENATE($AH$5,$B40,$C40),'ESP4'!$A$6:$M$300,13,FALSE),0)</f>
        <v>0</v>
      </c>
      <c r="AI40" s="445">
        <f>_xlfn.IFNA(VLOOKUP(CONCATENATE($AI$5,$B40,$C40),'DAR2'!$A$6:$M$300,13,FALSE),0)</f>
        <v>0</v>
      </c>
      <c r="AJ40" s="445">
        <f>_xlfn.IFNA(VLOOKUP(CONCATENATE($AJ$5,$B40,$C40),GID!$A$6:$M$60,13,FALSE),0)</f>
        <v>0</v>
      </c>
      <c r="AK40" s="445">
        <f>_xlfn.IFNA(VLOOKUP(CONCATENATE($AK$5,$B40,$C40),RAS!$A$6:$M$135,13,FALSE),0)</f>
        <v>0</v>
      </c>
      <c r="AL40" s="47">
        <f>_xlfn.IFNA(VLOOKUP(CONCATENATE($AL$5,$B40,$C40),'SER3'!$A$6:$M$500,13,FALSE),0)</f>
        <v>0</v>
      </c>
      <c r="AM40" s="47"/>
      <c r="AN40" s="47"/>
      <c r="AO40" s="47"/>
      <c r="AP40" s="47">
        <f>_xlfn.IFNA(VLOOKUP(CONCATENATE($AP$5,$B40,$C40),'ESP3'!$A$6:$M$500,13,FALSE),0)</f>
        <v>0</v>
      </c>
      <c r="AQ40" s="47">
        <f>_xlfn.IFNA(VLOOKUP(CONCATENATE($AQ$5,$B40,$C40),SC!$A$6:$M$500,13,FALSE),0)</f>
        <v>0</v>
      </c>
      <c r="AR40" s="47">
        <f>_xlfn.IFNA(VLOOKUP(CONCATENATE($AR$5,$B40,$C40),SC!$A$6:$M$500,13,FALSE),0)</f>
        <v>0</v>
      </c>
      <c r="AS40" s="47">
        <f>_xlfn.IFNA(VLOOKUP(CONCATENATE($AS$5,$B40,$C40),SCSAT!$A$6:$M$500,13,FALSE),0)</f>
        <v>0</v>
      </c>
      <c r="AT40" s="47">
        <f>_xlfn.IFNA(VLOOKUP(CONCATENATE($AT$5,$B40,$C40),SCSAT!$A$6:$M$500,13,FALSE),0)</f>
        <v>0</v>
      </c>
      <c r="AU40" s="47">
        <f>_xlfn.IFNA(VLOOKUP(CONCATENATE($AU$5,$B40,$C40),SCSUN!$A$6:$M$500,13,FALSE),0)</f>
        <v>0</v>
      </c>
      <c r="AV40" s="47">
        <f>_xlfn.IFNA(VLOOKUP(CONCATENATE($AV$5,$B40,$C40),SCSUN!$A$6:$M$500,13,FALSE),0)</f>
        <v>0</v>
      </c>
      <c r="AW40" s="47">
        <f>_xlfn.IFNA(VLOOKUP(CONCATENATE($AW$5,$B40,$C40),'ESP4'!$A$6:$M$60,13,FALSE),0)</f>
        <v>0</v>
      </c>
      <c r="AX40" s="47">
        <f>_xlfn.IFNA(VLOOKUP(CONCATENATE($AX$5,$B40,$C40),FEST!$A$6:$M$135,13,FALSE),0)</f>
        <v>0</v>
      </c>
      <c r="AY40" s="47">
        <f>_xlfn.IFNA(VLOOKUP(CONCATENATE($AY$5,$B40,$C40),FEST!$A$6:$M$133,13,FALSE),0)</f>
        <v>0</v>
      </c>
      <c r="AZ40" s="47">
        <f>_xlfn.IFNA(VLOOKUP(CONCATENATE($AZ$5,$B40,$C40),'DAR2'!$A$6:$M$133,13,FALSE),0)</f>
        <v>0</v>
      </c>
      <c r="BA40" s="47">
        <f>_xlfn.IFNA(VLOOKUP(CONCATENATE($BA$5,$B40,$C40),'DAR2'!$A$6:$M$133,13,FALSE),0)</f>
        <v>0</v>
      </c>
      <c r="BB40" s="47">
        <f>_xlfn.IFNA(VLOOKUP(CONCATENATE($BB$5,$B40,$C40),'DRY3'!$A$6:$M$135,13,FALSE),0)</f>
        <v>0</v>
      </c>
      <c r="BC40" s="47">
        <f>_xlfn.IFNA(VLOOKUP(CONCATENATE($BC$5,$B40,$C40),'OG3'!$A$6:$M$119,13,FALSE),0)</f>
        <v>0</v>
      </c>
      <c r="BD40" s="131"/>
    </row>
    <row r="41" spans="1:56" x14ac:dyDescent="0.25">
      <c r="A41" s="582"/>
      <c r="B41" s="133"/>
      <c r="C41" s="137"/>
      <c r="D41" s="137"/>
      <c r="E41" s="50"/>
      <c r="F41" s="136"/>
      <c r="G41" s="135">
        <f t="shared" si="0"/>
        <v>0</v>
      </c>
      <c r="H41" s="46">
        <f t="shared" si="1"/>
        <v>0</v>
      </c>
      <c r="I41" s="136">
        <f>RANK(H41,$H$6:$H$52)</f>
        <v>7</v>
      </c>
      <c r="J41" s="535">
        <f>_xlfn.IFNA(VLOOKUP(CONCATENATE($J$5,$B41,$C41),'ESP1'!$A$6:$M$500,13,FALSE),0)</f>
        <v>0</v>
      </c>
      <c r="K41" s="716"/>
      <c r="L41" s="716"/>
      <c r="M41" s="445">
        <f>_xlfn.IFNA(VLOOKUP(CONCATENATE($M$5,$B41,$C41),'SER1'!$A$6:$M$500,13,FALSE),0)</f>
        <v>0</v>
      </c>
      <c r="N41" s="445">
        <f>_xlfn.IFNA(VLOOKUP(CONCATENATE($N$5,$B41,$C41),MUR!$A$6:$M$133,13,FALSE),0)</f>
        <v>0</v>
      </c>
      <c r="O41" s="445">
        <f>_xlfn.IFNA(VLOOKUP(CONCATENATE($O$5,$B41,$C41),'GOS1'!$A$6:$M$133,13,FALSE),0)</f>
        <v>0</v>
      </c>
      <c r="P41" s="445">
        <f>_xlfn.IFNA(VLOOKUP(CONCATENATE($P$5,$B41,$C41),'SER2'!$A$6:$M$500,13,FALSE),0)</f>
        <v>0</v>
      </c>
      <c r="Q41" s="445"/>
      <c r="R41" s="445">
        <f>_xlfn.IFNA(VLOOKUP(CONCATENATE($R$5,$B41,$C41),'OG1'!$A$6:$M$133,13,FALSE),0)</f>
        <v>0</v>
      </c>
      <c r="S41" s="445">
        <f>_xlfn.IFNA(VLOOKUP(CONCATENATE($S$5,$B41,$C41),'DRY1'!$A$6:$M$135,13,FALSE),0)</f>
        <v>0</v>
      </c>
      <c r="T41" s="445">
        <f>_xlfn.IFNA(VLOOKUP(CONCATENATE($T$5,$B41,$C41),'HOR1'!$A$6:$M$192,13,FALSE),0)</f>
        <v>0</v>
      </c>
      <c r="U41" s="445">
        <f>_xlfn.IFNA(VLOOKUP(CONCATENATE($U$5,$B41,$C41),'DAR1'!$A$6:$M$133,13,FALSE),0)</f>
        <v>0</v>
      </c>
      <c r="V41" s="445">
        <f>_xlfn.IFNA(VLOOKUP(CONCATENATE($V$5,$B41,$C41),'DRY2'!$A$6:$M$133,13,FALSE),0)</f>
        <v>0</v>
      </c>
      <c r="W41" s="445">
        <f>_xlfn.IFNA(VLOOKUP(CONCATENATE($W$5,$B41,$C41),'SER3'!$A$6:$M$500,13,FALSE),0)</f>
        <v>0</v>
      </c>
      <c r="X41" s="445">
        <f>_xlfn.IFNA(VLOOKUP(CONCATENATE($X$5,$B41,$C41),'OG2'!$A$6:$M$135,13,FALSE),0)</f>
        <v>0</v>
      </c>
      <c r="Y41" s="445">
        <f>_xlfn.IFNA(VLOOKUP(CONCATENATE($Y$5,$B41,$C41),'DRY3'!$A$6:$M$132,13,FALSE),0)</f>
        <v>0</v>
      </c>
      <c r="Z41" s="445">
        <f>_xlfn.IFNA(VLOOKUP(CONCATENATE($Z$5,$B41,$C41),[1]SCSJ!$A$6:$M$133,13,FALSE),0)</f>
        <v>0</v>
      </c>
      <c r="AA41" s="445">
        <f>_xlfn.IFNA(VLOOKUP(CONCATENATE($AA$5,$B41,$C41),'GOS2'!$A$6:$M$133,13,FALSE),0)</f>
        <v>0</v>
      </c>
      <c r="AB41" s="445">
        <f>_xlfn.IFNA(VLOOKUP(CONCATENATE($AB$5,$B41,$C41),FEST!$A$6:$M$300,13,FALSE),0)</f>
        <v>0</v>
      </c>
      <c r="AC41" s="445">
        <f>_xlfn.IFNA(VLOOKUP(CONCATENATE($AC$5,$B41,$C41),'ESP2'!$A$6:$M$500,13,FALSE),0)</f>
        <v>0</v>
      </c>
      <c r="AD41" s="445">
        <f>_xlfn.IFNA(VLOOKUP(CONCATENATE($AD$5,$B41,$C41),'OG3'!$A$6:$M$53,13,FALSE),0)</f>
        <v>0</v>
      </c>
      <c r="AE41" s="445">
        <f>_xlfn.IFNA(VLOOKUP(CONCATENATE($AE$5,$B41,$C41),[2]cap1!$A$6:$M$53,13,FALSE),0)</f>
        <v>0</v>
      </c>
      <c r="AF41" s="445">
        <f>_xlfn.IFNA(VLOOKUP(CONCATENATE($AF$5,$B41,$C41),'ESP3'!$A$6:$M$53,13,FALSE),0)</f>
        <v>0</v>
      </c>
      <c r="AG41" s="445">
        <f>_xlfn.IFNA(VLOOKUP(CONCATENATE($AG$5,$B41,$C41),'BAL3'!$A$6:$M$500,13,FALSE),0)</f>
        <v>0</v>
      </c>
      <c r="AH41" s="445">
        <f>_xlfn.IFNA(VLOOKUP(CONCATENATE($AH$5,$B41,$C41),'ESP4'!$A$6:$M$300,13,FALSE),0)</f>
        <v>0</v>
      </c>
      <c r="AI41" s="445">
        <f>_xlfn.IFNA(VLOOKUP(CONCATENATE($AI$5,$B41,$C41),'DAR2'!$A$6:$M$300,13,FALSE),0)</f>
        <v>0</v>
      </c>
      <c r="AJ41" s="445">
        <f>_xlfn.IFNA(VLOOKUP(CONCATENATE($AJ$5,$B41,$C41),GID!$A$6:$M$60,13,FALSE),0)</f>
        <v>0</v>
      </c>
      <c r="AK41" s="445">
        <f>_xlfn.IFNA(VLOOKUP(CONCATENATE($AK$5,$B41,$C41),RAS!$A$6:$M$135,13,FALSE),0)</f>
        <v>0</v>
      </c>
      <c r="AL41" s="47">
        <f>_xlfn.IFNA(VLOOKUP(CONCATENATE($AL$5,$B41,$C41),'SER3'!$A$6:$M$500,13,FALSE),0)</f>
        <v>0</v>
      </c>
      <c r="AM41" s="47"/>
      <c r="AN41" s="47"/>
      <c r="AO41" s="47"/>
      <c r="AP41" s="47">
        <f>_xlfn.IFNA(VLOOKUP(CONCATENATE($AP$5,$B41,$C41),'ESP3'!$A$6:$M$500,13,FALSE),0)</f>
        <v>0</v>
      </c>
      <c r="AQ41" s="47">
        <f>_xlfn.IFNA(VLOOKUP(CONCATENATE($AQ$5,$B41,$C41),SC!$A$6:$M$500,13,FALSE),0)</f>
        <v>0</v>
      </c>
      <c r="AR41" s="47">
        <f>_xlfn.IFNA(VLOOKUP(CONCATENATE($AR$5,$B41,$C41),SC!$A$6:$M$500,13,FALSE),0)</f>
        <v>0</v>
      </c>
      <c r="AS41" s="47">
        <f>_xlfn.IFNA(VLOOKUP(CONCATENATE($AS$5,$B41,$C41),SCSAT!$A$6:$M$500,13,FALSE),0)</f>
        <v>0</v>
      </c>
      <c r="AT41" s="47">
        <f>_xlfn.IFNA(VLOOKUP(CONCATENATE($AT$5,$B41,$C41),SCSAT!$A$6:$M$500,13,FALSE),0)</f>
        <v>0</v>
      </c>
      <c r="AU41" s="47">
        <f>_xlfn.IFNA(VLOOKUP(CONCATENATE($AU$5,$B41,$C41),SCSUN!$A$6:$M$500,13,FALSE),0)</f>
        <v>0</v>
      </c>
      <c r="AV41" s="47">
        <f>_xlfn.IFNA(VLOOKUP(CONCATENATE($AV$5,$B41,$C41),SCSUN!$A$6:$M$500,13,FALSE),0)</f>
        <v>0</v>
      </c>
      <c r="AW41" s="47">
        <f>_xlfn.IFNA(VLOOKUP(CONCATENATE($AW$5,$B41,$C41),'ESP4'!$A$6:$M$60,13,FALSE),0)</f>
        <v>0</v>
      </c>
      <c r="AX41" s="47">
        <f>_xlfn.IFNA(VLOOKUP(CONCATENATE($AX$5,$B41,$C41),FEST!$A$6:$M$135,13,FALSE),0)</f>
        <v>0</v>
      </c>
      <c r="AY41" s="47">
        <f>_xlfn.IFNA(VLOOKUP(CONCATENATE($AY$5,$B41,$C41),FEST!$A$6:$M$133,13,FALSE),0)</f>
        <v>0</v>
      </c>
      <c r="AZ41" s="47">
        <f>_xlfn.IFNA(VLOOKUP(CONCATENATE($AZ$5,$B41,$C41),'DAR2'!$A$6:$M$133,13,FALSE),0)</f>
        <v>0</v>
      </c>
      <c r="BA41" s="47">
        <f>_xlfn.IFNA(VLOOKUP(CONCATENATE($BA$5,$B41,$C41),'DAR2'!$A$6:$M$133,13,FALSE),0)</f>
        <v>0</v>
      </c>
      <c r="BB41" s="47">
        <f>_xlfn.IFNA(VLOOKUP(CONCATENATE($BB$5,$B41,$C41),'DRY3'!$A$6:$M$135,13,FALSE),0)</f>
        <v>0</v>
      </c>
      <c r="BC41" s="47">
        <f>_xlfn.IFNA(VLOOKUP(CONCATENATE($BC$5,$B41,$C41),'OG3'!$A$6:$M$119,13,FALSE),0)</f>
        <v>0</v>
      </c>
      <c r="BD41" s="131"/>
    </row>
    <row r="42" spans="1:56" x14ac:dyDescent="0.25">
      <c r="A42" s="582"/>
      <c r="B42" s="133"/>
      <c r="C42" s="137"/>
      <c r="D42" s="137"/>
      <c r="E42" s="50"/>
      <c r="F42" s="136"/>
      <c r="G42" s="135">
        <f t="shared" si="0"/>
        <v>0</v>
      </c>
      <c r="H42" s="46">
        <f t="shared" si="1"/>
        <v>0</v>
      </c>
      <c r="I42" s="136">
        <f>RANK(H42,$H$6:$H$52)</f>
        <v>7</v>
      </c>
      <c r="J42" s="535">
        <f>_xlfn.IFNA(VLOOKUP(CONCATENATE($J$5,$B42,$C42),'ESP1'!$A$6:$M$500,13,FALSE),0)</f>
        <v>0</v>
      </c>
      <c r="K42" s="716"/>
      <c r="L42" s="716"/>
      <c r="M42" s="445">
        <f>_xlfn.IFNA(VLOOKUP(CONCATENATE($M$5,$B42,$C42),'SER1'!$A$6:$M$500,13,FALSE),0)</f>
        <v>0</v>
      </c>
      <c r="N42" s="445">
        <f>_xlfn.IFNA(VLOOKUP(CONCATENATE($N$5,$B42,$C42),MUR!$A$6:$M$133,13,FALSE),0)</f>
        <v>0</v>
      </c>
      <c r="O42" s="445">
        <f>_xlfn.IFNA(VLOOKUP(CONCATENATE($O$5,$B42,$C42),'GOS1'!$A$6:$M$133,13,FALSE),0)</f>
        <v>0</v>
      </c>
      <c r="P42" s="445">
        <f>_xlfn.IFNA(VLOOKUP(CONCATENATE($P$5,$B42,$C42),'SER2'!$A$6:$M$500,13,FALSE),0)</f>
        <v>0</v>
      </c>
      <c r="Q42" s="445"/>
      <c r="R42" s="445">
        <f>_xlfn.IFNA(VLOOKUP(CONCATENATE($R$5,$B42,$C42),'OG1'!$A$6:$M$133,13,FALSE),0)</f>
        <v>0</v>
      </c>
      <c r="S42" s="445">
        <f>_xlfn.IFNA(VLOOKUP(CONCATENATE($S$5,$B42,$C42),'DRY1'!$A$6:$M$135,13,FALSE),0)</f>
        <v>0</v>
      </c>
      <c r="T42" s="445">
        <f>_xlfn.IFNA(VLOOKUP(CONCATENATE($T$5,$B42,$C42),'HOR1'!$A$6:$M$192,13,FALSE),0)</f>
        <v>0</v>
      </c>
      <c r="U42" s="445">
        <f>_xlfn.IFNA(VLOOKUP(CONCATENATE($U$5,$B42,$C42),'DAR1'!$A$6:$M$133,13,FALSE),0)</f>
        <v>0</v>
      </c>
      <c r="V42" s="445">
        <f>_xlfn.IFNA(VLOOKUP(CONCATENATE($V$5,$B42,$C42),'DRY2'!$A$6:$M$133,13,FALSE),0)</f>
        <v>0</v>
      </c>
      <c r="W42" s="445">
        <f>_xlfn.IFNA(VLOOKUP(CONCATENATE($W$5,$B42,$C42),'SER3'!$A$6:$M$500,13,FALSE),0)</f>
        <v>0</v>
      </c>
      <c r="X42" s="445">
        <f>_xlfn.IFNA(VLOOKUP(CONCATENATE($X$5,$B42,$C42),'OG2'!$A$6:$M$135,13,FALSE),0)</f>
        <v>0</v>
      </c>
      <c r="Y42" s="445">
        <f>_xlfn.IFNA(VLOOKUP(CONCATENATE($Y$5,$B42,$C42),'DRY3'!$A$6:$M$132,13,FALSE),0)</f>
        <v>0</v>
      </c>
      <c r="Z42" s="445">
        <f>_xlfn.IFNA(VLOOKUP(CONCATENATE($Z$5,$B42,$C42),[1]SCSJ!$A$6:$M$133,13,FALSE),0)</f>
        <v>0</v>
      </c>
      <c r="AA42" s="445">
        <f>_xlfn.IFNA(VLOOKUP(CONCATENATE($AA$5,$B42,$C42),'GOS2'!$A$6:$M$133,13,FALSE),0)</f>
        <v>0</v>
      </c>
      <c r="AB42" s="445">
        <f>_xlfn.IFNA(VLOOKUP(CONCATENATE($AB$5,$B42,$C42),FEST!$A$6:$M$300,13,FALSE),0)</f>
        <v>0</v>
      </c>
      <c r="AC42" s="445">
        <f>_xlfn.IFNA(VLOOKUP(CONCATENATE($AC$5,$B42,$C42),'ESP2'!$A$6:$M$500,13,FALSE),0)</f>
        <v>0</v>
      </c>
      <c r="AD42" s="445">
        <f>_xlfn.IFNA(VLOOKUP(CONCATENATE($AD$5,$B42,$C42),'OG3'!$A$6:$M$53,13,FALSE),0)</f>
        <v>0</v>
      </c>
      <c r="AE42" s="445">
        <f>_xlfn.IFNA(VLOOKUP(CONCATENATE($AE$5,$B42,$C42),[2]cap1!$A$6:$M$53,13,FALSE),0)</f>
        <v>0</v>
      </c>
      <c r="AF42" s="445">
        <f>_xlfn.IFNA(VLOOKUP(CONCATENATE($AF$5,$B42,$C42),'ESP3'!$A$6:$M$53,13,FALSE),0)</f>
        <v>0</v>
      </c>
      <c r="AG42" s="445">
        <f>_xlfn.IFNA(VLOOKUP(CONCATENATE($AG$5,$B42,$C42),'BAL3'!$A$6:$M$500,13,FALSE),0)</f>
        <v>0</v>
      </c>
      <c r="AH42" s="445">
        <f>_xlfn.IFNA(VLOOKUP(CONCATENATE($AH$5,$B42,$C42),'ESP4'!$A$6:$M$300,13,FALSE),0)</f>
        <v>0</v>
      </c>
      <c r="AI42" s="445">
        <f>_xlfn.IFNA(VLOOKUP(CONCATENATE($AI$5,$B42,$C42),'DAR2'!$A$6:$M$300,13,FALSE),0)</f>
        <v>0</v>
      </c>
      <c r="AJ42" s="445">
        <f>_xlfn.IFNA(VLOOKUP(CONCATENATE($AJ$5,$B42,$C42),GID!$A$6:$M$60,13,FALSE),0)</f>
        <v>0</v>
      </c>
      <c r="AK42" s="445">
        <f>_xlfn.IFNA(VLOOKUP(CONCATENATE($AK$5,$B42,$C42),RAS!$A$6:$M$135,13,FALSE),0)</f>
        <v>0</v>
      </c>
      <c r="AL42" s="47">
        <f>_xlfn.IFNA(VLOOKUP(CONCATENATE($AL$5,$B42,$C42),'SER3'!$A$6:$M$500,13,FALSE),0)</f>
        <v>0</v>
      </c>
      <c r="AM42" s="47"/>
      <c r="AN42" s="47"/>
      <c r="AO42" s="47"/>
      <c r="AP42" s="47">
        <f>_xlfn.IFNA(VLOOKUP(CONCATENATE($AP$5,$B42,$C42),'ESP3'!$A$6:$M$500,13,FALSE),0)</f>
        <v>0</v>
      </c>
      <c r="AQ42" s="47">
        <f>_xlfn.IFNA(VLOOKUP(CONCATENATE($AQ$5,$B42,$C42),SC!$A$6:$M$500,13,FALSE),0)</f>
        <v>0</v>
      </c>
      <c r="AR42" s="47">
        <f>_xlfn.IFNA(VLOOKUP(CONCATENATE($AR$5,$B42,$C42),SC!$A$6:$M$500,13,FALSE),0)</f>
        <v>0</v>
      </c>
      <c r="AS42" s="47">
        <f>_xlfn.IFNA(VLOOKUP(CONCATENATE($AS$5,$B42,$C42),SCSAT!$A$6:$M$500,13,FALSE),0)</f>
        <v>0</v>
      </c>
      <c r="AT42" s="47">
        <f>_xlfn.IFNA(VLOOKUP(CONCATENATE($AT$5,$B42,$C42),SCSAT!$A$6:$M$500,13,FALSE),0)</f>
        <v>0</v>
      </c>
      <c r="AU42" s="47">
        <f>_xlfn.IFNA(VLOOKUP(CONCATENATE($AU$5,$B42,$C42),SCSUN!$A$6:$M$500,13,FALSE),0)</f>
        <v>0</v>
      </c>
      <c r="AV42" s="47">
        <f>_xlfn.IFNA(VLOOKUP(CONCATENATE($AV$5,$B42,$C42),SCSUN!$A$6:$M$500,13,FALSE),0)</f>
        <v>0</v>
      </c>
      <c r="AW42" s="47">
        <f>_xlfn.IFNA(VLOOKUP(CONCATENATE($AW$5,$B42,$C42),'ESP4'!$A$6:$M$60,13,FALSE),0)</f>
        <v>0</v>
      </c>
      <c r="AX42" s="47">
        <f>_xlfn.IFNA(VLOOKUP(CONCATENATE($AX$5,$B42,$C42),FEST!$A$6:$M$135,13,FALSE),0)</f>
        <v>0</v>
      </c>
      <c r="AY42" s="47">
        <f>_xlfn.IFNA(VLOOKUP(CONCATENATE($AY$5,$B42,$C42),FEST!$A$6:$M$133,13,FALSE),0)</f>
        <v>0</v>
      </c>
      <c r="AZ42" s="47">
        <f>_xlfn.IFNA(VLOOKUP(CONCATENATE($AZ$5,$B42,$C42),'DAR2'!$A$6:$M$133,13,FALSE),0)</f>
        <v>0</v>
      </c>
      <c r="BA42" s="47">
        <f>_xlfn.IFNA(VLOOKUP(CONCATENATE($BA$5,$B42,$C42),'DAR2'!$A$6:$M$133,13,FALSE),0)</f>
        <v>0</v>
      </c>
      <c r="BB42" s="47">
        <f>_xlfn.IFNA(VLOOKUP(CONCATENATE($BB$5,$B42,$C42),'DRY3'!$A$6:$M$135,13,FALSE),0)</f>
        <v>0</v>
      </c>
      <c r="BC42" s="47">
        <f>_xlfn.IFNA(VLOOKUP(CONCATENATE($BC$5,$B42,$C42),'OG3'!$A$6:$M$119,13,FALSE),0)</f>
        <v>0</v>
      </c>
      <c r="BD42" s="131"/>
    </row>
    <row r="43" spans="1:56" x14ac:dyDescent="0.25">
      <c r="A43" s="582"/>
      <c r="B43" s="133"/>
      <c r="C43" s="137"/>
      <c r="D43" s="137"/>
      <c r="E43" s="50"/>
      <c r="F43" s="136"/>
      <c r="G43" s="135">
        <f t="shared" si="0"/>
        <v>0</v>
      </c>
      <c r="H43" s="46">
        <f t="shared" si="1"/>
        <v>0</v>
      </c>
      <c r="I43" s="136">
        <f>RANK(H43,$H$6:$H$52)</f>
        <v>7</v>
      </c>
      <c r="J43" s="535">
        <f>_xlfn.IFNA(VLOOKUP(CONCATENATE($J$5,$B43,$C43),'ESP1'!$A$6:$M$500,13,FALSE),0)</f>
        <v>0</v>
      </c>
      <c r="K43" s="716"/>
      <c r="L43" s="716"/>
      <c r="M43" s="445">
        <f>_xlfn.IFNA(VLOOKUP(CONCATENATE($M$5,$B43,$C43),'SER1'!$A$6:$M$500,13,FALSE),0)</f>
        <v>0</v>
      </c>
      <c r="N43" s="445">
        <f>_xlfn.IFNA(VLOOKUP(CONCATENATE($N$5,$B43,$C43),MUR!$A$6:$M$133,13,FALSE),0)</f>
        <v>0</v>
      </c>
      <c r="O43" s="445">
        <f>_xlfn.IFNA(VLOOKUP(CONCATENATE($O$5,$B43,$C43),'GOS1'!$A$6:$M$133,13,FALSE),0)</f>
        <v>0</v>
      </c>
      <c r="P43" s="445">
        <f>_xlfn.IFNA(VLOOKUP(CONCATENATE($P$5,$B43,$C43),'SER2'!$A$6:$M$500,13,FALSE),0)</f>
        <v>0</v>
      </c>
      <c r="Q43" s="445"/>
      <c r="R43" s="445">
        <f>_xlfn.IFNA(VLOOKUP(CONCATENATE($R$5,$B43,$C43),'OG1'!$A$6:$M$133,13,FALSE),0)</f>
        <v>0</v>
      </c>
      <c r="S43" s="445">
        <f>_xlfn.IFNA(VLOOKUP(CONCATENATE($S$5,$B43,$C43),'DRY1'!$A$6:$M$135,13,FALSE),0)</f>
        <v>0</v>
      </c>
      <c r="T43" s="445">
        <f>_xlfn.IFNA(VLOOKUP(CONCATENATE($T$5,$B43,$C43),'HOR1'!$A$6:$M$192,13,FALSE),0)</f>
        <v>0</v>
      </c>
      <c r="U43" s="445">
        <f>_xlfn.IFNA(VLOOKUP(CONCATENATE($U$5,$B43,$C43),'DAR1'!$A$6:$M$133,13,FALSE),0)</f>
        <v>0</v>
      </c>
      <c r="V43" s="445">
        <f>_xlfn.IFNA(VLOOKUP(CONCATENATE($V$5,$B43,$C43),'DRY2'!$A$6:$M$133,13,FALSE),0)</f>
        <v>0</v>
      </c>
      <c r="W43" s="445">
        <f>_xlfn.IFNA(VLOOKUP(CONCATENATE($W$5,$B43,$C43),'SER3'!$A$6:$M$500,13,FALSE),0)</f>
        <v>0</v>
      </c>
      <c r="X43" s="445">
        <f>_xlfn.IFNA(VLOOKUP(CONCATENATE($X$5,$B43,$C43),'OG2'!$A$6:$M$135,13,FALSE),0)</f>
        <v>0</v>
      </c>
      <c r="Y43" s="445">
        <f>_xlfn.IFNA(VLOOKUP(CONCATENATE($Y$5,$B43,$C43),'DRY3'!$A$6:$M$132,13,FALSE),0)</f>
        <v>0</v>
      </c>
      <c r="Z43" s="445">
        <f>_xlfn.IFNA(VLOOKUP(CONCATENATE($Z$5,$B43,$C43),[1]SCSJ!$A$6:$M$133,13,FALSE),0)</f>
        <v>0</v>
      </c>
      <c r="AA43" s="445">
        <f>_xlfn.IFNA(VLOOKUP(CONCATENATE($AA$5,$B43,$C43),'GOS2'!$A$6:$M$133,13,FALSE),0)</f>
        <v>0</v>
      </c>
      <c r="AB43" s="445">
        <f>_xlfn.IFNA(VLOOKUP(CONCATENATE($AB$5,$B43,$C43),FEST!$A$6:$M$300,13,FALSE),0)</f>
        <v>0</v>
      </c>
      <c r="AC43" s="445">
        <f>_xlfn.IFNA(VLOOKUP(CONCATENATE($AC$5,$B43,$C43),'ESP2'!$A$6:$M$500,13,FALSE),0)</f>
        <v>0</v>
      </c>
      <c r="AD43" s="445">
        <f>_xlfn.IFNA(VLOOKUP(CONCATENATE($AD$5,$B43,$C43),'OG3'!$A$6:$M$53,13,FALSE),0)</f>
        <v>0</v>
      </c>
      <c r="AE43" s="445">
        <f>_xlfn.IFNA(VLOOKUP(CONCATENATE($AE$5,$B43,$C43),[2]cap1!$A$6:$M$53,13,FALSE),0)</f>
        <v>0</v>
      </c>
      <c r="AF43" s="445">
        <f>_xlfn.IFNA(VLOOKUP(CONCATENATE($AF$5,$B43,$C43),'ESP3'!$A$6:$M$53,13,FALSE),0)</f>
        <v>0</v>
      </c>
      <c r="AG43" s="445">
        <f>_xlfn.IFNA(VLOOKUP(CONCATENATE($AG$5,$B43,$C43),'BAL3'!$A$6:$M$500,13,FALSE),0)</f>
        <v>0</v>
      </c>
      <c r="AH43" s="445">
        <f>_xlfn.IFNA(VLOOKUP(CONCATENATE($AH$5,$B43,$C43),'ESP4'!$A$6:$M$300,13,FALSE),0)</f>
        <v>0</v>
      </c>
      <c r="AI43" s="445">
        <f>_xlfn.IFNA(VLOOKUP(CONCATENATE($AI$5,$B43,$C43),'DAR2'!$A$6:$M$300,13,FALSE),0)</f>
        <v>0</v>
      </c>
      <c r="AJ43" s="445">
        <f>_xlfn.IFNA(VLOOKUP(CONCATENATE($AJ$5,$B43,$C43),GID!$A$6:$M$60,13,FALSE),0)</f>
        <v>0</v>
      </c>
      <c r="AK43" s="445">
        <f>_xlfn.IFNA(VLOOKUP(CONCATENATE($AK$5,$B43,$C43),RAS!$A$6:$M$135,13,FALSE),0)</f>
        <v>0</v>
      </c>
      <c r="AL43" s="47">
        <f>_xlfn.IFNA(VLOOKUP(CONCATENATE($AL$5,$B43,$C43),'SER3'!$A$6:$M$500,13,FALSE),0)</f>
        <v>0</v>
      </c>
      <c r="AM43" s="47"/>
      <c r="AN43" s="47"/>
      <c r="AO43" s="47"/>
      <c r="AP43" s="47">
        <f>_xlfn.IFNA(VLOOKUP(CONCATENATE($AP$5,$B43,$C43),'ESP3'!$A$6:$M$500,13,FALSE),0)</f>
        <v>0</v>
      </c>
      <c r="AQ43" s="47">
        <f>_xlfn.IFNA(VLOOKUP(CONCATENATE($AQ$5,$B43,$C43),SC!$A$6:$M$500,13,FALSE),0)</f>
        <v>0</v>
      </c>
      <c r="AR43" s="47">
        <f>_xlfn.IFNA(VLOOKUP(CONCATENATE($AR$5,$B43,$C43),SC!$A$6:$M$500,13,FALSE),0)</f>
        <v>0</v>
      </c>
      <c r="AS43" s="47">
        <f>_xlfn.IFNA(VLOOKUP(CONCATENATE($AS$5,$B43,$C43),SCSAT!$A$6:$M$500,13,FALSE),0)</f>
        <v>0</v>
      </c>
      <c r="AT43" s="47">
        <f>_xlfn.IFNA(VLOOKUP(CONCATENATE($AT$5,$B43,$C43),SCSAT!$A$6:$M$500,13,FALSE),0)</f>
        <v>0</v>
      </c>
      <c r="AU43" s="47">
        <f>_xlfn.IFNA(VLOOKUP(CONCATENATE($AU$5,$B43,$C43),SCSUN!$A$6:$M$500,13,FALSE),0)</f>
        <v>0</v>
      </c>
      <c r="AV43" s="47">
        <f>_xlfn.IFNA(VLOOKUP(CONCATENATE($AV$5,$B43,$C43),SCSUN!$A$6:$M$500,13,FALSE),0)</f>
        <v>0</v>
      </c>
      <c r="AW43" s="47">
        <f>_xlfn.IFNA(VLOOKUP(CONCATENATE($AW$5,$B43,$C43),'ESP4'!$A$6:$M$60,13,FALSE),0)</f>
        <v>0</v>
      </c>
      <c r="AX43" s="47">
        <f>_xlfn.IFNA(VLOOKUP(CONCATENATE($AX$5,$B43,$C43),FEST!$A$6:$M$135,13,FALSE),0)</f>
        <v>0</v>
      </c>
      <c r="AY43" s="47">
        <f>_xlfn.IFNA(VLOOKUP(CONCATENATE($AY$5,$B43,$C43),FEST!$A$6:$M$133,13,FALSE),0)</f>
        <v>0</v>
      </c>
      <c r="AZ43" s="47">
        <f>_xlfn.IFNA(VLOOKUP(CONCATENATE($AZ$5,$B43,$C43),'DAR2'!$A$6:$M$133,13,FALSE),0)</f>
        <v>0</v>
      </c>
      <c r="BA43" s="47">
        <f>_xlfn.IFNA(VLOOKUP(CONCATENATE($BA$5,$B43,$C43),'DAR2'!$A$6:$M$133,13,FALSE),0)</f>
        <v>0</v>
      </c>
      <c r="BB43" s="47">
        <f>_xlfn.IFNA(VLOOKUP(CONCATENATE($BB$5,$B43,$C43),'DRY3'!$A$6:$M$135,13,FALSE),0)</f>
        <v>0</v>
      </c>
      <c r="BC43" s="47">
        <f>_xlfn.IFNA(VLOOKUP(CONCATENATE($BC$5,$B43,$C43),'OG3'!$A$6:$M$119,13,FALSE),0)</f>
        <v>0</v>
      </c>
      <c r="BD43" s="131"/>
    </row>
    <row r="44" spans="1:56" x14ac:dyDescent="0.25">
      <c r="A44" s="582"/>
      <c r="B44" s="133"/>
      <c r="C44" s="137"/>
      <c r="D44" s="137"/>
      <c r="E44" s="50"/>
      <c r="F44" s="136"/>
      <c r="G44" s="135">
        <f t="shared" si="0"/>
        <v>0</v>
      </c>
      <c r="H44" s="46">
        <f>SUM(J44:BC44)</f>
        <v>0</v>
      </c>
      <c r="I44" s="136">
        <f>RANK(H44,$H$6:$H$52)</f>
        <v>7</v>
      </c>
      <c r="J44" s="535">
        <f>_xlfn.IFNA(VLOOKUP(CONCATENATE($J$5,$B44,$C44),'ESP1'!$A$6:$M$500,13,FALSE),0)</f>
        <v>0</v>
      </c>
      <c r="K44" s="716"/>
      <c r="L44" s="716"/>
      <c r="M44" s="445">
        <f>_xlfn.IFNA(VLOOKUP(CONCATENATE($M$5,$B44,$C44),'SER1'!$A$6:$M$500,13,FALSE),0)</f>
        <v>0</v>
      </c>
      <c r="N44" s="445">
        <f>_xlfn.IFNA(VLOOKUP(CONCATENATE($N$5,$B44,$C44),MUR!$A$6:$M$133,13,FALSE),0)</f>
        <v>0</v>
      </c>
      <c r="O44" s="445">
        <f>_xlfn.IFNA(VLOOKUP(CONCATENATE($O$5,$B44,$C44),'GOS1'!$A$6:$M$133,13,FALSE),0)</f>
        <v>0</v>
      </c>
      <c r="P44" s="445">
        <f>_xlfn.IFNA(VLOOKUP(CONCATENATE($P$5,$B44,$C44),'SER2'!$A$6:$M$500,13,FALSE),0)</f>
        <v>0</v>
      </c>
      <c r="Q44" s="445"/>
      <c r="R44" s="445">
        <f>_xlfn.IFNA(VLOOKUP(CONCATENATE($R$5,$B44,$C44),'OG1'!$A$6:$M$133,13,FALSE),0)</f>
        <v>0</v>
      </c>
      <c r="S44" s="445">
        <f>_xlfn.IFNA(VLOOKUP(CONCATENATE($S$5,$B44,$C44),'DRY1'!$A$6:$M$135,13,FALSE),0)</f>
        <v>0</v>
      </c>
      <c r="T44" s="445">
        <f>_xlfn.IFNA(VLOOKUP(CONCATENATE($T$5,$B44,$C44),'HOR1'!$A$6:$M$192,13,FALSE),0)</f>
        <v>0</v>
      </c>
      <c r="U44" s="445">
        <f>_xlfn.IFNA(VLOOKUP(CONCATENATE($U$5,$B44,$C44),'DAR1'!$A$6:$M$133,13,FALSE),0)</f>
        <v>0</v>
      </c>
      <c r="V44" s="445">
        <f>_xlfn.IFNA(VLOOKUP(CONCATENATE($V$5,$B44,$C44),'DRY2'!$A$6:$M$133,13,FALSE),0)</f>
        <v>0</v>
      </c>
      <c r="W44" s="445">
        <f>_xlfn.IFNA(VLOOKUP(CONCATENATE($W$5,$B44,$C44),'SER3'!$A$6:$M$500,13,FALSE),0)</f>
        <v>0</v>
      </c>
      <c r="X44" s="445">
        <f>_xlfn.IFNA(VLOOKUP(CONCATENATE($X$5,$B44,$C44),'OG2'!$A$6:$M$135,13,FALSE),0)</f>
        <v>0</v>
      </c>
      <c r="Y44" s="445">
        <f>_xlfn.IFNA(VLOOKUP(CONCATENATE($Y$5,$B44,$C44),'DRY3'!$A$6:$M$132,13,FALSE),0)</f>
        <v>0</v>
      </c>
      <c r="Z44" s="445">
        <f>_xlfn.IFNA(VLOOKUP(CONCATENATE($Z$5,$B44,$C44),[1]SCSJ!$A$6:$M$133,13,FALSE),0)</f>
        <v>0</v>
      </c>
      <c r="AA44" s="445">
        <f>_xlfn.IFNA(VLOOKUP(CONCATENATE($AA$5,$B44,$C44),'GOS2'!$A$6:$M$133,13,FALSE),0)</f>
        <v>0</v>
      </c>
      <c r="AB44" s="445">
        <f>_xlfn.IFNA(VLOOKUP(CONCATENATE($AB$5,$B44,$C44),FEST!$A$6:$M$300,13,FALSE),0)</f>
        <v>0</v>
      </c>
      <c r="AC44" s="445">
        <f>_xlfn.IFNA(VLOOKUP(CONCATENATE($AC$5,$B44,$C44),'ESP2'!$A$6:$M$500,13,FALSE),0)</f>
        <v>0</v>
      </c>
      <c r="AD44" s="445">
        <f>_xlfn.IFNA(VLOOKUP(CONCATENATE($AD$5,$B44,$C44),'OG3'!$A$6:$M$53,13,FALSE),0)</f>
        <v>0</v>
      </c>
      <c r="AE44" s="445">
        <f>_xlfn.IFNA(VLOOKUP(CONCATENATE($AE$5,$B44,$C44),[2]cap1!$A$6:$M$53,13,FALSE),0)</f>
        <v>0</v>
      </c>
      <c r="AF44" s="445">
        <f>_xlfn.IFNA(VLOOKUP(CONCATENATE($AF$5,$B44,$C44),'ESP3'!$A$6:$M$53,13,FALSE),0)</f>
        <v>0</v>
      </c>
      <c r="AG44" s="445">
        <f>_xlfn.IFNA(VLOOKUP(CONCATENATE($AG$5,$B44,$C44),'BAL3'!$A$6:$M$500,13,FALSE),0)</f>
        <v>0</v>
      </c>
      <c r="AH44" s="445">
        <f>_xlfn.IFNA(VLOOKUP(CONCATENATE($AH$5,$B44,$C44),'ESP4'!$A$6:$M$300,13,FALSE),0)</f>
        <v>0</v>
      </c>
      <c r="AI44" s="445">
        <f>_xlfn.IFNA(VLOOKUP(CONCATENATE($AI$5,$B44,$C44),'DAR2'!$A$6:$M$300,13,FALSE),0)</f>
        <v>0</v>
      </c>
      <c r="AJ44" s="445">
        <f>_xlfn.IFNA(VLOOKUP(CONCATENATE($AJ$5,$B44,$C44),GID!$A$6:$M$60,13,FALSE),0)</f>
        <v>0</v>
      </c>
      <c r="AK44" s="445">
        <f>_xlfn.IFNA(VLOOKUP(CONCATENATE($AK$5,$B44,$C44),RAS!$A$6:$M$135,13,FALSE),0)</f>
        <v>0</v>
      </c>
      <c r="AL44" s="47">
        <f>_xlfn.IFNA(VLOOKUP(CONCATENATE($AL$5,$B44,$C44),'SER3'!$A$6:$M$500,13,FALSE),0)</f>
        <v>0</v>
      </c>
      <c r="AM44" s="47"/>
      <c r="AN44" s="47"/>
      <c r="AO44" s="47"/>
      <c r="AP44" s="47">
        <f>_xlfn.IFNA(VLOOKUP(CONCATENATE($AP$5,$B44,$C44),'ESP3'!$A$6:$M$500,13,FALSE),0)</f>
        <v>0</v>
      </c>
      <c r="AQ44" s="47">
        <f>_xlfn.IFNA(VLOOKUP(CONCATENATE($AQ$5,$B44,$C44),SC!$A$6:$M$500,13,FALSE),0)</f>
        <v>0</v>
      </c>
      <c r="AR44" s="47">
        <f>_xlfn.IFNA(VLOOKUP(CONCATENATE($AR$5,$B44,$C44),SC!$A$6:$M$500,13,FALSE),0)</f>
        <v>0</v>
      </c>
      <c r="AS44" s="47">
        <f>_xlfn.IFNA(VLOOKUP(CONCATENATE($AS$5,$B44,$C44),SCSAT!$A$6:$M$500,13,FALSE),0)</f>
        <v>0</v>
      </c>
      <c r="AT44" s="47">
        <f>_xlfn.IFNA(VLOOKUP(CONCATENATE($AT$5,$B44,$C44),SCSAT!$A$6:$M$500,13,FALSE),0)</f>
        <v>0</v>
      </c>
      <c r="AU44" s="47">
        <f>_xlfn.IFNA(VLOOKUP(CONCATENATE($AU$5,$B44,$C44),SCSUN!$A$6:$M$500,13,FALSE),0)</f>
        <v>0</v>
      </c>
      <c r="AV44" s="47">
        <f>_xlfn.IFNA(VLOOKUP(CONCATENATE($AV$5,$B44,$C44),SCSUN!$A$6:$M$500,13,FALSE),0)</f>
        <v>0</v>
      </c>
      <c r="AW44" s="47">
        <f>_xlfn.IFNA(VLOOKUP(CONCATENATE($AW$5,$B44,$C44),'ESP4'!$A$6:$M$60,13,FALSE),0)</f>
        <v>0</v>
      </c>
      <c r="AX44" s="47">
        <f>_xlfn.IFNA(VLOOKUP(CONCATENATE($AX$5,$B44,$C44),FEST!$A$6:$M$135,13,FALSE),0)</f>
        <v>0</v>
      </c>
      <c r="AY44" s="47">
        <f>_xlfn.IFNA(VLOOKUP(CONCATENATE($AY$5,$B44,$C44),FEST!$A$6:$M$133,13,FALSE),0)</f>
        <v>0</v>
      </c>
      <c r="AZ44" s="47">
        <f>_xlfn.IFNA(VLOOKUP(CONCATENATE($AZ$5,$B44,$C44),'DAR2'!$A$6:$M$133,13,FALSE),0)</f>
        <v>0</v>
      </c>
      <c r="BA44" s="47">
        <f>_xlfn.IFNA(VLOOKUP(CONCATENATE($BA$5,$B44,$C44),'DAR2'!$A$6:$M$133,13,FALSE),0)</f>
        <v>0</v>
      </c>
      <c r="BB44" s="47">
        <f>_xlfn.IFNA(VLOOKUP(CONCATENATE($BB$5,$B44,$C44),'DRY3'!$A$6:$M$135,13,FALSE),0)</f>
        <v>0</v>
      </c>
      <c r="BC44" s="47">
        <f>_xlfn.IFNA(VLOOKUP(CONCATENATE($BC$5,$B44,$C44),'OG3'!$A$6:$M$119,13,FALSE),0)</f>
        <v>0</v>
      </c>
      <c r="BD44" s="131"/>
    </row>
    <row r="45" spans="1:56" x14ac:dyDescent="0.25">
      <c r="A45" s="582"/>
      <c r="B45" s="359"/>
      <c r="C45" s="363"/>
      <c r="D45" s="363"/>
      <c r="E45" s="364"/>
      <c r="F45" s="362"/>
      <c r="G45" s="360"/>
      <c r="H45" s="361"/>
      <c r="I45" s="362"/>
      <c r="J45" s="535">
        <f>_xlfn.IFNA(VLOOKUP(CONCATENATE($J$5,$B45,$C45),'ESP1'!$A$6:$M$500,13,FALSE),0)</f>
        <v>0</v>
      </c>
      <c r="K45" s="716"/>
      <c r="L45" s="716"/>
      <c r="M45" s="445">
        <f>_xlfn.IFNA(VLOOKUP(CONCATENATE($M$5,$B45,$C45),'SER1'!$A$6:$M$500,13,FALSE),0)</f>
        <v>0</v>
      </c>
      <c r="N45" s="445">
        <f>_xlfn.IFNA(VLOOKUP(CONCATENATE($N$5,$B45,$C45),[3]MUR1!$A$6:$M$162,13,FALSE),0)</f>
        <v>0</v>
      </c>
      <c r="O45" s="445">
        <f>_xlfn.IFNA(VLOOKUP(CONCATENATE($O$5,$B45,$C45),[3]MUR1!$A$6:$M$162,13,FALSE),0)</f>
        <v>0</v>
      </c>
      <c r="P45" s="445">
        <f>_xlfn.IFNA(VLOOKUP(CONCATENATE($J$5,$B45,$C45),'SER2'!$A$6:$M$500,13,FALSE),0)</f>
        <v>0</v>
      </c>
      <c r="Q45" s="445"/>
      <c r="R45" s="445">
        <f>_xlfn.IFNA(VLOOKUP(CONCATENATE($R$5,$B45,$C45),'OG1'!$A$6:$M$500,13,FALSE),0)</f>
        <v>0</v>
      </c>
      <c r="S45" s="445">
        <f>_xlfn.IFNA(VLOOKUP(CONCATENATE($S$5,$B45,$C45),'DRY3'!$A$6:$M$500,13,FALSE),0)</f>
        <v>0</v>
      </c>
      <c r="T45" s="445">
        <f>_xlfn.IFNA(VLOOKUP(CONCATENATE(QD$5,$B45,$C45),'SER3'!$A$6:$M$162,13,FALSE),0)</f>
        <v>0</v>
      </c>
      <c r="U45" s="445">
        <f>_xlfn.IFNA(VLOOKUP(CONCATENATE($U$5,$B45,$C45),'OG2'!$A$6:$M$162,13,FALSE),0)</f>
        <v>0</v>
      </c>
      <c r="V45" s="445">
        <f>_xlfn.IFNA(VLOOKUP(CONCATENATE($V$5,$B45,$C45),'DRY3'!$A$6:$M$500,13,FALSE),0)</f>
        <v>0</v>
      </c>
      <c r="W45" s="445">
        <f>_xlfn.IFNA(VLOOKUP(CONCATENATE($W$5,$B45,$C45),'SER3'!$A$6:$M$162,13,FALSE),0)</f>
        <v>0</v>
      </c>
      <c r="X45" s="445">
        <f>_xlfn.IFNA(VLOOKUP(CONCATENATE($X$5,$B45,$C45),'OG2'!$A$6:$M$162,13,FALSE),0)</f>
        <v>0</v>
      </c>
      <c r="Y45" s="445">
        <f>_xlfn.IFNA(VLOOKUP(CONCATENATE($Y$5,$B45,$C45),'DRY3'!$A$6:$M$500,13,FALSE),0)</f>
        <v>0</v>
      </c>
      <c r="Z45" s="445">
        <f>_xlfn.IFNA(VLOOKUP(CONCATENATE($Z$5,$B45,$C45),[1]SCSJ!$A$6:$M$500,13,FALSE),0)</f>
        <v>0</v>
      </c>
      <c r="AA45" s="445">
        <f>_xlfn.IFNA(VLOOKUP(CONCATENATE($AA$5,$B45,$C45),'GOS2'!$A$6:$M$162,13,FALSE),0)</f>
        <v>0</v>
      </c>
      <c r="AB45" s="445">
        <f>_xlfn.IFNA(VLOOKUP(CONCATENATE($AB$5,$B45,$C45),FEST!$A$6:$M$162,13,FALSE),0)</f>
        <v>0</v>
      </c>
      <c r="AC45" s="445">
        <f>_xlfn.IFNA(VLOOKUP(CONCATENATE($AC$5,$B45,$C45),'ESP2'!$A$6:$M$500,13,FALSE),0)</f>
        <v>0</v>
      </c>
      <c r="AD45" s="445">
        <f>_xlfn.IFNA(VLOOKUP(CONCATENATE($AD$5,$B45,$C45),'OG3'!$A$6:$M$500,13,FALSE),0)</f>
        <v>0</v>
      </c>
      <c r="AE45" s="445">
        <f>_xlfn.IFNA(VLOOKUP(CONCATENATE($AE$5,$B45,$C45),[2]cap1!$A$6:$M$162,13,FALSE),0)</f>
        <v>0</v>
      </c>
      <c r="AF45" s="445">
        <f>_xlfn.IFNA(VLOOKUP(CONCATENATE($AF$5,$B45,$C45),'ESP3'!$A$6:$M$162,13,FALSE),0)</f>
        <v>0</v>
      </c>
      <c r="AG45" s="445">
        <f>_xlfn.IFNA(VLOOKUP(CONCATENATE($AG$5,$B45,$C45),'BAL3'!$A$6:$M$500,13,FALSE),0)</f>
        <v>0</v>
      </c>
      <c r="AH45" s="445">
        <f>_xlfn.IFNA(VLOOKUP(CONCATENATE($AH$5,$B45,$C45),'ESP4'!$A$6:$M$500,13,FALSE),0)</f>
        <v>0</v>
      </c>
      <c r="AI45" s="445">
        <f>_xlfn.IFNA(VLOOKUP(CONCATENATE($AI$5,$B45,$C45),'DAR2'!$A$6:$M$162,13,FALSE),0)</f>
        <v>0</v>
      </c>
      <c r="AJ45" s="445">
        <f>_xlfn.IFNA(VLOOKUP(CONCATENATE($AJ$5,$B45,$C45),GID!$A$6:$M$162,13,FALSE),0)</f>
        <v>0</v>
      </c>
      <c r="AK45" s="445">
        <f>_xlfn.IFNA(VLOOKUP(CONCATENATE($AK$5,$B45,$C45),RAS!$A$6:$M$500,13,FALSE),0)</f>
        <v>0</v>
      </c>
      <c r="AL45" s="47">
        <f>_xlfn.IFNA(VLOOKUP(CONCATENATE($AL$5,$B45,$C45),'SER3'!$A$6:$M$500,13,FALSE),0)</f>
        <v>0</v>
      </c>
      <c r="AM45" s="47"/>
      <c r="AN45" s="47"/>
      <c r="AO45" s="47"/>
      <c r="AP45" s="47">
        <f>_xlfn.IFNA(VLOOKUP(CONCATENATE($AP$5,$B45,$C45),'ESP3'!$A$6:$M$500,13,FALSE),0)</f>
        <v>0</v>
      </c>
      <c r="AQ45" s="47">
        <f>_xlfn.IFNA(VLOOKUP(CONCATENATE($AQ$5,$B45,$C45),SC!$A$6:$M$500,13,FALSE),0)</f>
        <v>0</v>
      </c>
      <c r="AR45" s="47">
        <f>_xlfn.IFNA(VLOOKUP(CONCATENATE($AR$5,$B45,$C45),SC!$A$6:$M$500,13,FALSE),0)</f>
        <v>0</v>
      </c>
      <c r="AS45" s="47">
        <f>_xlfn.IFNA(VLOOKUP(CONCATENATE($AS$5,$B45,$C45),SCSAT!$A$6:$M$500,13,FALSE),0)</f>
        <v>0</v>
      </c>
      <c r="AT45" s="47">
        <f>_xlfn.IFNA(VLOOKUP(CONCATENATE($AT$5,$B45,$C45),SCSAT!$A$6:$M$500,13,FALSE),0)</f>
        <v>0</v>
      </c>
      <c r="AU45" s="47">
        <f>_xlfn.IFNA(VLOOKUP(CONCATENATE($AU$5,$B45,$C45),SCSUN!$A$6:$M$500,13,FALSE),0)</f>
        <v>0</v>
      </c>
      <c r="AV45" s="47">
        <f>_xlfn.IFNA(VLOOKUP(CONCATENATE($AV$5,$B45,$C45),SCSUN!$A$6:$M$500,13,FALSE),0)</f>
        <v>0</v>
      </c>
      <c r="AW45" s="47">
        <f>_xlfn.IFNA(VLOOKUP(CONCATENATE($AW$5,$B45,$C45),'ESP4'!$A$6:$M$60,13,FALSE),0)</f>
        <v>0</v>
      </c>
      <c r="AX45" s="47">
        <f>_xlfn.IFNA(VLOOKUP(CONCATENATE($AX$5,$B45,$C45),FEST!$A$6:$M$135,13,FALSE),0)</f>
        <v>0</v>
      </c>
      <c r="AY45" s="47">
        <f>_xlfn.IFNA(VLOOKUP(CONCATENATE($AY$5,$B45,$C45),FEST!$A$6:$M$133,13,FALSE),0)</f>
        <v>0</v>
      </c>
      <c r="AZ45" s="47">
        <f>_xlfn.IFNA(VLOOKUP(CONCATENATE($AZ$5,$B45,$C45),'DAR2'!$A$6:$M$133,13,FALSE),0)</f>
        <v>0</v>
      </c>
      <c r="BA45" s="47">
        <f>_xlfn.IFNA(VLOOKUP(CONCATENATE($BA$5,$B45,$C45),'DAR2'!$A$6:$M$133,13,FALSE),0)</f>
        <v>0</v>
      </c>
      <c r="BB45" s="47"/>
      <c r="BC45" s="47">
        <f>_xlfn.IFNA(VLOOKUP(CONCATENATE($BC$5,$B45,$C45),'OG3'!$A$6:$M$119,13,FALSE),0)</f>
        <v>0</v>
      </c>
      <c r="BD45" s="131"/>
    </row>
    <row r="46" spans="1:56" x14ac:dyDescent="0.25">
      <c r="A46" s="582"/>
      <c r="B46" s="359"/>
      <c r="C46" s="363"/>
      <c r="D46" s="363"/>
      <c r="E46" s="364"/>
      <c r="F46" s="362"/>
      <c r="G46" s="360"/>
      <c r="H46" s="361"/>
      <c r="I46" s="362"/>
      <c r="J46" s="535">
        <f>_xlfn.IFNA(VLOOKUP(CONCATENATE($J$5,$B46,$C46),'ESP1'!$A$6:$M$500,13,FALSE),0)</f>
        <v>0</v>
      </c>
      <c r="K46" s="716"/>
      <c r="L46" s="716"/>
      <c r="M46" s="445">
        <f>_xlfn.IFNA(VLOOKUP(CONCATENATE($M$5,$B46,$C46),'SER1'!$A$6:$M$500,13,FALSE),0)</f>
        <v>0</v>
      </c>
      <c r="N46" s="445">
        <f>_xlfn.IFNA(VLOOKUP(CONCATENATE($N$5,$B46,$C46),[3]MUR1!$A$6:$M$162,13,FALSE),0)</f>
        <v>0</v>
      </c>
      <c r="O46" s="445">
        <f>_xlfn.IFNA(VLOOKUP(CONCATENATE($O$5,$B46,$C46),[3]MUR1!$A$6:$M$162,13,FALSE),0)</f>
        <v>0</v>
      </c>
      <c r="P46" s="445">
        <f>_xlfn.IFNA(VLOOKUP(CONCATENATE($J$5,$B46,$C46),'SER2'!$A$6:$M$500,13,FALSE),0)</f>
        <v>0</v>
      </c>
      <c r="Q46" s="445"/>
      <c r="R46" s="445">
        <f>_xlfn.IFNA(VLOOKUP(CONCATENATE($R$5,$B46,$C46),'OG1'!$A$6:$M$500,13,FALSE),0)</f>
        <v>0</v>
      </c>
      <c r="S46" s="445">
        <f>_xlfn.IFNA(VLOOKUP(CONCATENATE($S$5,$B46,$C46),'DRY3'!$A$6:$M$500,13,FALSE),0)</f>
        <v>0</v>
      </c>
      <c r="T46" s="445">
        <f>_xlfn.IFNA(VLOOKUP(CONCATENATE(QD$5,$B46,$C46),'SER3'!$A$6:$M$162,13,FALSE),0)</f>
        <v>0</v>
      </c>
      <c r="U46" s="445">
        <f>_xlfn.IFNA(VLOOKUP(CONCATENATE($U$5,$B46,$C46),'OG2'!$A$6:$M$162,13,FALSE),0)</f>
        <v>0</v>
      </c>
      <c r="V46" s="445">
        <f>_xlfn.IFNA(VLOOKUP(CONCATENATE($V$5,$B46,$C46),'DRY3'!$A$6:$M$500,13,FALSE),0)</f>
        <v>0</v>
      </c>
      <c r="W46" s="445">
        <f>_xlfn.IFNA(VLOOKUP(CONCATENATE($W$5,$B46,$C46),'SER3'!$A$6:$M$162,13,FALSE),0)</f>
        <v>0</v>
      </c>
      <c r="X46" s="445">
        <f>_xlfn.IFNA(VLOOKUP(CONCATENATE($X$5,$B46,$C46),'OG2'!$A$6:$M$162,13,FALSE),0)</f>
        <v>0</v>
      </c>
      <c r="Y46" s="445">
        <f>_xlfn.IFNA(VLOOKUP(CONCATENATE($Y$5,$B46,$C46),'DRY3'!$A$6:$M$500,13,FALSE),0)</f>
        <v>0</v>
      </c>
      <c r="Z46" s="445">
        <f>_xlfn.IFNA(VLOOKUP(CONCATENATE($Z$5,$B46,$C46),[1]SCSJ!$A$6:$M$500,13,FALSE),0)</f>
        <v>0</v>
      </c>
      <c r="AA46" s="445">
        <f>_xlfn.IFNA(VLOOKUP(CONCATENATE($AA$5,$B46,$C46),'GOS2'!$A$6:$M$162,13,FALSE),0)</f>
        <v>0</v>
      </c>
      <c r="AB46" s="445">
        <f>_xlfn.IFNA(VLOOKUP(CONCATENATE($AB$5,$B46,$C46),FEST!$A$6:$M$162,13,FALSE),0)</f>
        <v>0</v>
      </c>
      <c r="AC46" s="445">
        <f>_xlfn.IFNA(VLOOKUP(CONCATENATE($AC$5,$B46,$C46),'ESP2'!$A$6:$M$500,13,FALSE),0)</f>
        <v>0</v>
      </c>
      <c r="AD46" s="445">
        <f>_xlfn.IFNA(VLOOKUP(CONCATENATE($AD$5,$B46,$C46),'OG3'!$A$6:$M$500,13,FALSE),0)</f>
        <v>0</v>
      </c>
      <c r="AE46" s="445">
        <f>_xlfn.IFNA(VLOOKUP(CONCATENATE($AE$5,$B46,$C46),[2]cap1!$A$6:$M$162,13,FALSE),0)</f>
        <v>0</v>
      </c>
      <c r="AF46" s="445">
        <f>_xlfn.IFNA(VLOOKUP(CONCATENATE($AF$5,$B46,$C46),'ESP3'!$A$6:$M$162,13,FALSE),0)</f>
        <v>0</v>
      </c>
      <c r="AG46" s="445">
        <f>_xlfn.IFNA(VLOOKUP(CONCATENATE($AG$5,$B46,$C46),'BAL3'!$A$6:$M$500,13,FALSE),0)</f>
        <v>0</v>
      </c>
      <c r="AH46" s="445">
        <f>_xlfn.IFNA(VLOOKUP(CONCATENATE($AH$5,$B46,$C46),'ESP4'!$A$6:$M$500,13,FALSE),0)</f>
        <v>0</v>
      </c>
      <c r="AI46" s="445">
        <f>_xlfn.IFNA(VLOOKUP(CONCATENATE($AI$5,$B46,$C46),'DAR2'!$A$6:$M$162,13,FALSE),0)</f>
        <v>0</v>
      </c>
      <c r="AJ46" s="445">
        <f>_xlfn.IFNA(VLOOKUP(CONCATENATE($AJ$5,$B46,$C46),GID!$A$6:$M$162,13,FALSE),0)</f>
        <v>0</v>
      </c>
      <c r="AK46" s="445">
        <f>_xlfn.IFNA(VLOOKUP(CONCATENATE($AK$5,$B46,$C46),RAS!$A$6:$M$500,13,FALSE),0)</f>
        <v>0</v>
      </c>
      <c r="AL46" s="47">
        <f>_xlfn.IFNA(VLOOKUP(CONCATENATE($AL$5,$B46,$C46),'SER3'!$A$6:$M$500,13,FALSE),0)</f>
        <v>0</v>
      </c>
      <c r="AM46" s="47"/>
      <c r="AN46" s="47"/>
      <c r="AO46" s="47"/>
      <c r="AP46" s="47">
        <f>_xlfn.IFNA(VLOOKUP(CONCATENATE($AP$5,$B46,$C46),'ESP3'!$A$6:$M$500,13,FALSE),0)</f>
        <v>0</v>
      </c>
      <c r="AQ46" s="47">
        <f>_xlfn.IFNA(VLOOKUP(CONCATENATE($AQ$5,$B46,$C46),SC!$A$6:$M$500,13,FALSE),0)</f>
        <v>0</v>
      </c>
      <c r="AR46" s="47">
        <f>_xlfn.IFNA(VLOOKUP(CONCATENATE($AR$5,$B46,$C46),SC!$A$6:$M$500,13,FALSE),0)</f>
        <v>0</v>
      </c>
      <c r="AS46" s="47">
        <f>_xlfn.IFNA(VLOOKUP(CONCATENATE($AS$5,$B46,$C46),SCSAT!$A$6:$M$500,13,FALSE),0)</f>
        <v>0</v>
      </c>
      <c r="AT46" s="47">
        <f>_xlfn.IFNA(VLOOKUP(CONCATENATE($AT$5,$B46,$C46),SCSAT!$A$6:$M$500,13,FALSE),0)</f>
        <v>0</v>
      </c>
      <c r="AU46" s="47">
        <f>_xlfn.IFNA(VLOOKUP(CONCATENATE($AU$5,$B46,$C46),SCSUN!$A$6:$M$500,13,FALSE),0)</f>
        <v>0</v>
      </c>
      <c r="AV46" s="47">
        <f>_xlfn.IFNA(VLOOKUP(CONCATENATE($AV$5,$B46,$C46),SCSUN!$A$6:$M$500,13,FALSE),0)</f>
        <v>0</v>
      </c>
      <c r="AW46" s="47">
        <f>_xlfn.IFNA(VLOOKUP(CONCATENATE($AW$5,$B46,$C46),'ESP4'!$A$6:$M$60,13,FALSE),0)</f>
        <v>0</v>
      </c>
      <c r="AX46" s="47">
        <f>_xlfn.IFNA(VLOOKUP(CONCATENATE($AX$5,$B46,$C46),FEST!$A$6:$M$135,13,FALSE),0)</f>
        <v>0</v>
      </c>
      <c r="AY46" s="47">
        <f>_xlfn.IFNA(VLOOKUP(CONCATENATE($AY$5,$B46,$C46),FEST!$A$6:$M$133,13,FALSE),0)</f>
        <v>0</v>
      </c>
      <c r="AZ46" s="47">
        <f>_xlfn.IFNA(VLOOKUP(CONCATENATE($AZ$5,$B46,$C46),'DAR2'!$A$6:$M$133,13,FALSE),0)</f>
        <v>0</v>
      </c>
      <c r="BA46" s="47">
        <f>_xlfn.IFNA(VLOOKUP(CONCATENATE($BA$5,$B46,$C46),'DAR2'!$A$6:$M$133,13,FALSE),0)</f>
        <v>0</v>
      </c>
      <c r="BB46" s="47"/>
      <c r="BC46" s="47">
        <f>_xlfn.IFNA(VLOOKUP(CONCATENATE($BC$5,$B46,$C46),'OG3'!$A$6:$M$119,13,FALSE),0)</f>
        <v>0</v>
      </c>
      <c r="BD46" s="131"/>
    </row>
    <row r="47" spans="1:56" x14ac:dyDescent="0.25">
      <c r="A47" s="582"/>
      <c r="B47" s="133"/>
      <c r="C47" s="137"/>
      <c r="D47" s="137"/>
      <c r="E47" s="50"/>
      <c r="F47" s="136"/>
      <c r="G47" s="135"/>
      <c r="H47" s="46"/>
      <c r="I47" s="136"/>
      <c r="J47" s="535">
        <f>_xlfn.IFNA(VLOOKUP(CONCATENATE($J$5,$B47,$C47),'ESP1'!$A$6:$M$500,13,FALSE),0)</f>
        <v>0</v>
      </c>
      <c r="K47" s="716"/>
      <c r="L47" s="716"/>
      <c r="M47" s="445">
        <f>_xlfn.IFNA(VLOOKUP(CONCATENATE($M$5,$B47,$C47),'SER1'!$A$6:$M$500,13,FALSE),0)</f>
        <v>0</v>
      </c>
      <c r="N47" s="445">
        <f>_xlfn.IFNA(VLOOKUP(CONCATENATE($N$5,$B47,$C47),[3]MUR1!$A$6:$M$162,13,FALSE),0)</f>
        <v>0</v>
      </c>
      <c r="O47" s="445">
        <f>_xlfn.IFNA(VLOOKUP(CONCATENATE($O$5,$B47,$C47),[3]MUR1!$A$6:$M$162,13,FALSE),0)</f>
        <v>0</v>
      </c>
      <c r="P47" s="445">
        <f>_xlfn.IFNA(VLOOKUP(CONCATENATE($J$5,$B47,$C47),'SER2'!$A$6:$M$500,13,FALSE),0)</f>
        <v>0</v>
      </c>
      <c r="Q47" s="445"/>
      <c r="R47" s="445">
        <f>_xlfn.IFNA(VLOOKUP(CONCATENATE($R$5,$B47,$C47),'OG1'!$A$6:$M$500,13,FALSE),0)</f>
        <v>0</v>
      </c>
      <c r="S47" s="445">
        <f>_xlfn.IFNA(VLOOKUP(CONCATENATE($S$5,$B47,$C47),'DRY3'!$A$6:$M$500,13,FALSE),0)</f>
        <v>0</v>
      </c>
      <c r="T47" s="445">
        <f>_xlfn.IFNA(VLOOKUP(CONCATENATE(QD$5,$B47,$C47),'SER3'!$A$6:$M$162,13,FALSE),0)</f>
        <v>0</v>
      </c>
      <c r="U47" s="445">
        <f>_xlfn.IFNA(VLOOKUP(CONCATENATE($U$5,$B47,$C47),'OG2'!$A$6:$M$162,13,FALSE),0)</f>
        <v>0</v>
      </c>
      <c r="V47" s="445">
        <f>_xlfn.IFNA(VLOOKUP(CONCATENATE($V$5,$B47,$C47),'DRY3'!$A$6:$M$500,13,FALSE),0)</f>
        <v>0</v>
      </c>
      <c r="W47" s="445">
        <f>_xlfn.IFNA(VLOOKUP(CONCATENATE($W$5,$B47,$C47),'SER3'!$A$6:$M$162,13,FALSE),0)</f>
        <v>0</v>
      </c>
      <c r="X47" s="445">
        <f>_xlfn.IFNA(VLOOKUP(CONCATENATE($X$5,$B47,$C47),'OG2'!$A$6:$M$162,13,FALSE),0)</f>
        <v>0</v>
      </c>
      <c r="Y47" s="445">
        <f>_xlfn.IFNA(VLOOKUP(CONCATENATE($Y$5,$B47,$C47),'DRY3'!$A$6:$M$500,13,FALSE),0)</f>
        <v>0</v>
      </c>
      <c r="Z47" s="445">
        <f>_xlfn.IFNA(VLOOKUP(CONCATENATE($Z$5,$B47,$C47),[1]SCSJ!$A$6:$M$500,13,FALSE),0)</f>
        <v>0</v>
      </c>
      <c r="AA47" s="445">
        <f>_xlfn.IFNA(VLOOKUP(CONCATENATE($AA$5,$B47,$C47),'GOS2'!$A$6:$M$162,13,FALSE),0)</f>
        <v>0</v>
      </c>
      <c r="AB47" s="445">
        <f>_xlfn.IFNA(VLOOKUP(CONCATENATE($AB$5,$B47,$C47),FEST!$A$6:$M$162,13,FALSE),0)</f>
        <v>0</v>
      </c>
      <c r="AC47" s="445">
        <f>_xlfn.IFNA(VLOOKUP(CONCATENATE($AC$5,$B47,$C47),'ESP2'!$A$6:$M$500,13,FALSE),0)</f>
        <v>0</v>
      </c>
      <c r="AD47" s="445">
        <f>_xlfn.IFNA(VLOOKUP(CONCATENATE($AD$5,$B47,$C47),'OG3'!$A$6:$M$500,13,FALSE),0)</f>
        <v>0</v>
      </c>
      <c r="AE47" s="445">
        <f>_xlfn.IFNA(VLOOKUP(CONCATENATE($AE$5,$B47,$C47),[2]cap1!$A$6:$M$162,13,FALSE),0)</f>
        <v>0</v>
      </c>
      <c r="AF47" s="445">
        <f>_xlfn.IFNA(VLOOKUP(CONCATENATE($AF$5,$B47,$C47),'ESP3'!$A$6:$M$162,13,FALSE),0)</f>
        <v>0</v>
      </c>
      <c r="AG47" s="445">
        <f>_xlfn.IFNA(VLOOKUP(CONCATENATE($AG$5,$B47,$C47),'BAL3'!$A$6:$M$500,13,FALSE),0)</f>
        <v>0</v>
      </c>
      <c r="AH47" s="445">
        <f>_xlfn.IFNA(VLOOKUP(CONCATENATE($AH$5,$B47,$C47),'ESP4'!$A$6:$M$500,13,FALSE),0)</f>
        <v>0</v>
      </c>
      <c r="AI47" s="445">
        <f>_xlfn.IFNA(VLOOKUP(CONCATENATE($AI$5,$B47,$C47),'DAR2'!$A$6:$M$162,13,FALSE),0)</f>
        <v>0</v>
      </c>
      <c r="AJ47" s="445">
        <f>_xlfn.IFNA(VLOOKUP(CONCATENATE($AJ$5,$B47,$C47),GID!$A$6:$M$162,13,FALSE),0)</f>
        <v>0</v>
      </c>
      <c r="AK47" s="445">
        <f>_xlfn.IFNA(VLOOKUP(CONCATENATE($AK$5,$B47,$C47),RAS!$A$6:$M$500,13,FALSE),0)</f>
        <v>0</v>
      </c>
      <c r="AL47" s="47">
        <f>_xlfn.IFNA(VLOOKUP(CONCATENATE($AL$5,$B47,$C47),'SER3'!$A$6:$M$500,13,FALSE),0)</f>
        <v>0</v>
      </c>
      <c r="AM47" s="47"/>
      <c r="AN47" s="47"/>
      <c r="AO47" s="47"/>
      <c r="AP47" s="47">
        <f>_xlfn.IFNA(VLOOKUP(CONCATENATE($AP$5,$B47,$C47),'ESP3'!$A$6:$M$500,13,FALSE),0)</f>
        <v>0</v>
      </c>
      <c r="AQ47" s="47">
        <f>_xlfn.IFNA(VLOOKUP(CONCATENATE($AQ$5,$B47,$C47),SC!$A$6:$M$500,13,FALSE),0)</f>
        <v>0</v>
      </c>
      <c r="AR47" s="47">
        <f>_xlfn.IFNA(VLOOKUP(CONCATENATE($AR$5,$B47,$C47),SC!$A$6:$M$500,13,FALSE),0)</f>
        <v>0</v>
      </c>
      <c r="AS47" s="47">
        <f>_xlfn.IFNA(VLOOKUP(CONCATENATE($AS$5,$B47,$C47),SCSAT!$A$6:$M$500,13,FALSE),0)</f>
        <v>0</v>
      </c>
      <c r="AT47" s="47">
        <f>_xlfn.IFNA(VLOOKUP(CONCATENATE($AT$5,$B47,$C47),SCSAT!$A$6:$M$500,13,FALSE),0)</f>
        <v>0</v>
      </c>
      <c r="AU47" s="47">
        <f>_xlfn.IFNA(VLOOKUP(CONCATENATE($AU$5,$B47,$C47),SCSUN!$A$6:$M$500,13,FALSE),0)</f>
        <v>0</v>
      </c>
      <c r="AV47" s="47">
        <f>_xlfn.IFNA(VLOOKUP(CONCATENATE($AV$5,$B47,$C47),SCSUN!$A$6:$M$500,13,FALSE),0)</f>
        <v>0</v>
      </c>
      <c r="AW47" s="47">
        <f>_xlfn.IFNA(VLOOKUP(CONCATENATE($AW$5,$B47,$C47),'ESP4'!$A$6:$M$60,13,FALSE),0)</f>
        <v>0</v>
      </c>
      <c r="AX47" s="47">
        <f>_xlfn.IFNA(VLOOKUP(CONCATENATE($AX$5,$B47,$C47),FEST!$A$6:$M$135,13,FALSE),0)</f>
        <v>0</v>
      </c>
      <c r="AY47" s="47">
        <f>_xlfn.IFNA(VLOOKUP(CONCATENATE($AY$5,$B47,$C47),FEST!$A$6:$M$133,13,FALSE),0)</f>
        <v>0</v>
      </c>
      <c r="AZ47" s="47">
        <f>_xlfn.IFNA(VLOOKUP(CONCATENATE($AZ$5,$B47,$C47),'DAR2'!$A$6:$M$133,13,FALSE),0)</f>
        <v>0</v>
      </c>
      <c r="BA47" s="47">
        <f>_xlfn.IFNA(VLOOKUP(CONCATENATE($BA$5,$B47,$C47),'DAR2'!$A$6:$M$133,13,FALSE),0)</f>
        <v>0</v>
      </c>
      <c r="BB47" s="47"/>
      <c r="BC47" s="47">
        <f>_xlfn.IFNA(VLOOKUP(CONCATENATE($BC$5,$B47,$C47),'OG3'!$A$6:$M$119,13,FALSE),0)</f>
        <v>0</v>
      </c>
      <c r="BD47" s="131"/>
    </row>
    <row r="48" spans="1:56" x14ac:dyDescent="0.25">
      <c r="A48" s="582"/>
      <c r="B48" s="133"/>
      <c r="C48" s="137"/>
      <c r="D48" s="137"/>
      <c r="E48" s="50"/>
      <c r="F48" s="136"/>
      <c r="G48" s="135"/>
      <c r="H48" s="46"/>
      <c r="I48" s="136"/>
      <c r="J48" s="535">
        <f>_xlfn.IFNA(VLOOKUP(CONCATENATE($J$5,$B48,$C48),'ESP1'!$A$6:$M$500,13,FALSE),0)</f>
        <v>0</v>
      </c>
      <c r="K48" s="716"/>
      <c r="L48" s="716"/>
      <c r="M48" s="445">
        <f>_xlfn.IFNA(VLOOKUP(CONCATENATE($M$5,$B48,$C48),'SER1'!$A$6:$M$500,13,FALSE),0)</f>
        <v>0</v>
      </c>
      <c r="N48" s="445">
        <f>_xlfn.IFNA(VLOOKUP(CONCATENATE($N$5,$B48,$C48),[3]MUR1!$A$6:$M$162,13,FALSE),0)</f>
        <v>0</v>
      </c>
      <c r="O48" s="445">
        <f>_xlfn.IFNA(VLOOKUP(CONCATENATE($O$5,$B48,$C48),[3]MUR1!$A$6:$M$162,13,FALSE),0)</f>
        <v>0</v>
      </c>
      <c r="P48" s="445">
        <f>_xlfn.IFNA(VLOOKUP(CONCATENATE($J$5,$B48,$C48),'SER2'!$A$6:$M$500,13,FALSE),0)</f>
        <v>0</v>
      </c>
      <c r="Q48" s="445"/>
      <c r="R48" s="445">
        <f>_xlfn.IFNA(VLOOKUP(CONCATENATE($R$5,$B48,$C48),'OG1'!$A$6:$M$500,13,FALSE),0)</f>
        <v>0</v>
      </c>
      <c r="S48" s="445">
        <f>_xlfn.IFNA(VLOOKUP(CONCATENATE($S$5,$B48,$C48),'DRY3'!$A$6:$M$500,13,FALSE),0)</f>
        <v>0</v>
      </c>
      <c r="T48" s="445">
        <f>_xlfn.IFNA(VLOOKUP(CONCATENATE(QD$5,$B48,$C48),'SER3'!$A$6:$M$162,13,FALSE),0)</f>
        <v>0</v>
      </c>
      <c r="U48" s="445">
        <f>_xlfn.IFNA(VLOOKUP(CONCATENATE($U$5,$B48,$C48),'OG2'!$A$6:$M$162,13,FALSE),0)</f>
        <v>0</v>
      </c>
      <c r="V48" s="445">
        <f>_xlfn.IFNA(VLOOKUP(CONCATENATE($V$5,$B48,$C48),'DRY3'!$A$6:$M$500,13,FALSE),0)</f>
        <v>0</v>
      </c>
      <c r="W48" s="445">
        <f>_xlfn.IFNA(VLOOKUP(CONCATENATE($W$5,$B48,$C48),'SER3'!$A$6:$M$162,13,FALSE),0)</f>
        <v>0</v>
      </c>
      <c r="X48" s="445">
        <f>_xlfn.IFNA(VLOOKUP(CONCATENATE($X$5,$B48,$C48),'OG2'!$A$6:$M$162,13,FALSE),0)</f>
        <v>0</v>
      </c>
      <c r="Y48" s="445">
        <f>_xlfn.IFNA(VLOOKUP(CONCATENATE($Y$5,$B48,$C48),'DRY3'!$A$6:$M$500,13,FALSE),0)</f>
        <v>0</v>
      </c>
      <c r="Z48" s="445">
        <f>_xlfn.IFNA(VLOOKUP(CONCATENATE($Z$5,$B48,$C48),[1]SCSJ!$A$6:$M$500,13,FALSE),0)</f>
        <v>0</v>
      </c>
      <c r="AA48" s="445">
        <f>_xlfn.IFNA(VLOOKUP(CONCATENATE($AA$5,$B48,$C48),'GOS2'!$A$6:$M$162,13,FALSE),0)</f>
        <v>0</v>
      </c>
      <c r="AB48" s="445">
        <f>_xlfn.IFNA(VLOOKUP(CONCATENATE($AB$5,$B48,$C48),FEST!$A$6:$M$162,13,FALSE),0)</f>
        <v>0</v>
      </c>
      <c r="AC48" s="445">
        <f>_xlfn.IFNA(VLOOKUP(CONCATENATE($AC$5,$B48,$C48),'ESP2'!$A$6:$M$500,13,FALSE),0)</f>
        <v>0</v>
      </c>
      <c r="AD48" s="445">
        <f>_xlfn.IFNA(VLOOKUP(CONCATENATE($AD$5,$B48,$C48),'OG3'!$A$6:$M$500,13,FALSE),0)</f>
        <v>0</v>
      </c>
      <c r="AE48" s="445">
        <f>_xlfn.IFNA(VLOOKUP(CONCATENATE($AE$5,$B48,$C48),[2]cap1!$A$6:$M$162,13,FALSE),0)</f>
        <v>0</v>
      </c>
      <c r="AF48" s="445">
        <f>_xlfn.IFNA(VLOOKUP(CONCATENATE($AF$5,$B48,$C48),'ESP3'!$A$6:$M$162,13,FALSE),0)</f>
        <v>0</v>
      </c>
      <c r="AG48" s="445">
        <f>_xlfn.IFNA(VLOOKUP(CONCATENATE($AG$5,$B48,$C48),'BAL3'!$A$6:$M$500,13,FALSE),0)</f>
        <v>0</v>
      </c>
      <c r="AH48" s="445">
        <f>_xlfn.IFNA(VLOOKUP(CONCATENATE($AH$5,$B48,$C48),'ESP4'!$A$6:$M$500,13,FALSE),0)</f>
        <v>0</v>
      </c>
      <c r="AI48" s="445">
        <f>_xlfn.IFNA(VLOOKUP(CONCATENATE($AI$5,$B48,$C48),'DAR2'!$A$6:$M$162,13,FALSE),0)</f>
        <v>0</v>
      </c>
      <c r="AJ48" s="445">
        <f>_xlfn.IFNA(VLOOKUP(CONCATENATE($AJ$5,$B48,$C48),GID!$A$6:$M$162,13,FALSE),0)</f>
        <v>0</v>
      </c>
      <c r="AK48" s="445">
        <f>_xlfn.IFNA(VLOOKUP(CONCATENATE($AK$5,$B48,$C48),RAS!$A$6:$M$500,13,FALSE),0)</f>
        <v>0</v>
      </c>
      <c r="AL48" s="47">
        <f>_xlfn.IFNA(VLOOKUP(CONCATENATE($AL$5,$B48,$C48),'SER3'!$A$6:$M$500,13,FALSE),0)</f>
        <v>0</v>
      </c>
      <c r="AM48" s="47"/>
      <c r="AN48" s="47"/>
      <c r="AO48" s="47"/>
      <c r="AP48" s="47">
        <f>_xlfn.IFNA(VLOOKUP(CONCATENATE($AP$5,$B48,$C48),'ESP3'!$A$6:$M$500,13,FALSE),0)</f>
        <v>0</v>
      </c>
      <c r="AQ48" s="47">
        <f>_xlfn.IFNA(VLOOKUP(CONCATENATE($AQ$5,$B48,$C48),SC!$A$6:$M$500,13,FALSE),0)</f>
        <v>0</v>
      </c>
      <c r="AR48" s="47">
        <f>_xlfn.IFNA(VLOOKUP(CONCATENATE($AR$5,$B48,$C48),SC!$A$6:$M$500,13,FALSE),0)</f>
        <v>0</v>
      </c>
      <c r="AS48" s="47">
        <f>_xlfn.IFNA(VLOOKUP(CONCATENATE($AS$5,$B48,$C48),SCSAT!$A$6:$M$500,13,FALSE),0)</f>
        <v>0</v>
      </c>
      <c r="AT48" s="47">
        <f>_xlfn.IFNA(VLOOKUP(CONCATENATE($AT$5,$B48,$C48),SCSAT!$A$6:$M$500,13,FALSE),0)</f>
        <v>0</v>
      </c>
      <c r="AU48" s="47"/>
      <c r="AV48" s="47"/>
      <c r="AW48" s="47">
        <f>_xlfn.IFNA(VLOOKUP(CONCATENATE($AW$5,$B48,$C48),'ESP4'!$A$6:$M$60,13,FALSE),0)</f>
        <v>0</v>
      </c>
      <c r="AX48" s="47">
        <f>_xlfn.IFNA(VLOOKUP(CONCATENATE($AX$5,$B48,$C48),FEST!$A$6:$M$135,13,FALSE),0)</f>
        <v>0</v>
      </c>
      <c r="AY48" s="47">
        <f>_xlfn.IFNA(VLOOKUP(CONCATENATE($AY$5,$B48,$C48),FEST!$A$6:$M$133,13,FALSE),0)</f>
        <v>0</v>
      </c>
      <c r="AZ48" s="47">
        <f>_xlfn.IFNA(VLOOKUP(CONCATENATE($AZ$5,$B48,$C48),'DAR2'!$A$6:$M$133,13,FALSE),0)</f>
        <v>0</v>
      </c>
      <c r="BA48" s="47">
        <f>_xlfn.IFNA(VLOOKUP(CONCATENATE($BA$5,$B48,$C48),'DAR2'!$A$6:$M$133,13,FALSE),0)</f>
        <v>0</v>
      </c>
      <c r="BB48" s="47"/>
      <c r="BC48" s="47">
        <f>_xlfn.IFNA(VLOOKUP(CONCATENATE($BC$5,$B48,$C48),'OG3'!$A$6:$M$119,13,FALSE),0)</f>
        <v>0</v>
      </c>
      <c r="BD48" s="131"/>
    </row>
    <row r="49" spans="1:56" x14ac:dyDescent="0.25">
      <c r="A49" s="582"/>
      <c r="B49" s="133"/>
      <c r="C49" s="137"/>
      <c r="D49" s="134"/>
      <c r="E49" s="50"/>
      <c r="F49" s="136"/>
      <c r="G49" s="135"/>
      <c r="H49" s="46"/>
      <c r="I49" s="136"/>
      <c r="J49" s="535">
        <f>_xlfn.IFNA(VLOOKUP(CONCATENATE($J$5,$B49,$C49),'ESP1'!$A$6:$M$500,13,FALSE),0)</f>
        <v>0</v>
      </c>
      <c r="K49" s="716"/>
      <c r="L49" s="716"/>
      <c r="M49" s="445">
        <f>_xlfn.IFNA(VLOOKUP(CONCATENATE($M$5,$B49,$C49),'SER1'!$A$6:$M$500,13,FALSE),0)</f>
        <v>0</v>
      </c>
      <c r="N49" s="445">
        <f>_xlfn.IFNA(VLOOKUP(CONCATENATE($N$5,$B49,$C49),[3]MUR1!$A$6:$M$162,13,FALSE),0)</f>
        <v>0</v>
      </c>
      <c r="O49" s="445">
        <f>_xlfn.IFNA(VLOOKUP(CONCATENATE($O$5,$B49,$C49),[3]MUR1!$A$6:$M$162,13,FALSE),0)</f>
        <v>0</v>
      </c>
      <c r="P49" s="445">
        <f>_xlfn.IFNA(VLOOKUP(CONCATENATE($J$5,$B49,$C49),'SER2'!$A$6:$M$500,13,FALSE),0)</f>
        <v>0</v>
      </c>
      <c r="Q49" s="445"/>
      <c r="R49" s="445">
        <f>_xlfn.IFNA(VLOOKUP(CONCATENATE($R$5,$B49,$C49),'OG1'!$A$6:$M$500,13,FALSE),0)</f>
        <v>0</v>
      </c>
      <c r="S49" s="445">
        <f>_xlfn.IFNA(VLOOKUP(CONCATENATE($S$5,$B49,$C49),'DRY3'!$A$6:$M$500,13,FALSE),0)</f>
        <v>0</v>
      </c>
      <c r="T49" s="445">
        <f>_xlfn.IFNA(VLOOKUP(CONCATENATE(QD$5,$B49,$C49),'SER3'!$A$6:$M$162,13,FALSE),0)</f>
        <v>0</v>
      </c>
      <c r="U49" s="445">
        <f>_xlfn.IFNA(VLOOKUP(CONCATENATE($U$5,$B49,$C49),'OG2'!$A$6:$M$162,13,FALSE),0)</f>
        <v>0</v>
      </c>
      <c r="V49" s="445">
        <f>_xlfn.IFNA(VLOOKUP(CONCATENATE($V$5,$B49,$C49),'DRY3'!$A$6:$M$500,13,FALSE),0)</f>
        <v>0</v>
      </c>
      <c r="W49" s="445">
        <f>_xlfn.IFNA(VLOOKUP(CONCATENATE($W$5,$B49,$C49),'SER3'!$A$6:$M$162,13,FALSE),0)</f>
        <v>0</v>
      </c>
      <c r="X49" s="445">
        <f>_xlfn.IFNA(VLOOKUP(CONCATENATE($X$5,$B49,$C49),'OG2'!$A$6:$M$162,13,FALSE),0)</f>
        <v>0</v>
      </c>
      <c r="Y49" s="445">
        <f>_xlfn.IFNA(VLOOKUP(CONCATENATE($Y$5,$B49,$C49),'DRY3'!$A$6:$M$500,13,FALSE),0)</f>
        <v>0</v>
      </c>
      <c r="Z49" s="445">
        <f>_xlfn.IFNA(VLOOKUP(CONCATENATE($Z$5,$B49,$C49),[1]SCSJ!$A$6:$M$500,13,FALSE),0)</f>
        <v>0</v>
      </c>
      <c r="AA49" s="445">
        <f>_xlfn.IFNA(VLOOKUP(CONCATENATE($AA$5,$B49,$C49),'GOS2'!$A$6:$M$162,13,FALSE),0)</f>
        <v>0</v>
      </c>
      <c r="AB49" s="445">
        <f>_xlfn.IFNA(VLOOKUP(CONCATENATE($AB$5,$B49,$C49),FEST!$A$6:$M$162,13,FALSE),0)</f>
        <v>0</v>
      </c>
      <c r="AC49" s="445">
        <f>_xlfn.IFNA(VLOOKUP(CONCATENATE($AC$5,$B49,$C49),'ESP2'!$A$6:$M$500,13,FALSE),0)</f>
        <v>0</v>
      </c>
      <c r="AD49" s="445">
        <f>_xlfn.IFNA(VLOOKUP(CONCATENATE($AD$5,$B49,$C49),'OG3'!$A$6:$M$500,13,FALSE),0)</f>
        <v>0</v>
      </c>
      <c r="AE49" s="445">
        <f>_xlfn.IFNA(VLOOKUP(CONCATENATE($AE$5,$B49,$C49),[2]cap1!$A$6:$M$162,13,FALSE),0)</f>
        <v>0</v>
      </c>
      <c r="AF49" s="445">
        <f>_xlfn.IFNA(VLOOKUP(CONCATENATE($AF$5,$B49,$C49),'ESP3'!$A$6:$M$162,13,FALSE),0)</f>
        <v>0</v>
      </c>
      <c r="AG49" s="445">
        <f>_xlfn.IFNA(VLOOKUP(CONCATENATE($AG$5,$B49,$C49),'BAL3'!$A$6:$M$500,13,FALSE),0)</f>
        <v>0</v>
      </c>
      <c r="AH49" s="445">
        <f>_xlfn.IFNA(VLOOKUP(CONCATENATE($AH$5,$B49,$C49),'ESP4'!$A$6:$M$500,13,FALSE),0)</f>
        <v>0</v>
      </c>
      <c r="AI49" s="445">
        <f>_xlfn.IFNA(VLOOKUP(CONCATENATE($AI$5,$B49,$C49),'DAR2'!$A$6:$M$162,13,FALSE),0)</f>
        <v>0</v>
      </c>
      <c r="AJ49" s="445">
        <f>_xlfn.IFNA(VLOOKUP(CONCATENATE($AJ$5,$B49,$C49),GID!$A$6:$M$162,13,FALSE),0)</f>
        <v>0</v>
      </c>
      <c r="AK49" s="445">
        <f>_xlfn.IFNA(VLOOKUP(CONCATENATE($AK$5,$B49,$C49),RAS!$A$6:$M$500,13,FALSE),0)</f>
        <v>0</v>
      </c>
      <c r="AL49" s="47">
        <f>_xlfn.IFNA(VLOOKUP(CONCATENATE($AL$5,$B49,$C49),'SER3'!$A$6:$M$500,13,FALSE),0)</f>
        <v>0</v>
      </c>
      <c r="AM49" s="47"/>
      <c r="AN49" s="47"/>
      <c r="AO49" s="47"/>
      <c r="AP49" s="47">
        <f>_xlfn.IFNA(VLOOKUP(CONCATENATE($AP$5,$B49,$C49),'ESP3'!$A$6:$M$500,13,FALSE),0)</f>
        <v>0</v>
      </c>
      <c r="AQ49" s="47">
        <f>_xlfn.IFNA(VLOOKUP(CONCATENATE($AQ$5,$B49,$C49),SC!$A$6:$M$500,13,FALSE),0)</f>
        <v>0</v>
      </c>
      <c r="AR49" s="47">
        <f>_xlfn.IFNA(VLOOKUP(CONCATENATE($AR$5,$B49,$C49),SC!$A$6:$M$500,13,FALSE),0)</f>
        <v>0</v>
      </c>
      <c r="AS49" s="47">
        <f>_xlfn.IFNA(VLOOKUP(CONCATENATE($AS$5,$B49,$C49),SCSAT!$A$6:$M$500,13,FALSE),0)</f>
        <v>0</v>
      </c>
      <c r="AT49" s="47">
        <f>_xlfn.IFNA(VLOOKUP(CONCATENATE($AT$5,$B49,$C49),SCSAT!$A$6:$M$500,13,FALSE),0)</f>
        <v>0</v>
      </c>
      <c r="AU49" s="47"/>
      <c r="AV49" s="47"/>
      <c r="AW49" s="47">
        <f>_xlfn.IFNA(VLOOKUP(CONCATENATE($AW$5,$B49,$C49),'ESP4'!$A$6:$M$60,13,FALSE),0)</f>
        <v>0</v>
      </c>
      <c r="AX49" s="47">
        <f>_xlfn.IFNA(VLOOKUP(CONCATENATE($AX$5,$B49,$C49),FEST!$A$6:$M$135,13,FALSE),0)</f>
        <v>0</v>
      </c>
      <c r="AY49" s="47">
        <f>_xlfn.IFNA(VLOOKUP(CONCATENATE($AY$5,$B49,$C49),FEST!$A$6:$M$133,13,FALSE),0)</f>
        <v>0</v>
      </c>
      <c r="AZ49" s="47">
        <f>_xlfn.IFNA(VLOOKUP(CONCATENATE($AZ$5,$B49,$C49),'DAR2'!$A$6:$M$133,13,FALSE),0)</f>
        <v>0</v>
      </c>
      <c r="BA49" s="47">
        <f>_xlfn.IFNA(VLOOKUP(CONCATENATE($BA$5,$B49,$C49),'DAR2'!$A$6:$M$133,13,FALSE),0)</f>
        <v>0</v>
      </c>
      <c r="BB49" s="47"/>
      <c r="BC49" s="47">
        <f>_xlfn.IFNA(VLOOKUP(CONCATENATE($BC$5,$B49,$C49),'OG3'!$A$6:$M$119,13,FALSE),0)</f>
        <v>0</v>
      </c>
      <c r="BD49" s="131"/>
    </row>
    <row r="50" spans="1:56" x14ac:dyDescent="0.25">
      <c r="A50" s="582"/>
      <c r="B50" s="133"/>
      <c r="C50" s="137"/>
      <c r="D50" s="137"/>
      <c r="E50" s="50"/>
      <c r="F50" s="136"/>
      <c r="G50" s="135"/>
      <c r="H50" s="46"/>
      <c r="I50" s="136"/>
      <c r="J50" s="535">
        <f>_xlfn.IFNA(VLOOKUP(CONCATENATE($J$5,$B50,$C50),'ESP1'!$A$6:$M$500,13,FALSE),0)</f>
        <v>0</v>
      </c>
      <c r="K50" s="716"/>
      <c r="L50" s="716"/>
      <c r="M50" s="445">
        <f>_xlfn.IFNA(VLOOKUP(CONCATENATE($M$5,$B50,$C50),'SER1'!$A$6:$M$500,13,FALSE),0)</f>
        <v>0</v>
      </c>
      <c r="N50" s="445">
        <f>_xlfn.IFNA(VLOOKUP(CONCATENATE($N$5,$B50,$C50),[3]MUR1!$A$6:$M$162,13,FALSE),0)</f>
        <v>0</v>
      </c>
      <c r="O50" s="445">
        <f>_xlfn.IFNA(VLOOKUP(CONCATENATE($O$5,$B50,$C50),[3]MUR1!$A$6:$M$162,13,FALSE),0)</f>
        <v>0</v>
      </c>
      <c r="P50" s="445">
        <f>_xlfn.IFNA(VLOOKUP(CONCATENATE($J$5,$B50,$C50),'SER2'!$A$6:$M$500,13,FALSE),0)</f>
        <v>0</v>
      </c>
      <c r="Q50" s="445"/>
      <c r="R50" s="445">
        <f>_xlfn.IFNA(VLOOKUP(CONCATENATE($R$5,$B50,$C50),'OG1'!$A$6:$M$500,13,FALSE),0)</f>
        <v>0</v>
      </c>
      <c r="S50" s="445">
        <f>_xlfn.IFNA(VLOOKUP(CONCATENATE($S$5,$B50,$C50),'DRY3'!$A$6:$M$500,13,FALSE),0)</f>
        <v>0</v>
      </c>
      <c r="T50" s="445">
        <f>_xlfn.IFNA(VLOOKUP(CONCATENATE(QD$5,$B50,$C50),'SER3'!$A$6:$M$162,13,FALSE),0)</f>
        <v>0</v>
      </c>
      <c r="U50" s="445">
        <f>_xlfn.IFNA(VLOOKUP(CONCATENATE($U$5,$B50,$C50),'OG2'!$A$6:$M$162,13,FALSE),0)</f>
        <v>0</v>
      </c>
      <c r="V50" s="445">
        <f>_xlfn.IFNA(VLOOKUP(CONCATENATE($V$5,$B50,$C50),'DRY3'!$A$6:$M$500,13,FALSE),0)</f>
        <v>0</v>
      </c>
      <c r="W50" s="445">
        <f>_xlfn.IFNA(VLOOKUP(CONCATENATE($W$5,$B50,$C50),'SER3'!$A$6:$M$162,13,FALSE),0)</f>
        <v>0</v>
      </c>
      <c r="X50" s="445">
        <f>_xlfn.IFNA(VLOOKUP(CONCATENATE($X$5,$B50,$C50),'OG2'!$A$6:$M$162,13,FALSE),0)</f>
        <v>0</v>
      </c>
      <c r="Y50" s="445">
        <f>_xlfn.IFNA(VLOOKUP(CONCATENATE($Y$5,$B50,$C50),'DRY3'!$A$6:$M$500,13,FALSE),0)</f>
        <v>0</v>
      </c>
      <c r="Z50" s="445">
        <f>_xlfn.IFNA(VLOOKUP(CONCATENATE($Z$5,$B50,$C50),[1]SCSJ!$A$6:$M$500,13,FALSE),0)</f>
        <v>0</v>
      </c>
      <c r="AA50" s="445">
        <f>_xlfn.IFNA(VLOOKUP(CONCATENATE($AA$5,$B50,$C50),'GOS2'!$A$6:$M$162,13,FALSE),0)</f>
        <v>0</v>
      </c>
      <c r="AB50" s="445">
        <f>_xlfn.IFNA(VLOOKUP(CONCATENATE($AB$5,$B50,$C50),FEST!$A$6:$M$162,13,FALSE),0)</f>
        <v>0</v>
      </c>
      <c r="AC50" s="445">
        <f>_xlfn.IFNA(VLOOKUP(CONCATENATE($AC$5,$B50,$C50),'ESP2'!$A$6:$M$500,13,FALSE),0)</f>
        <v>0</v>
      </c>
      <c r="AD50" s="445">
        <f>_xlfn.IFNA(VLOOKUP(CONCATENATE($AD$5,$B50,$C50),'OG3'!$A$6:$M$500,13,FALSE),0)</f>
        <v>0</v>
      </c>
      <c r="AE50" s="445">
        <f>_xlfn.IFNA(VLOOKUP(CONCATENATE($AE$5,$B50,$C50),[2]cap1!$A$6:$M$162,13,FALSE),0)</f>
        <v>0</v>
      </c>
      <c r="AF50" s="445">
        <f>_xlfn.IFNA(VLOOKUP(CONCATENATE($AF$5,$B50,$C50),'ESP3'!$A$6:$M$162,13,FALSE),0)</f>
        <v>0</v>
      </c>
      <c r="AG50" s="445">
        <f>_xlfn.IFNA(VLOOKUP(CONCATENATE($AG$5,$B50,$C50),'BAL3'!$A$6:$M$500,13,FALSE),0)</f>
        <v>0</v>
      </c>
      <c r="AH50" s="445">
        <f>_xlfn.IFNA(VLOOKUP(CONCATENATE($AH$5,$B50,$C50),'ESP4'!$A$6:$M$500,13,FALSE),0)</f>
        <v>0</v>
      </c>
      <c r="AI50" s="445">
        <f>_xlfn.IFNA(VLOOKUP(CONCATENATE($AI$5,$B50,$C50),'DAR2'!$A$6:$M$162,13,FALSE),0)</f>
        <v>0</v>
      </c>
      <c r="AJ50" s="445">
        <f>_xlfn.IFNA(VLOOKUP(CONCATENATE($AJ$5,$B50,$C50),GID!$A$6:$M$162,13,FALSE),0)</f>
        <v>0</v>
      </c>
      <c r="AK50" s="445">
        <f>_xlfn.IFNA(VLOOKUP(CONCATENATE($AK$5,$B50,$C50),RAS!$A$6:$M$500,13,FALSE),0)</f>
        <v>0</v>
      </c>
      <c r="AL50" s="47">
        <f>_xlfn.IFNA(VLOOKUP(CONCATENATE($AL$5,$B50,$C50),'SER3'!$A$6:$M$500,13,FALSE),0)</f>
        <v>0</v>
      </c>
      <c r="AM50" s="47">
        <f>_xlfn.IFNA(VLOOKUP(CONCATENATE($AM$5,$B50,$C50),'DRY2'!$A$6:$M$500,13,FALSE),0)</f>
        <v>1</v>
      </c>
      <c r="AN50" s="47">
        <f>_xlfn.IFNA(VLOOKUP(CONCATENATE($AN$5,$B50,$C50),'DRY2'!$A$6:$M$500,13,FALSE),0)</f>
        <v>1</v>
      </c>
      <c r="AO50" s="47">
        <f>_xlfn.IFNA(VLOOKUP(CONCATENATE($AO$5,$B50,$C50),'ESP3'!$A$6:$M$53,13,FALSE),0)</f>
        <v>0</v>
      </c>
      <c r="AP50" s="47">
        <f>_xlfn.IFNA(VLOOKUP(CONCATENATE($AP$5,$B50,$C50),'ESP3'!$A$6:$M$500,13,FALSE),0)</f>
        <v>0</v>
      </c>
      <c r="AQ50" s="47">
        <f>_xlfn.IFNA(VLOOKUP(CONCATENATE($AQ$5,$B50,$C50),SC!$A$6:$M$500,13,FALSE),0)</f>
        <v>0</v>
      </c>
      <c r="AR50" s="47">
        <f>_xlfn.IFNA(VLOOKUP(CONCATENATE($AR$5,$B50,$C50),SC!$A$6:$M$500,13,FALSE),0)</f>
        <v>0</v>
      </c>
      <c r="AS50" s="47">
        <f>_xlfn.IFNA(VLOOKUP(CONCATENATE($AS$5,$B50,$C50),SCSAT!$A$6:$M$500,13,FALSE),0)</f>
        <v>0</v>
      </c>
      <c r="AT50" s="47"/>
      <c r="AU50" s="47"/>
      <c r="AV50" s="47"/>
      <c r="AW50" s="47">
        <f>_xlfn.IFNA(VLOOKUP(CONCATENATE($AW$5,$B50,$C50),'ESP4'!$A$6:$M$60,13,FALSE),0)</f>
        <v>0</v>
      </c>
      <c r="AX50" s="47">
        <f>_xlfn.IFNA(VLOOKUP(CONCATENATE($AX$5,$B50,$C50),FEST!$A$6:$M$135,13,FALSE),0)</f>
        <v>0</v>
      </c>
      <c r="AY50" s="47">
        <f>_xlfn.IFNA(VLOOKUP(CONCATENATE($AY$5,$B50,$C50),FEST!$A$6:$M$133,13,FALSE),0)</f>
        <v>0</v>
      </c>
      <c r="AZ50" s="47">
        <f>_xlfn.IFNA(VLOOKUP(CONCATENATE($AZ$5,$B50,$C50),'DAR2'!$A$6:$M$133,13,FALSE),0)</f>
        <v>0</v>
      </c>
      <c r="BA50" s="47">
        <f>_xlfn.IFNA(VLOOKUP(CONCATENATE($BA$5,$B50,$C50),'DAR2'!$A$6:$M$133,13,FALSE),0)</f>
        <v>0</v>
      </c>
      <c r="BB50" s="47">
        <f>_xlfn.IFNA(VLOOKUP(CONCATENATE($BB$5,$B50,$C50),'DRY3'!$A$6:$M$135,13,FALSE),0)</f>
        <v>0</v>
      </c>
      <c r="BC50" s="47">
        <f>_xlfn.IFNA(VLOOKUP(CONCATENATE($BC$5,$B50,$C50),'OG3'!$A$6:$M$119,13,FALSE),0)</f>
        <v>0</v>
      </c>
      <c r="BD50" s="131"/>
    </row>
    <row r="51" spans="1:56" ht="14.4" thickBot="1" x14ac:dyDescent="0.3">
      <c r="A51" s="582"/>
      <c r="B51" s="138"/>
      <c r="C51" s="139"/>
      <c r="D51" s="139"/>
      <c r="E51" s="51"/>
      <c r="F51" s="140"/>
      <c r="G51" s="141"/>
      <c r="H51" s="48"/>
      <c r="I51" s="140"/>
      <c r="J51" s="428">
        <f>_xlfn.IFNA(VLOOKUP(CONCATENATE($J$5,$B51,$C51),'ESP1'!$A$6:$M$500,13,FALSE),0)</f>
        <v>0</v>
      </c>
      <c r="K51" s="429"/>
      <c r="L51" s="429"/>
      <c r="M51" s="429">
        <f>_xlfn.IFNA(VLOOKUP(CONCATENATE($M$5,$B51,$C51),'ESP1'!$A$6:$M$500,13,FALSE),0)</f>
        <v>0</v>
      </c>
      <c r="N51" s="352"/>
      <c r="O51" s="352">
        <f>_xlfn.IFNA(VLOOKUP(CONCATENATE($O$5,$B51,$C51),CAP!$A$6:$M$133,13,FALSE),0)</f>
        <v>0</v>
      </c>
      <c r="P51" s="352">
        <f>_xlfn.IFNA(VLOOKUP(CONCATENATE($P$5,$B51,$C51),CAP!$A$6:$M$133,13,FALSE),0)</f>
        <v>0</v>
      </c>
      <c r="Q51" s="352"/>
      <c r="R51" s="352">
        <f>_xlfn.IFNA(VLOOKUP(CONCATENATE($R$5,$B51,$C51),'SER2'!$A$6:$M$200,13,FALSE),0)</f>
        <v>0</v>
      </c>
      <c r="S51" s="352">
        <f>_xlfn.IFNA(VLOOKUP(CONCATENATE($S$5,$B51,$C51),'SER2'!$A$6:$M$200,13,FALSE),0)</f>
        <v>0</v>
      </c>
      <c r="T51" s="352"/>
      <c r="U51" s="352">
        <f>_xlfn.IFNA(VLOOKUP(CONCATENATE($U$5,$B51,$C51),'DRY3'!$A$6:$M$133,13,FALSE),0)</f>
        <v>0</v>
      </c>
      <c r="V51" s="49">
        <f>_xlfn.IFNA(VLOOKUP(CONCATENATE($V$5,$B51,$C51),'SER2'!$A$6:$M$133,13,FALSE),0)</f>
        <v>0</v>
      </c>
      <c r="W51" s="352">
        <f>_xlfn.IFNA(VLOOKUP(CONCATENATE($W$5,$B51,$C51),'ESP2'!$A$6:$M$192,13,FALSE),0)</f>
        <v>0</v>
      </c>
      <c r="X51" s="352">
        <f>_xlfn.IFNA(VLOOKUP(CONCATENATE($X$5,$B51,$C51),'GOS2'!$A$6:$M$133,13,FALSE),0)</f>
        <v>0</v>
      </c>
      <c r="Y51" s="352">
        <f>_xlfn.IFNA(VLOOKUP(CONCATENATE($Y$5,$B51,$C51),'GOS2'!$A$6:$M$133,13,FALSE),0)</f>
        <v>0</v>
      </c>
      <c r="Z51" s="352">
        <f>_xlfn.IFNA(VLOOKUP(CONCATENATE($Z$5,$B51,$C51),'DAR1'!$A$6:$M$133,13,FALSE),0)</f>
        <v>0</v>
      </c>
      <c r="AA51" s="352"/>
      <c r="AB51" s="352">
        <f>_xlfn.IFNA(VLOOKUP(CONCATENATE($AB$5,$B51,$C51),'DAR1'!$A$6:$M$133,13,FALSE),0)</f>
        <v>0</v>
      </c>
      <c r="AC51" s="352">
        <f>_xlfn.IFNA(VLOOKUP(CONCATENATE($AC$5,$B51,$C51),SC!$A$8:$M$942,13,FALSE),0)</f>
        <v>0</v>
      </c>
      <c r="AD51" s="352">
        <f>_xlfn.IFNA(VLOOKUP(CONCATENATE($AD$5,$B51,$C51),SC!$A$8:$M$942,13,FALSE),0)</f>
        <v>0</v>
      </c>
      <c r="AE51" s="352">
        <f>_xlfn.IFNA(VLOOKUP(CONCATENATE($AE$5,$B51,$C51),SCSAT!$A$8:$M$941,13,FALSE),0)</f>
        <v>0</v>
      </c>
      <c r="AF51" s="352">
        <f>_xlfn.IFNA(VLOOKUP(CONCATENATE($AF$5,$B51,$C51),SCSAT!$A$8:$M$941,13,FALSE),0)</f>
        <v>0</v>
      </c>
      <c r="AG51" s="352">
        <f>_xlfn.IFNA(VLOOKUP(CONCATENATE($AG$5,$B51,$C51),'Spare 3'!$A$6:$M$170,13,FALSE),0)</f>
        <v>0</v>
      </c>
      <c r="AH51" s="352"/>
      <c r="AI51" s="49">
        <f>_xlfn.IFNA(VLOOKUP(CONCATENATE($AI$5,$B51,$C51),'OG2'!$A$6:$M$499,13,FALSE),0)</f>
        <v>0</v>
      </c>
      <c r="AJ51" s="49"/>
      <c r="AK51" s="352">
        <f>_xlfn.IFNA(VLOOKUP(CONCATENATE($AK$5,$B51,$C51),'DAR2'!$A$6:$M$500,13,FALSE),0)</f>
        <v>0</v>
      </c>
      <c r="AL51" s="352"/>
      <c r="AM51" s="352"/>
      <c r="AN51" s="352">
        <f>_xlfn.IFNA(VLOOKUP(CONCATENATE($AN$5,$B51,$C51),'DAR2'!$A$6:$M$500,13,FALSE),0)</f>
        <v>0</v>
      </c>
      <c r="AO51" s="352">
        <f>_xlfn.IFNA(VLOOKUP(CONCATENATE($AO$5,$B51,$C51),'OG3'!$A$6:$M$53,13,FALSE),0)</f>
        <v>0</v>
      </c>
      <c r="AP51" s="352">
        <f>_xlfn.IFNA(VLOOKUP(CONCATENATE($AP$5,$B51,$C51),'ESP3'!$A$6:$M$500,13,FALSE),0)</f>
        <v>0</v>
      </c>
      <c r="AQ51" s="352"/>
      <c r="AR51" s="352">
        <f>_xlfn.IFNA(VLOOKUP(CONCATENATE($AR$5,$B51,$C51),'ESP3'!$A$6:$M$500,13,FALSE),0)</f>
        <v>0</v>
      </c>
      <c r="AS51" s="352"/>
      <c r="AT51" s="352"/>
      <c r="AU51" s="352"/>
      <c r="AV51" s="352"/>
      <c r="AW51" s="352">
        <f>_xlfn.IFNA(VLOOKUP(CONCATENATE($AW$5,$B51,$C51),'Spare 2'!$A$6:$M$60,13,FALSE),0)</f>
        <v>2</v>
      </c>
      <c r="AX51" s="352">
        <f>_xlfn.IFNA(VLOOKUP(CONCATENATE($AX$5,$B51,$C51),'ESP4'!$A$6:$M$135,13,FALSE),0)</f>
        <v>0</v>
      </c>
      <c r="AY51" s="352">
        <f>_xlfn.IFNA(VLOOKUP(CONCATENATE($AY$5,$B51,$C51),'BAL3'!$A$6:$M$133,13,FALSE),0)</f>
        <v>0</v>
      </c>
      <c r="AZ51" s="352"/>
      <c r="BA51" s="352"/>
      <c r="BB51" s="352"/>
      <c r="BC51" s="352"/>
      <c r="BD51" s="131"/>
    </row>
    <row r="52" spans="1:56" x14ac:dyDescent="0.25">
      <c r="A52" s="582"/>
      <c r="B52" s="130"/>
      <c r="C52" s="130"/>
      <c r="D52" s="130"/>
      <c r="E52" s="131"/>
      <c r="F52" s="131"/>
      <c r="G52" s="131"/>
      <c r="H52" s="132"/>
      <c r="I52" s="131"/>
      <c r="J52" s="131"/>
      <c r="K52" s="131"/>
      <c r="L52" s="131"/>
      <c r="M52" s="131"/>
      <c r="N52" s="131"/>
      <c r="O52" s="131"/>
      <c r="P52" s="131"/>
      <c r="Q52" s="131"/>
      <c r="R52" s="131"/>
      <c r="S52" s="131"/>
      <c r="T52" s="131"/>
      <c r="U52" s="131"/>
      <c r="V52" s="131"/>
      <c r="W52" s="131"/>
      <c r="X52" s="464"/>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353"/>
      <c r="BD52" s="131"/>
    </row>
    <row r="53" spans="1:56" x14ac:dyDescent="0.25">
      <c r="X53" s="4"/>
    </row>
    <row r="54" spans="1:56" x14ac:dyDescent="0.25">
      <c r="H54" s="4"/>
      <c r="I54" s="4"/>
      <c r="J54" s="4"/>
      <c r="K54" s="4"/>
      <c r="L54" s="4"/>
      <c r="M54" s="4"/>
      <c r="N54" s="4"/>
      <c r="O54" s="4"/>
      <c r="P54" s="4"/>
      <c r="Q54" s="4"/>
      <c r="R54" s="4"/>
      <c r="S54" s="4"/>
      <c r="T54" s="4"/>
      <c r="U54" s="4"/>
      <c r="V54" s="4"/>
      <c r="W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6" x14ac:dyDescent="0.25">
      <c r="B55" s="29"/>
    </row>
    <row r="56" spans="1:56" x14ac:dyDescent="0.25">
      <c r="B56" s="29"/>
    </row>
    <row r="57" spans="1:56" x14ac:dyDescent="0.25">
      <c r="B57" s="29"/>
    </row>
    <row r="58" spans="1:56" x14ac:dyDescent="0.25">
      <c r="B58" s="29"/>
    </row>
    <row r="59" spans="1:56" x14ac:dyDescent="0.25">
      <c r="B59" s="29"/>
    </row>
    <row r="60" spans="1:56" x14ac:dyDescent="0.25">
      <c r="B60" s="29"/>
    </row>
    <row r="61" spans="1:56" x14ac:dyDescent="0.25">
      <c r="B61" s="29"/>
    </row>
    <row r="62" spans="1:56" x14ac:dyDescent="0.25">
      <c r="B62" s="29"/>
    </row>
    <row r="63" spans="1:56" x14ac:dyDescent="0.25">
      <c r="B63" s="29"/>
    </row>
    <row r="64" spans="1:56"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sheetData>
  <sortState xmlns:xlrd2="http://schemas.microsoft.com/office/spreadsheetml/2017/richdata2" ref="B6:BC51">
    <sortCondition descending="1" ref="H6:H51"/>
    <sortCondition ref="I6:I51"/>
  </sortState>
  <mergeCells count="21">
    <mergeCell ref="J1:L2"/>
    <mergeCell ref="J3:L4"/>
    <mergeCell ref="P1:Q2"/>
    <mergeCell ref="P3:Q4"/>
    <mergeCell ref="A1:A52"/>
    <mergeCell ref="B1:B2"/>
    <mergeCell ref="C1:C2"/>
    <mergeCell ref="D1:D2"/>
    <mergeCell ref="E1:E2"/>
    <mergeCell ref="B3:B4"/>
    <mergeCell ref="C3:C4"/>
    <mergeCell ref="D3:D4"/>
    <mergeCell ref="E3:E4"/>
    <mergeCell ref="F3:F4"/>
    <mergeCell ref="G3:G4"/>
    <mergeCell ref="G1:G2"/>
    <mergeCell ref="H1:H2"/>
    <mergeCell ref="I1:I2"/>
    <mergeCell ref="H3:H4"/>
    <mergeCell ref="I3:I4"/>
    <mergeCell ref="F1:F2"/>
  </mergeCells>
  <conditionalFormatting sqref="C1:C1048576">
    <cfRule type="duplicateValues" dxfId="260" priority="1167"/>
  </conditionalFormatting>
  <conditionalFormatting sqref="C26:C30">
    <cfRule type="duplicateValues" dxfId="259" priority="1173"/>
  </conditionalFormatting>
  <conditionalFormatting sqref="C31:C36">
    <cfRule type="duplicateValues" dxfId="258" priority="1168"/>
  </conditionalFormatting>
  <conditionalFormatting sqref="C40:C44">
    <cfRule type="duplicateValues" dxfId="257" priority="1169"/>
  </conditionalFormatting>
  <conditionalFormatting sqref="C45:C1048576 C1:C25 C37:C39">
    <cfRule type="duplicateValues" dxfId="256" priority="1170"/>
  </conditionalFormatting>
  <conditionalFormatting sqref="AC7:BB50 BC7:BC52 J51:BB51 J6:AB50">
    <cfRule type="cellIs" dxfId="255" priority="1" operator="lessThan">
      <formula>1</formula>
    </cfRule>
  </conditionalFormatting>
  <conditionalFormatting sqref="AC6:BC6">
    <cfRule type="cellIs" dxfId="254" priority="4"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7C22-968F-48F1-97D4-80F142042973}">
  <sheetPr codeName="Sheet5">
    <tabColor rgb="FF92D050"/>
    <pageSetUpPr fitToPage="1"/>
  </sheetPr>
  <dimension ref="A1:AT145"/>
  <sheetViews>
    <sheetView zoomScale="80" zoomScaleNormal="80" zoomScaleSheetLayoutView="90" workbookViewId="0">
      <selection activeCell="S24" sqref="S24"/>
    </sheetView>
  </sheetViews>
  <sheetFormatPr defaultColWidth="14.44140625" defaultRowHeight="13.8" x14ac:dyDescent="0.25"/>
  <cols>
    <col min="1" max="1" width="4.33203125" style="4" bestFit="1" customWidth="1"/>
    <col min="2" max="2" width="21" style="5" bestFit="1" customWidth="1"/>
    <col min="3" max="3" width="25.88671875" style="5" bestFit="1" customWidth="1"/>
    <col min="4" max="4" width="16.88671875" style="5" bestFit="1" customWidth="1"/>
    <col min="5" max="5" width="14" style="4" bestFit="1" customWidth="1"/>
    <col min="6" max="6" width="5.88671875" style="4" bestFit="1" customWidth="1"/>
    <col min="7" max="7" width="8.88671875" style="4" bestFit="1" customWidth="1"/>
    <col min="8" max="8" width="8.6640625" style="6" bestFit="1" customWidth="1"/>
    <col min="9" max="9" width="10.6640625" style="2" bestFit="1" customWidth="1"/>
    <col min="10" max="10" width="5.109375" style="2" customWidth="1"/>
    <col min="11" max="11" width="5.21875" style="2" customWidth="1"/>
    <col min="12" max="12" width="6.5546875" style="2" customWidth="1"/>
    <col min="13" max="13" width="11.77734375" style="2" bestFit="1" customWidth="1"/>
    <col min="14" max="14" width="12.6640625" style="2" bestFit="1" customWidth="1"/>
    <col min="15" max="15" width="13.21875" style="2" bestFit="1" customWidth="1"/>
    <col min="16" max="16" width="12.109375" style="2" bestFit="1" customWidth="1"/>
    <col min="17" max="17" width="12.109375" style="2" customWidth="1"/>
    <col min="18" max="20" width="12.6640625" style="2" bestFit="1" customWidth="1"/>
    <col min="21" max="21" width="12.88671875" style="2" bestFit="1" customWidth="1"/>
    <col min="22" max="22" width="12.109375" style="2" bestFit="1" customWidth="1"/>
    <col min="23" max="25" width="12.88671875" style="2" bestFit="1" customWidth="1"/>
    <col min="26" max="26" width="15.6640625" style="2" bestFit="1" customWidth="1"/>
    <col min="27" max="27" width="13.44140625" style="2" bestFit="1" customWidth="1"/>
    <col min="28" max="29" width="12.33203125" style="2" bestFit="1" customWidth="1"/>
    <col min="30" max="30" width="11.21875" style="2" bestFit="1" customWidth="1"/>
    <col min="31" max="31" width="13.44140625" style="2" bestFit="1" customWidth="1"/>
    <col min="32" max="32" width="16.21875" style="2" bestFit="1" customWidth="1"/>
    <col min="33" max="33" width="11.77734375" style="2" bestFit="1" customWidth="1"/>
    <col min="34" max="34" width="12.88671875" style="2" bestFit="1" customWidth="1"/>
    <col min="35" max="35" width="12.109375" style="2" bestFit="1" customWidth="1"/>
    <col min="36" max="36" width="12.6640625" style="2" bestFit="1" customWidth="1"/>
    <col min="37" max="37" width="6.5546875" style="2" bestFit="1" customWidth="1"/>
    <col min="38" max="44" width="6.44140625" style="2" customWidth="1"/>
    <col min="45" max="45" width="8.6640625" style="2" bestFit="1" customWidth="1"/>
    <col min="46" max="16384" width="14.44140625" style="4"/>
  </cols>
  <sheetData>
    <row r="1" spans="1:46" s="3" customFormat="1" ht="12.75" customHeight="1" x14ac:dyDescent="0.25">
      <c r="A1" s="582" t="s">
        <v>220</v>
      </c>
      <c r="B1" s="583" t="s">
        <v>1</v>
      </c>
      <c r="C1" s="583" t="s">
        <v>82</v>
      </c>
      <c r="D1" s="583" t="s">
        <v>3</v>
      </c>
      <c r="E1" s="583" t="s">
        <v>4</v>
      </c>
      <c r="F1" s="576" t="s">
        <v>5</v>
      </c>
      <c r="G1" s="578" t="s">
        <v>6</v>
      </c>
      <c r="H1" s="579" t="s">
        <v>7</v>
      </c>
      <c r="I1" s="583" t="s">
        <v>8</v>
      </c>
      <c r="J1" s="714" t="s">
        <v>263</v>
      </c>
      <c r="K1" s="726"/>
      <c r="L1" s="715"/>
      <c r="M1" s="534" t="s">
        <v>46</v>
      </c>
      <c r="N1" s="534" t="s">
        <v>44</v>
      </c>
      <c r="O1" s="534" t="s">
        <v>264</v>
      </c>
      <c r="P1" s="729" t="s">
        <v>52</v>
      </c>
      <c r="Q1" s="715"/>
      <c r="R1" s="534" t="s">
        <v>49</v>
      </c>
      <c r="S1" s="534" t="s">
        <v>216</v>
      </c>
      <c r="T1" s="534" t="s">
        <v>265</v>
      </c>
      <c r="U1" s="534" t="s">
        <v>266</v>
      </c>
      <c r="V1" s="534" t="s">
        <v>217</v>
      </c>
      <c r="W1" s="534" t="s">
        <v>68</v>
      </c>
      <c r="X1" s="534" t="s">
        <v>51</v>
      </c>
      <c r="Y1" s="534" t="s">
        <v>218</v>
      </c>
      <c r="Z1" s="534" t="s">
        <v>267</v>
      </c>
      <c r="AA1" s="534" t="s">
        <v>268</v>
      </c>
      <c r="AB1" s="534" t="s">
        <v>59</v>
      </c>
      <c r="AC1" s="534" t="s">
        <v>269</v>
      </c>
      <c r="AD1" s="534" t="s">
        <v>61</v>
      </c>
      <c r="AE1" s="534" t="s">
        <v>270</v>
      </c>
      <c r="AF1" s="534" t="s">
        <v>271</v>
      </c>
      <c r="AG1" s="534" t="s">
        <v>66</v>
      </c>
      <c r="AH1" s="534" t="s">
        <v>272</v>
      </c>
      <c r="AI1" s="534" t="s">
        <v>273</v>
      </c>
      <c r="AJ1" s="534" t="s">
        <v>219</v>
      </c>
      <c r="AK1" s="534" t="s">
        <v>201</v>
      </c>
      <c r="AL1" s="547"/>
      <c r="AM1" s="547"/>
      <c r="AN1" s="547"/>
      <c r="AO1" s="547"/>
      <c r="AP1" s="547"/>
      <c r="AQ1" s="547"/>
      <c r="AR1" s="547"/>
      <c r="AS1" s="529"/>
      <c r="AT1" s="127"/>
    </row>
    <row r="2" spans="1:46" s="3" customFormat="1" ht="12.75" customHeight="1" x14ac:dyDescent="0.25">
      <c r="A2" s="582"/>
      <c r="B2" s="584"/>
      <c r="C2" s="584"/>
      <c r="D2" s="584"/>
      <c r="E2" s="584"/>
      <c r="F2" s="576"/>
      <c r="G2" s="577"/>
      <c r="H2" s="576"/>
      <c r="I2" s="584"/>
      <c r="J2" s="714"/>
      <c r="K2" s="726"/>
      <c r="L2" s="715"/>
      <c r="M2" s="501"/>
      <c r="N2" s="501"/>
      <c r="O2" s="501"/>
      <c r="P2" s="729"/>
      <c r="Q2" s="715"/>
      <c r="R2" s="501"/>
      <c r="S2" s="501"/>
      <c r="T2" s="501"/>
      <c r="U2" s="501"/>
      <c r="V2" s="501"/>
      <c r="W2" s="501"/>
      <c r="X2" s="501"/>
      <c r="Y2" s="501"/>
      <c r="Z2" s="501"/>
      <c r="AA2" s="501"/>
      <c r="AB2" s="501"/>
      <c r="AC2" s="501"/>
      <c r="AD2" s="501"/>
      <c r="AE2" s="501"/>
      <c r="AF2" s="501"/>
      <c r="AG2" s="501"/>
      <c r="AH2" s="501"/>
      <c r="AI2" s="501"/>
      <c r="AJ2" s="501"/>
      <c r="AK2" s="501"/>
      <c r="AL2" s="530"/>
      <c r="AM2" s="530"/>
      <c r="AN2" s="530"/>
      <c r="AO2" s="530"/>
      <c r="AP2" s="530"/>
      <c r="AQ2" s="530"/>
      <c r="AR2" s="530"/>
      <c r="AS2" s="530"/>
      <c r="AT2" s="127"/>
    </row>
    <row r="3" spans="1:46" s="3" customFormat="1" ht="12.75" customHeight="1" x14ac:dyDescent="0.25">
      <c r="A3" s="582"/>
      <c r="B3" s="584" t="s">
        <v>30</v>
      </c>
      <c r="C3" s="584" t="s">
        <v>31</v>
      </c>
      <c r="D3" s="584" t="s">
        <v>32</v>
      </c>
      <c r="E3" s="584" t="s">
        <v>33</v>
      </c>
      <c r="F3" s="576" t="s">
        <v>34</v>
      </c>
      <c r="G3" s="577" t="s">
        <v>35</v>
      </c>
      <c r="H3" s="576" t="s">
        <v>36</v>
      </c>
      <c r="I3" s="584" t="s">
        <v>37</v>
      </c>
      <c r="J3" s="714">
        <v>44940</v>
      </c>
      <c r="K3" s="726"/>
      <c r="L3" s="715"/>
      <c r="M3" s="534">
        <v>44968</v>
      </c>
      <c r="N3" s="534">
        <v>44982</v>
      </c>
      <c r="O3" s="534">
        <v>44991</v>
      </c>
      <c r="P3" s="729">
        <v>44996</v>
      </c>
      <c r="Q3" s="715"/>
      <c r="R3" s="534">
        <v>44997</v>
      </c>
      <c r="S3" s="534">
        <v>45003</v>
      </c>
      <c r="T3" s="534">
        <v>45004</v>
      </c>
      <c r="U3" s="534">
        <v>45018</v>
      </c>
      <c r="V3" s="534">
        <v>45031</v>
      </c>
      <c r="W3" s="534">
        <v>45045</v>
      </c>
      <c r="X3" s="534">
        <v>45046</v>
      </c>
      <c r="Y3" s="534">
        <v>45059</v>
      </c>
      <c r="Z3" s="534" t="s">
        <v>261</v>
      </c>
      <c r="AA3" s="534">
        <v>45074</v>
      </c>
      <c r="AB3" s="534">
        <v>45081</v>
      </c>
      <c r="AC3" s="534">
        <v>45081</v>
      </c>
      <c r="AD3" s="534">
        <v>45088</v>
      </c>
      <c r="AE3" s="534" t="s">
        <v>262</v>
      </c>
      <c r="AF3" s="534" t="s">
        <v>259</v>
      </c>
      <c r="AG3" s="534">
        <v>45130</v>
      </c>
      <c r="AH3" s="534">
        <v>45199</v>
      </c>
      <c r="AI3" s="534">
        <v>45213</v>
      </c>
      <c r="AJ3" s="534">
        <v>45227</v>
      </c>
      <c r="AK3" s="532"/>
      <c r="AL3" s="548"/>
      <c r="AM3" s="548"/>
      <c r="AN3" s="548"/>
      <c r="AO3" s="548"/>
      <c r="AP3" s="548"/>
      <c r="AQ3" s="548"/>
      <c r="AR3" s="548"/>
      <c r="AS3" s="531"/>
      <c r="AT3" s="127"/>
    </row>
    <row r="4" spans="1:46" s="2" customFormat="1" ht="12.75" customHeight="1" x14ac:dyDescent="0.25">
      <c r="A4" s="582"/>
      <c r="B4" s="584" t="s">
        <v>30</v>
      </c>
      <c r="C4" s="584"/>
      <c r="D4" s="584"/>
      <c r="E4" s="584"/>
      <c r="F4" s="576"/>
      <c r="G4" s="577"/>
      <c r="H4" s="576"/>
      <c r="I4" s="584"/>
      <c r="J4" s="714"/>
      <c r="K4" s="726"/>
      <c r="L4" s="715"/>
      <c r="M4" s="502"/>
      <c r="N4" s="502"/>
      <c r="O4" s="502"/>
      <c r="P4" s="729"/>
      <c r="Q4" s="715"/>
      <c r="R4" s="502"/>
      <c r="S4" s="502"/>
      <c r="T4" s="502"/>
      <c r="U4" s="502"/>
      <c r="V4" s="502"/>
      <c r="W4" s="502"/>
      <c r="X4" s="502"/>
      <c r="Y4" s="502"/>
      <c r="Z4" s="502"/>
      <c r="AA4" s="502"/>
      <c r="AB4" s="502"/>
      <c r="AC4" s="502"/>
      <c r="AD4" s="502"/>
      <c r="AE4" s="502"/>
      <c r="AF4" s="502"/>
      <c r="AG4" s="502"/>
      <c r="AH4" s="502"/>
      <c r="AI4" s="502"/>
      <c r="AJ4" s="532"/>
      <c r="AK4" s="532"/>
      <c r="AL4" s="503"/>
      <c r="AM4" s="503"/>
      <c r="AN4" s="503"/>
      <c r="AO4" s="503"/>
      <c r="AP4" s="503"/>
      <c r="AQ4" s="548"/>
      <c r="AR4" s="548"/>
      <c r="AS4" s="531"/>
      <c r="AT4" s="128"/>
    </row>
    <row r="5" spans="1:46" s="2" customFormat="1" ht="16.2" thickBot="1" x14ac:dyDescent="0.3">
      <c r="A5" s="582"/>
      <c r="B5" s="129"/>
      <c r="C5" s="129"/>
      <c r="D5" s="129"/>
      <c r="E5" s="127"/>
      <c r="F5" s="128"/>
      <c r="G5" s="143" t="s">
        <v>38</v>
      </c>
      <c r="H5" s="144" t="s">
        <v>36</v>
      </c>
      <c r="I5" s="528" t="s">
        <v>39</v>
      </c>
      <c r="J5" s="533" t="s">
        <v>74</v>
      </c>
      <c r="K5" s="549" t="s">
        <v>717</v>
      </c>
      <c r="L5" s="549" t="s">
        <v>718</v>
      </c>
      <c r="M5" s="232" t="s">
        <v>74</v>
      </c>
      <c r="N5" s="232" t="s">
        <v>74</v>
      </c>
      <c r="O5" s="232" t="s">
        <v>74</v>
      </c>
      <c r="P5" s="232" t="s">
        <v>74</v>
      </c>
      <c r="Q5" s="232" t="s">
        <v>718</v>
      </c>
      <c r="R5" s="232" t="s">
        <v>717</v>
      </c>
      <c r="S5" s="232" t="s">
        <v>74</v>
      </c>
      <c r="T5" s="232" t="s">
        <v>74</v>
      </c>
      <c r="U5" s="232" t="s">
        <v>74</v>
      </c>
      <c r="V5" s="232" t="s">
        <v>74</v>
      </c>
      <c r="W5" s="232" t="s">
        <v>74</v>
      </c>
      <c r="X5" s="232" t="s">
        <v>717</v>
      </c>
      <c r="Y5" s="232" t="s">
        <v>74</v>
      </c>
      <c r="Z5" s="232" t="s">
        <v>74</v>
      </c>
      <c r="AA5" s="232" t="s">
        <v>74</v>
      </c>
      <c r="AB5" s="232" t="s">
        <v>74</v>
      </c>
      <c r="AC5" s="232" t="s">
        <v>74</v>
      </c>
      <c r="AD5" s="232" t="s">
        <v>717</v>
      </c>
      <c r="AE5" s="232" t="s">
        <v>74</v>
      </c>
      <c r="AF5" s="232" t="s">
        <v>74</v>
      </c>
      <c r="AG5" s="232" t="s">
        <v>74</v>
      </c>
      <c r="AH5" s="232" t="s">
        <v>74</v>
      </c>
      <c r="AI5" s="232" t="s">
        <v>74</v>
      </c>
      <c r="AJ5" s="232" t="s">
        <v>74</v>
      </c>
      <c r="AK5" s="232" t="s">
        <v>74</v>
      </c>
      <c r="AL5" s="232"/>
      <c r="AM5" s="232"/>
      <c r="AN5" s="232"/>
      <c r="AO5" s="232"/>
      <c r="AP5" s="232"/>
      <c r="AQ5" s="549"/>
      <c r="AR5" s="549"/>
      <c r="AS5" s="549"/>
      <c r="AT5" s="128"/>
    </row>
    <row r="6" spans="1:46" s="3" customFormat="1" x14ac:dyDescent="0.25">
      <c r="A6" s="582"/>
      <c r="B6" s="393" t="s">
        <v>525</v>
      </c>
      <c r="C6" s="394" t="s">
        <v>526</v>
      </c>
      <c r="D6" s="394" t="s">
        <v>527</v>
      </c>
      <c r="E6" s="395">
        <v>45045</v>
      </c>
      <c r="F6" s="396">
        <v>14</v>
      </c>
      <c r="G6" s="397">
        <f t="shared" ref="G6:G21" si="0">COUNTIF(J6:BN6,"&gt;0")</f>
        <v>0</v>
      </c>
      <c r="H6" s="398">
        <f t="shared" ref="H6:H22" si="1">SUM(J6:BN6)</f>
        <v>0</v>
      </c>
      <c r="I6" s="426">
        <f t="shared" ref="I6:I21" si="2">RANK(H6,$H$6:$H$98)</f>
        <v>6</v>
      </c>
      <c r="J6" s="727">
        <f>_xlfn.IFNA(VLOOKUP(CONCATENATE($J$5,$B6,$C6),'ESP1'!$A$6:$M$500,13,FALSE),0)</f>
        <v>0</v>
      </c>
      <c r="K6" s="445">
        <f>_xlfn.IFNA(VLOOKUP(CONCATENATE($K$5,$B6,$C6),'ESP1'!$A$6:$M$500,13,FALSE),0)</f>
        <v>0</v>
      </c>
      <c r="L6" s="445">
        <f>_xlfn.IFNA(VLOOKUP(CONCATENATE($L$5,$B6,$C6),'ESP1'!$A$6:$M$500,13,FALSE),0)</f>
        <v>0</v>
      </c>
      <c r="M6" s="445">
        <f>_xlfn.IFNA(VLOOKUP(CONCATENATE($M$5,$B6,$C6),'SER1'!$A$6:$M$500,13,FALSE),0)</f>
        <v>0</v>
      </c>
      <c r="N6" s="445">
        <f>_xlfn.IFNA(VLOOKUP(CONCATENATE($N$5,$B6,$C6),MUR!$A$6:$M$133,13,FALSE),0)</f>
        <v>0</v>
      </c>
      <c r="O6" s="445">
        <f>_xlfn.IFNA(VLOOKUP(CONCATENATE($O$5,$B6,$C6),'GOS1'!$A$6:$M$133,13,FALSE),0)</f>
        <v>0</v>
      </c>
      <c r="P6" s="445">
        <f>_xlfn.IFNA(VLOOKUP(CONCATENATE($P$5,$B6,$C6),'SER2'!$A$6:$M$500,13,FALSE),0)</f>
        <v>0</v>
      </c>
      <c r="Q6" s="445">
        <f>_xlfn.IFNA(VLOOKUP(CONCATENATE($Q$5,$B6,$C6),'SER2'!$A$6:$M$500,13,FALSE),0)</f>
        <v>0</v>
      </c>
      <c r="R6" s="445">
        <f>_xlfn.IFNA(VLOOKUP(CONCATENATE($R$5,$B6,$C6),'OG1'!$A$6:$M$133,13,FALSE),0)</f>
        <v>0</v>
      </c>
      <c r="S6" s="445">
        <f>_xlfn.IFNA(VLOOKUP(CONCATENATE($S$5,$B6,$C6),'DRY1'!$A$6:$M$135,13,FALSE),0)</f>
        <v>0</v>
      </c>
      <c r="T6" s="445">
        <f>_xlfn.IFNA(VLOOKUP(CONCATENATE($T$5,$B6,$C6),'HOR1'!$A$6:$M$192,13,FALSE),0)</f>
        <v>0</v>
      </c>
      <c r="U6" s="445">
        <f>_xlfn.IFNA(VLOOKUP(CONCATENATE($U$5,$B6,$C6),'DAR1'!$A$6:$M$133,13,FALSE),0)</f>
        <v>0</v>
      </c>
      <c r="V6" s="445">
        <f>_xlfn.IFNA(VLOOKUP(CONCATENATE($V$5,$B6,$C6),'DRY2'!$A$6:$M$133,13,FALSE),0)</f>
        <v>0</v>
      </c>
      <c r="W6" s="445">
        <f>_xlfn.IFNA(VLOOKUP(CONCATENATE($W$5,$B6,$C6),'SER3'!$A$6:$M$500,13,FALSE),0)</f>
        <v>0</v>
      </c>
      <c r="X6" s="445">
        <f>_xlfn.IFNA(VLOOKUP(CONCATENATE($X$5,$B6,$C6),'OG2'!$A$6:$M$135,13,FALSE),0)</f>
        <v>0</v>
      </c>
      <c r="Y6" s="445">
        <f>_xlfn.IFNA(VLOOKUP(CONCATENATE($Y$5,$B6,$C6),'DRY3'!$A$6:$M$132,13,FALSE),0)</f>
        <v>0</v>
      </c>
      <c r="Z6" s="445">
        <f>_xlfn.IFNA(VLOOKUP(CONCATENATE($Z$5,$B6,$C6),[1]SCSJ!$A$6:$M$133,13,FALSE),0)</f>
        <v>0</v>
      </c>
      <c r="AA6" s="445">
        <f>_xlfn.IFNA(VLOOKUP(CONCATENATE($AA$5,$B6,$C6),'GOS2'!$A$6:$M$133,13,FALSE),0)</f>
        <v>0</v>
      </c>
      <c r="AB6" s="445">
        <f>_xlfn.IFNA(VLOOKUP(CONCATENATE($AB$5,$B6,$C6),FEST!$A$6:$M$300,13,FALSE),0)</f>
        <v>0</v>
      </c>
      <c r="AC6" s="445">
        <f>_xlfn.IFNA(VLOOKUP(CONCATENATE($AC$5,$B6,$C6),'ESP2'!$A$6:$M$500,13,FALSE),0)</f>
        <v>0</v>
      </c>
      <c r="AD6" s="445">
        <f>_xlfn.IFNA(VLOOKUP(CONCATENATE($AD$5,$B6,$C6),'OG3'!$A$6:$M$53,13,FALSE),0)</f>
        <v>0</v>
      </c>
      <c r="AE6" s="445">
        <f>_xlfn.IFNA(VLOOKUP(CONCATENATE($AE$5,$B6,$C6),[2]cap1!$A$6:$M$53,13,FALSE),0)</f>
        <v>0</v>
      </c>
      <c r="AF6" s="445">
        <f>_xlfn.IFNA(VLOOKUP(CONCATENATE($AF$5,$B6,$C6),'ESP3'!$A$6:$M$53,13,FALSE),0)</f>
        <v>0</v>
      </c>
      <c r="AG6" s="445">
        <f>_xlfn.IFNA(VLOOKUP(CONCATENATE($AG$5,$B6,$C6),'BAL3'!$A$6:$M$500,13,FALSE),0)</f>
        <v>0</v>
      </c>
      <c r="AH6" s="445">
        <f>_xlfn.IFNA(VLOOKUP(CONCATENATE($AH$5,$B6,$C6),'ESP4'!$A$6:$M$300,13,FALSE),0)</f>
        <v>0</v>
      </c>
      <c r="AI6" s="445">
        <f>_xlfn.IFNA(VLOOKUP(CONCATENATE($AI$5,$B6,$C6),'DAR2'!$A$6:$M$300,13,FALSE),0)</f>
        <v>0</v>
      </c>
      <c r="AJ6" s="445">
        <f>_xlfn.IFNA(VLOOKUP(CONCATENATE($AJ$5,$B6,$C6),GID!$A$6:$M$60,13,FALSE),0)</f>
        <v>0</v>
      </c>
      <c r="AK6" s="445">
        <f>_xlfn.IFNA(VLOOKUP(CONCATENATE($AK$5,$B6,$C6),RAS!$A$6:$M$135,13,FALSE),0)</f>
        <v>0</v>
      </c>
      <c r="AL6" s="445"/>
      <c r="AM6" s="445"/>
      <c r="AN6" s="445"/>
      <c r="AO6" s="445"/>
      <c r="AP6" s="445"/>
      <c r="AQ6" s="445"/>
      <c r="AR6" s="445"/>
      <c r="AS6" s="445">
        <f>_xlfn.IFNA(VLOOKUP(CONCATENATE($AS$5,$B6,$C6),'SER3'!$A$6:$M$500,13,FALSE),0)</f>
        <v>0</v>
      </c>
      <c r="AT6" s="127"/>
    </row>
    <row r="7" spans="1:46" s="3" customFormat="1" x14ac:dyDescent="0.25">
      <c r="A7" s="582"/>
      <c r="B7" s="133" t="s">
        <v>528</v>
      </c>
      <c r="C7" s="134" t="s">
        <v>541</v>
      </c>
      <c r="D7" s="134" t="s">
        <v>530</v>
      </c>
      <c r="E7" s="399">
        <v>45044</v>
      </c>
      <c r="F7" s="400">
        <v>14</v>
      </c>
      <c r="G7" s="135">
        <f t="shared" si="0"/>
        <v>0</v>
      </c>
      <c r="H7" s="46">
        <f t="shared" si="1"/>
        <v>0</v>
      </c>
      <c r="I7" s="427">
        <f t="shared" si="2"/>
        <v>6</v>
      </c>
      <c r="J7" s="728">
        <f>_xlfn.IFNA(VLOOKUP(CONCATENATE($J$5,$B7,$C7),'ESP1'!$A$6:$M$500,13,FALSE),0)</f>
        <v>0</v>
      </c>
      <c r="K7" s="445">
        <f>_xlfn.IFNA(VLOOKUP(CONCATENATE($K$5,$B7,$C7),'ESP1'!$A$6:$M$500,13,FALSE),0)</f>
        <v>0</v>
      </c>
      <c r="L7" s="445">
        <f>_xlfn.IFNA(VLOOKUP(CONCATENATE($L$5,$B7,$C7),'ESP1'!$A$6:$M$500,13,FALSE),0)</f>
        <v>0</v>
      </c>
      <c r="M7" s="47">
        <f>_xlfn.IFNA(VLOOKUP(CONCATENATE($M$5,$B7,$C7),'SER1'!$A$6:$M$500,13,FALSE),0)</f>
        <v>0</v>
      </c>
      <c r="N7" s="47">
        <f>_xlfn.IFNA(VLOOKUP(CONCATENATE($N$5,$B7,$C7),MUR!$A$6:$M$133,13,FALSE),0)</f>
        <v>0</v>
      </c>
      <c r="O7" s="47">
        <f>_xlfn.IFNA(VLOOKUP(CONCATENATE($O$5,$B7,$C7),'GOS1'!$A$6:$M$133,13,FALSE),0)</f>
        <v>0</v>
      </c>
      <c r="P7" s="47">
        <f>_xlfn.IFNA(VLOOKUP(CONCATENATE($P$5,$B7,$C7),'SER2'!$A$6:$M$500,13,FALSE),0)</f>
        <v>0</v>
      </c>
      <c r="Q7" s="445">
        <f>_xlfn.IFNA(VLOOKUP(CONCATENATE($Q$5,$B7,$C7),'SER2'!$A$6:$M$500,13,FALSE),0)</f>
        <v>0</v>
      </c>
      <c r="R7" s="445">
        <f>_xlfn.IFNA(VLOOKUP(CONCATENATE($R$5,$B7,$C7),'OG1'!$A$6:$M$133,13,FALSE),0)</f>
        <v>0</v>
      </c>
      <c r="S7" s="47">
        <f>_xlfn.IFNA(VLOOKUP(CONCATENATE($S$5,$B7,$C7),'DRY1'!$A$6:$M$135,13,FALSE),0)</f>
        <v>0</v>
      </c>
      <c r="T7" s="47">
        <f>_xlfn.IFNA(VLOOKUP(CONCATENATE($T$5,$B7,$C7),'HOR1'!$A$6:$M$192,13,FALSE),0)</f>
        <v>0</v>
      </c>
      <c r="U7" s="47">
        <f>_xlfn.IFNA(VLOOKUP(CONCATENATE($U$5,$B7,$C7),'DAR1'!$A$6:$M$133,13,FALSE),0)</f>
        <v>0</v>
      </c>
      <c r="V7" s="47">
        <f>_xlfn.IFNA(VLOOKUP(CONCATENATE($V$5,$B7,$C7),'DRY2'!$A$6:$M$133,13,FALSE),0)</f>
        <v>0</v>
      </c>
      <c r="W7" s="47">
        <f>_xlfn.IFNA(VLOOKUP(CONCATENATE($W$5,$B7,$C7),'SER3'!$A$6:$M$500,13,FALSE),0)</f>
        <v>0</v>
      </c>
      <c r="X7" s="47">
        <f>_xlfn.IFNA(VLOOKUP(CONCATENATE($X$5,$B7,$C7),'OG2'!$A$6:$M$135,13,FALSE),0)</f>
        <v>0</v>
      </c>
      <c r="Y7" s="47">
        <f>_xlfn.IFNA(VLOOKUP(CONCATENATE($Y$5,$B7,$C7),'DRY3'!$A$6:$M$132,13,FALSE),0)</f>
        <v>0</v>
      </c>
      <c r="Z7" s="47">
        <f>_xlfn.IFNA(VLOOKUP(CONCATENATE($Z$5,$B7,$C7),[1]SCSJ!$A$6:$M$133,13,FALSE),0)</f>
        <v>0</v>
      </c>
      <c r="AA7" s="47">
        <f>_xlfn.IFNA(VLOOKUP(CONCATENATE($AA$5,$B7,$C7),'GOS2'!$A$6:$M$133,13,FALSE),0)</f>
        <v>0</v>
      </c>
      <c r="AB7" s="47">
        <f>_xlfn.IFNA(VLOOKUP(CONCATENATE($AB$5,$B7,$C7),FEST!$A$6:$M$300,13,FALSE),0)</f>
        <v>0</v>
      </c>
      <c r="AC7" s="47">
        <f>_xlfn.IFNA(VLOOKUP(CONCATENATE($AC$5,$B7,$C7),'ESP2'!$A$6:$M$500,13,FALSE),0)</f>
        <v>0</v>
      </c>
      <c r="AD7" s="47">
        <f>_xlfn.IFNA(VLOOKUP(CONCATENATE($AD$5,$B7,$C7),'OG3'!$A$6:$M$53,13,FALSE),0)</f>
        <v>0</v>
      </c>
      <c r="AE7" s="47">
        <f>_xlfn.IFNA(VLOOKUP(CONCATENATE($AE$5,$B7,$C7),[2]cap1!$A$6:$M$53,13,FALSE),0)</f>
        <v>0</v>
      </c>
      <c r="AF7" s="47">
        <f>_xlfn.IFNA(VLOOKUP(CONCATENATE($AF$5,$B7,$C7),'ESP3'!$A$6:$M$53,13,FALSE),0)</f>
        <v>0</v>
      </c>
      <c r="AG7" s="47">
        <f>_xlfn.IFNA(VLOOKUP(CONCATENATE($AG$5,$B7,$C7),'BAL3'!$A$6:$M$500,13,FALSE),0)</f>
        <v>0</v>
      </c>
      <c r="AH7" s="47">
        <f>_xlfn.IFNA(VLOOKUP(CONCATENATE($AH$5,$B7,$C7),'ESP4'!$A$6:$M$300,13,FALSE),0)</f>
        <v>0</v>
      </c>
      <c r="AI7" s="47">
        <f>_xlfn.IFNA(VLOOKUP(CONCATENATE($AI$5,$B7,$C7),'DAR2'!$A$6:$M$300,13,FALSE),0)</f>
        <v>0</v>
      </c>
      <c r="AJ7" s="47">
        <f>_xlfn.IFNA(VLOOKUP(CONCATENATE($AJ$5,$B7,$C7),GID!$A$6:$M$60,13,FALSE),0)</f>
        <v>0</v>
      </c>
      <c r="AK7" s="47">
        <f>_xlfn.IFNA(VLOOKUP(CONCATENATE($AK$5,$B7,$C7),RAS!$A$6:$M$135,13,FALSE),0)</f>
        <v>0</v>
      </c>
      <c r="AL7" s="47"/>
      <c r="AM7" s="47"/>
      <c r="AN7" s="47"/>
      <c r="AO7" s="47"/>
      <c r="AP7" s="47"/>
      <c r="AQ7" s="47"/>
      <c r="AR7" s="47"/>
      <c r="AS7" s="47">
        <f>_xlfn.IFNA(VLOOKUP(CONCATENATE($AS$5,$B7,$C7),'SER3'!$A$6:$M$500,13,FALSE),0)</f>
        <v>0</v>
      </c>
      <c r="AT7" s="127"/>
    </row>
    <row r="8" spans="1:46" s="3" customFormat="1" x14ac:dyDescent="0.25">
      <c r="A8" s="582"/>
      <c r="B8" s="133" t="s">
        <v>412</v>
      </c>
      <c r="C8" s="137" t="s">
        <v>531</v>
      </c>
      <c r="D8" s="137" t="s">
        <v>536</v>
      </c>
      <c r="E8" s="50">
        <v>45107</v>
      </c>
      <c r="F8" s="136">
        <v>14</v>
      </c>
      <c r="G8" s="135">
        <f t="shared" si="0"/>
        <v>0</v>
      </c>
      <c r="H8" s="46">
        <f t="shared" si="1"/>
        <v>0</v>
      </c>
      <c r="I8" s="427">
        <f t="shared" si="2"/>
        <v>6</v>
      </c>
      <c r="J8" s="728">
        <f>_xlfn.IFNA(VLOOKUP(CONCATENATE($J$5,$B8,$C8),'ESP1'!$A$6:$M$500,13,FALSE),0)</f>
        <v>0</v>
      </c>
      <c r="K8" s="445">
        <f>_xlfn.IFNA(VLOOKUP(CONCATENATE($K$5,$B8,$C8),'ESP1'!$A$6:$M$500,13,FALSE),0)</f>
        <v>0</v>
      </c>
      <c r="L8" s="445">
        <f>_xlfn.IFNA(VLOOKUP(CONCATENATE($L$5,$B8,$C8),'ESP1'!$A$6:$M$500,13,FALSE),0)</f>
        <v>0</v>
      </c>
      <c r="M8" s="47">
        <f>_xlfn.IFNA(VLOOKUP(CONCATENATE($M$5,$B8,$C8),'SER1'!$A$6:$M$500,13,FALSE),0)</f>
        <v>0</v>
      </c>
      <c r="N8" s="47">
        <f>_xlfn.IFNA(VLOOKUP(CONCATENATE($N$5,$B8,$C8),MUR!$A$6:$M$133,13,FALSE),0)</f>
        <v>0</v>
      </c>
      <c r="O8" s="47">
        <f>_xlfn.IFNA(VLOOKUP(CONCATENATE($O$5,$B8,$C8),'GOS1'!$A$6:$M$133,13,FALSE),0)</f>
        <v>0</v>
      </c>
      <c r="P8" s="47">
        <f>_xlfn.IFNA(VLOOKUP(CONCATENATE($P$5,$B8,$C8),'SER2'!$A$6:$M$500,13,FALSE),0)</f>
        <v>0</v>
      </c>
      <c r="Q8" s="445">
        <f>_xlfn.IFNA(VLOOKUP(CONCATENATE($Q$5,$B8,$C8),'SER2'!$A$6:$M$500,13,FALSE),0)</f>
        <v>0</v>
      </c>
      <c r="R8" s="445">
        <f>_xlfn.IFNA(VLOOKUP(CONCATENATE($R$5,$B8,$C8),'OG1'!$A$6:$M$133,13,FALSE),0)</f>
        <v>0</v>
      </c>
      <c r="S8" s="47">
        <f>_xlfn.IFNA(VLOOKUP(CONCATENATE($S$5,$B8,$C8),'DRY1'!$A$6:$M$135,13,FALSE),0)</f>
        <v>0</v>
      </c>
      <c r="T8" s="47">
        <f>_xlfn.IFNA(VLOOKUP(CONCATENATE($T$5,$B8,$C8),'HOR1'!$A$6:$M$192,13,FALSE),0)</f>
        <v>0</v>
      </c>
      <c r="U8" s="47">
        <f>_xlfn.IFNA(VLOOKUP(CONCATENATE($U$5,$B8,$C8),'DAR1'!$A$6:$M$133,13,FALSE),0)</f>
        <v>0</v>
      </c>
      <c r="V8" s="47">
        <f>_xlfn.IFNA(VLOOKUP(CONCATENATE($V$5,$B8,$C8),'DRY2'!$A$6:$M$133,13,FALSE),0)</f>
        <v>0</v>
      </c>
      <c r="W8" s="47">
        <f>_xlfn.IFNA(VLOOKUP(CONCATENATE($W$5,$B8,$C8),'SER3'!$A$6:$M$500,13,FALSE),0)</f>
        <v>0</v>
      </c>
      <c r="X8" s="47">
        <f>_xlfn.IFNA(VLOOKUP(CONCATENATE($X$5,$B8,$C8),'OG2'!$A$6:$M$135,13,FALSE),0)</f>
        <v>0</v>
      </c>
      <c r="Y8" s="47">
        <f>_xlfn.IFNA(VLOOKUP(CONCATENATE($Y$5,$B8,$C8),'DRY3'!$A$6:$M$132,13,FALSE),0)</f>
        <v>0</v>
      </c>
      <c r="Z8" s="47">
        <f>_xlfn.IFNA(VLOOKUP(CONCATENATE($Z$5,$B8,$C8),[1]SCSJ!$A$6:$M$133,13,FALSE),0)</f>
        <v>0</v>
      </c>
      <c r="AA8" s="47">
        <f>_xlfn.IFNA(VLOOKUP(CONCATENATE($AA$5,$B8,$C8),'GOS2'!$A$6:$M$133,13,FALSE),0)</f>
        <v>0</v>
      </c>
      <c r="AB8" s="47">
        <f>_xlfn.IFNA(VLOOKUP(CONCATENATE($AB$5,$B8,$C8),FEST!$A$6:$M$300,13,FALSE),0)</f>
        <v>0</v>
      </c>
      <c r="AC8" s="47">
        <f>_xlfn.IFNA(VLOOKUP(CONCATENATE($AC$5,$B8,$C8),'ESP2'!$A$6:$M$500,13,FALSE),0)</f>
        <v>0</v>
      </c>
      <c r="AD8" s="47">
        <f>_xlfn.IFNA(VLOOKUP(CONCATENATE($AD$5,$B8,$C8),'OG3'!$A$6:$M$53,13,FALSE),0)</f>
        <v>0</v>
      </c>
      <c r="AE8" s="47">
        <f>_xlfn.IFNA(VLOOKUP(CONCATENATE($AE$5,$B8,$C8),[2]cap1!$A$6:$M$53,13,FALSE),0)</f>
        <v>0</v>
      </c>
      <c r="AF8" s="47">
        <f>_xlfn.IFNA(VLOOKUP(CONCATENATE($AF$5,$B8,$C8),'ESP3'!$A$6:$M$53,13,FALSE),0)</f>
        <v>0</v>
      </c>
      <c r="AG8" s="47">
        <f>_xlfn.IFNA(VLOOKUP(CONCATENATE($AG$5,$B8,$C8),'BAL3'!$A$6:$M$500,13,FALSE),0)</f>
        <v>0</v>
      </c>
      <c r="AH8" s="47">
        <f>_xlfn.IFNA(VLOOKUP(CONCATENATE($AH$5,$B8,$C8),'ESP4'!$A$6:$M$300,13,FALSE),0)</f>
        <v>0</v>
      </c>
      <c r="AI8" s="47">
        <f>_xlfn.IFNA(VLOOKUP(CONCATENATE($AI$5,$B8,$C8),'DAR2'!$A$6:$M$300,13,FALSE),0)</f>
        <v>0</v>
      </c>
      <c r="AJ8" s="47">
        <f>_xlfn.IFNA(VLOOKUP(CONCATENATE($AJ$5,$B8,$C8),GID!$A$6:$M$60,13,FALSE),0)</f>
        <v>0</v>
      </c>
      <c r="AK8" s="47">
        <f>_xlfn.IFNA(VLOOKUP(CONCATENATE($AK$5,$B8,$C8),RAS!$A$6:$M$135,13,FALSE),0)</f>
        <v>0</v>
      </c>
      <c r="AL8" s="47"/>
      <c r="AM8" s="47"/>
      <c r="AN8" s="47"/>
      <c r="AO8" s="47"/>
      <c r="AP8" s="47"/>
      <c r="AQ8" s="47"/>
      <c r="AR8" s="47"/>
      <c r="AS8" s="47">
        <f>_xlfn.IFNA(VLOOKUP(CONCATENATE($AS$5,$B8,$C8),'SER3'!$A$6:$M$500,13,FALSE),0)</f>
        <v>0</v>
      </c>
      <c r="AT8" s="127"/>
    </row>
    <row r="9" spans="1:46" s="3" customFormat="1" x14ac:dyDescent="0.25">
      <c r="A9" s="582"/>
      <c r="B9" s="133" t="s">
        <v>528</v>
      </c>
      <c r="C9" s="137" t="s">
        <v>542</v>
      </c>
      <c r="D9" s="137" t="s">
        <v>530</v>
      </c>
      <c r="E9" s="50">
        <v>45029</v>
      </c>
      <c r="F9" s="136">
        <v>14</v>
      </c>
      <c r="G9" s="135">
        <f t="shared" si="0"/>
        <v>1</v>
      </c>
      <c r="H9" s="46">
        <f t="shared" si="1"/>
        <v>7</v>
      </c>
      <c r="I9" s="427">
        <f t="shared" si="2"/>
        <v>2</v>
      </c>
      <c r="J9" s="728">
        <f>_xlfn.IFNA(VLOOKUP(CONCATENATE($J$5,$B9,$C9),'ESP1'!$A$6:$M$500,13,FALSE),0)</f>
        <v>0</v>
      </c>
      <c r="K9" s="445">
        <f>_xlfn.IFNA(VLOOKUP(CONCATENATE($K$5,$B9,$C9),'ESP1'!$A$6:$M$500,13,FALSE),0)</f>
        <v>0</v>
      </c>
      <c r="L9" s="445">
        <f>_xlfn.IFNA(VLOOKUP(CONCATENATE($L$5,$B9,$C9),'ESP1'!$A$6:$M$500,13,FALSE),0)</f>
        <v>7</v>
      </c>
      <c r="M9" s="47">
        <f>_xlfn.IFNA(VLOOKUP(CONCATENATE($M$5,$B9,$C9),'SER1'!$A$6:$M$500,13,FALSE),0)</f>
        <v>0</v>
      </c>
      <c r="N9" s="47">
        <f>_xlfn.IFNA(VLOOKUP(CONCATENATE($N$5,$B9,$C9),MUR!$A$6:$M$133,13,FALSE),0)</f>
        <v>0</v>
      </c>
      <c r="O9" s="47">
        <f>_xlfn.IFNA(VLOOKUP(CONCATENATE($O$5,$B9,$C9),'GOS1'!$A$6:$M$133,13,FALSE),0)</f>
        <v>0</v>
      </c>
      <c r="P9" s="47">
        <f>_xlfn.IFNA(VLOOKUP(CONCATENATE($P$5,$B9,$C9),'SER2'!$A$6:$M$500,13,FALSE),0)</f>
        <v>0</v>
      </c>
      <c r="Q9" s="445">
        <f>_xlfn.IFNA(VLOOKUP(CONCATENATE($Q$5,$B9,$C9),'SER2'!$A$6:$M$500,13,FALSE),0)</f>
        <v>0</v>
      </c>
      <c r="R9" s="445">
        <f>_xlfn.IFNA(VLOOKUP(CONCATENATE($R$5,$B9,$C9),'OG1'!$A$6:$M$133,13,FALSE),0)</f>
        <v>0</v>
      </c>
      <c r="S9" s="47">
        <f>_xlfn.IFNA(VLOOKUP(CONCATENATE($S$5,$B9,$C9),'DRY1'!$A$6:$M$135,13,FALSE),0)</f>
        <v>0</v>
      </c>
      <c r="T9" s="47">
        <f>_xlfn.IFNA(VLOOKUP(CONCATENATE($T$5,$B9,$C9),'HOR1'!$A$6:$M$192,13,FALSE),0)</f>
        <v>0</v>
      </c>
      <c r="U9" s="47">
        <f>_xlfn.IFNA(VLOOKUP(CONCATENATE($U$5,$B9,$C9),'DAR1'!$A$6:$M$133,13,FALSE),0)</f>
        <v>0</v>
      </c>
      <c r="V9" s="47">
        <f>_xlfn.IFNA(VLOOKUP(CONCATENATE($V$5,$B9,$C9),'DRY2'!$A$6:$M$133,13,FALSE),0)</f>
        <v>0</v>
      </c>
      <c r="W9" s="47">
        <f>_xlfn.IFNA(VLOOKUP(CONCATENATE($W$5,$B9,$C9),'SER3'!$A$6:$M$500,13,FALSE),0)</f>
        <v>0</v>
      </c>
      <c r="X9" s="47">
        <f>_xlfn.IFNA(VLOOKUP(CONCATENATE($X$5,$B9,$C9),'OG2'!$A$6:$M$135,13,FALSE),0)</f>
        <v>0</v>
      </c>
      <c r="Y9" s="47">
        <f>_xlfn.IFNA(VLOOKUP(CONCATENATE($Y$5,$B9,$C9),'DRY3'!$A$6:$M$132,13,FALSE),0)</f>
        <v>0</v>
      </c>
      <c r="Z9" s="47">
        <f>_xlfn.IFNA(VLOOKUP(CONCATENATE($Z$5,$B9,$C9),[1]SCSJ!$A$6:$M$133,13,FALSE),0)</f>
        <v>0</v>
      </c>
      <c r="AA9" s="47">
        <f>_xlfn.IFNA(VLOOKUP(CONCATENATE($AA$5,$B9,$C9),'GOS2'!$A$6:$M$133,13,FALSE),0)</f>
        <v>0</v>
      </c>
      <c r="AB9" s="47">
        <f>_xlfn.IFNA(VLOOKUP(CONCATENATE($AB$5,$B9,$C9),FEST!$A$6:$M$300,13,FALSE),0)</f>
        <v>0</v>
      </c>
      <c r="AC9" s="47">
        <f>_xlfn.IFNA(VLOOKUP(CONCATENATE($AC$5,$B9,$C9),'ESP2'!$A$6:$M$500,13,FALSE),0)</f>
        <v>0</v>
      </c>
      <c r="AD9" s="47">
        <f>_xlfn.IFNA(VLOOKUP(CONCATENATE($AD$5,$B9,$C9),'OG3'!$A$6:$M$53,13,FALSE),0)</f>
        <v>0</v>
      </c>
      <c r="AE9" s="47">
        <f>_xlfn.IFNA(VLOOKUP(CONCATENATE($AE$5,$B9,$C9),[2]cap1!$A$6:$M$53,13,FALSE),0)</f>
        <v>0</v>
      </c>
      <c r="AF9" s="47">
        <f>_xlfn.IFNA(VLOOKUP(CONCATENATE($AF$5,$B9,$C9),'ESP3'!$A$6:$M$53,13,FALSE),0)</f>
        <v>0</v>
      </c>
      <c r="AG9" s="47">
        <f>_xlfn.IFNA(VLOOKUP(CONCATENATE($AG$5,$B9,$C9),'BAL3'!$A$6:$M$500,13,FALSE),0)</f>
        <v>0</v>
      </c>
      <c r="AH9" s="47">
        <f>_xlfn.IFNA(VLOOKUP(CONCATENATE($AH$5,$B9,$C9),'ESP4'!$A$6:$M$300,13,FALSE),0)</f>
        <v>0</v>
      </c>
      <c r="AI9" s="47">
        <f>_xlfn.IFNA(VLOOKUP(CONCATENATE($AI$5,$B9,$C9),'DAR2'!$A$6:$M$300,13,FALSE),0)</f>
        <v>0</v>
      </c>
      <c r="AJ9" s="47">
        <f>_xlfn.IFNA(VLOOKUP(CONCATENATE($AJ$5,$B9,$C9),GID!$A$6:$M$60,13,FALSE),0)</f>
        <v>0</v>
      </c>
      <c r="AK9" s="47">
        <f>_xlfn.IFNA(VLOOKUP(CONCATENATE($AK$5,$B9,$C9),RAS!$A$6:$M$135,13,FALSE),0)</f>
        <v>0</v>
      </c>
      <c r="AL9" s="47"/>
      <c r="AM9" s="47"/>
      <c r="AN9" s="47"/>
      <c r="AO9" s="47"/>
      <c r="AP9" s="47"/>
      <c r="AQ9" s="47"/>
      <c r="AR9" s="47"/>
      <c r="AS9" s="47">
        <f>_xlfn.IFNA(VLOOKUP(CONCATENATE($AS$5,$B9,$C9),'SER3'!$A$6:$M$500,13,FALSE),0)</f>
        <v>0</v>
      </c>
      <c r="AT9" s="127"/>
    </row>
    <row r="10" spans="1:46" s="3" customFormat="1" x14ac:dyDescent="0.25">
      <c r="A10" s="582"/>
      <c r="B10" s="133" t="s">
        <v>528</v>
      </c>
      <c r="C10" s="137" t="s">
        <v>543</v>
      </c>
      <c r="D10" s="137" t="s">
        <v>530</v>
      </c>
      <c r="E10" s="50">
        <v>45029</v>
      </c>
      <c r="F10" s="136">
        <v>14</v>
      </c>
      <c r="G10" s="135">
        <f t="shared" si="0"/>
        <v>1</v>
      </c>
      <c r="H10" s="46">
        <f t="shared" si="1"/>
        <v>6</v>
      </c>
      <c r="I10" s="427">
        <f t="shared" si="2"/>
        <v>3</v>
      </c>
      <c r="J10" s="728">
        <f>_xlfn.IFNA(VLOOKUP(CONCATENATE($J$5,$B10,$C10),'ESP1'!$A$6:$M$500,13,FALSE),0)</f>
        <v>0</v>
      </c>
      <c r="K10" s="445">
        <f>_xlfn.IFNA(VLOOKUP(CONCATENATE($K$5,$B10,$C10),'ESP1'!$A$6:$M$500,13,FALSE),0)</f>
        <v>6</v>
      </c>
      <c r="L10" s="445">
        <f>_xlfn.IFNA(VLOOKUP(CONCATENATE($L$5,$B10,$C10),'ESP1'!$A$6:$M$500,13,FALSE),0)</f>
        <v>0</v>
      </c>
      <c r="M10" s="47">
        <f>_xlfn.IFNA(VLOOKUP(CONCATENATE($M$5,$B10,$C10),'SER1'!$A$6:$M$500,13,FALSE),0)</f>
        <v>0</v>
      </c>
      <c r="N10" s="47">
        <f>_xlfn.IFNA(VLOOKUP(CONCATENATE($N$5,$B10,$C10),MUR!$A$6:$M$133,13,FALSE),0)</f>
        <v>0</v>
      </c>
      <c r="O10" s="47">
        <f>_xlfn.IFNA(VLOOKUP(CONCATENATE($O$5,$B10,$C10),'GOS1'!$A$6:$M$133,13,FALSE),0)</f>
        <v>0</v>
      </c>
      <c r="P10" s="47">
        <f>_xlfn.IFNA(VLOOKUP(CONCATENATE($P$5,$B10,$C10),'SER2'!$A$6:$M$500,13,FALSE),0)</f>
        <v>0</v>
      </c>
      <c r="Q10" s="445">
        <f>_xlfn.IFNA(VLOOKUP(CONCATENATE($Q$5,$B10,$C10),'SER2'!$A$6:$M$500,13,FALSE),0)</f>
        <v>0</v>
      </c>
      <c r="R10" s="445">
        <f>_xlfn.IFNA(VLOOKUP(CONCATENATE($R$5,$B10,$C10),'OG1'!$A$6:$M$133,13,FALSE),0)</f>
        <v>0</v>
      </c>
      <c r="S10" s="47">
        <f>_xlfn.IFNA(VLOOKUP(CONCATENATE($S$5,$B10,$C10),'DRY1'!$A$6:$M$135,13,FALSE),0)</f>
        <v>0</v>
      </c>
      <c r="T10" s="47">
        <f>_xlfn.IFNA(VLOOKUP(CONCATENATE($T$5,$B10,$C10),'HOR1'!$A$6:$M$192,13,FALSE),0)</f>
        <v>0</v>
      </c>
      <c r="U10" s="47">
        <f>_xlfn.IFNA(VLOOKUP(CONCATENATE($U$5,$B10,$C10),'DAR1'!$A$6:$M$133,13,FALSE),0)</f>
        <v>0</v>
      </c>
      <c r="V10" s="47">
        <f>_xlfn.IFNA(VLOOKUP(CONCATENATE($V$5,$B10,$C10),'DRY2'!$A$6:$M$133,13,FALSE),0)</f>
        <v>0</v>
      </c>
      <c r="W10" s="47">
        <f>_xlfn.IFNA(VLOOKUP(CONCATENATE($W$5,$B10,$C10),'SER3'!$A$6:$M$500,13,FALSE),0)</f>
        <v>0</v>
      </c>
      <c r="X10" s="47">
        <f>_xlfn.IFNA(VLOOKUP(CONCATENATE($X$5,$B10,$C10),'OG2'!$A$6:$M$135,13,FALSE),0)</f>
        <v>0</v>
      </c>
      <c r="Y10" s="47">
        <f>_xlfn.IFNA(VLOOKUP(CONCATENATE($Y$5,$B10,$C10),'DRY3'!$A$6:$M$132,13,FALSE),0)</f>
        <v>0</v>
      </c>
      <c r="Z10" s="47">
        <f>_xlfn.IFNA(VLOOKUP(CONCATENATE($Z$5,$B10,$C10),[1]SCSJ!$A$6:$M$133,13,FALSE),0)</f>
        <v>0</v>
      </c>
      <c r="AA10" s="47">
        <f>_xlfn.IFNA(VLOOKUP(CONCATENATE($AA$5,$B10,$C10),'GOS2'!$A$6:$M$133,13,FALSE),0)</f>
        <v>0</v>
      </c>
      <c r="AB10" s="47">
        <f>_xlfn.IFNA(VLOOKUP(CONCATENATE($AB$5,$B10,$C10),FEST!$A$6:$M$300,13,FALSE),0)</f>
        <v>0</v>
      </c>
      <c r="AC10" s="47">
        <f>_xlfn.IFNA(VLOOKUP(CONCATENATE($AC$5,$B10,$C10),'ESP2'!$A$6:$M$500,13,FALSE),0)</f>
        <v>0</v>
      </c>
      <c r="AD10" s="47">
        <f>_xlfn.IFNA(VLOOKUP(CONCATENATE($AD$5,$B10,$C10),'OG3'!$A$6:$M$53,13,FALSE),0)</f>
        <v>0</v>
      </c>
      <c r="AE10" s="47">
        <f>_xlfn.IFNA(VLOOKUP(CONCATENATE($AE$5,$B10,$C10),[2]cap1!$A$6:$M$53,13,FALSE),0)</f>
        <v>0</v>
      </c>
      <c r="AF10" s="47">
        <f>_xlfn.IFNA(VLOOKUP(CONCATENATE($AF$5,$B10,$C10),'ESP3'!$A$6:$M$53,13,FALSE),0)</f>
        <v>0</v>
      </c>
      <c r="AG10" s="47">
        <f>_xlfn.IFNA(VLOOKUP(CONCATENATE($AG$5,$B10,$C10),'BAL3'!$A$6:$M$500,13,FALSE),0)</f>
        <v>0</v>
      </c>
      <c r="AH10" s="47">
        <f>_xlfn.IFNA(VLOOKUP(CONCATENATE($AH$5,$B10,$C10),'ESP4'!$A$6:$M$300,13,FALSE),0)</f>
        <v>0</v>
      </c>
      <c r="AI10" s="47">
        <f>_xlfn.IFNA(VLOOKUP(CONCATENATE($AI$5,$B10,$C10),'DAR2'!$A$6:$M$300,13,FALSE),0)</f>
        <v>0</v>
      </c>
      <c r="AJ10" s="47">
        <f>_xlfn.IFNA(VLOOKUP(CONCATENATE($AJ$5,$B10,$C10),GID!$A$6:$M$60,13,FALSE),0)</f>
        <v>0</v>
      </c>
      <c r="AK10" s="47">
        <f>_xlfn.IFNA(VLOOKUP(CONCATENATE($AK$5,$B10,$C10),RAS!$A$6:$M$135,13,FALSE),0)</f>
        <v>0</v>
      </c>
      <c r="AL10" s="47"/>
      <c r="AM10" s="47"/>
      <c r="AN10" s="47"/>
      <c r="AO10" s="47"/>
      <c r="AP10" s="47"/>
      <c r="AQ10" s="47"/>
      <c r="AR10" s="47"/>
      <c r="AS10" s="47">
        <f>_xlfn.IFNA(VLOOKUP(CONCATENATE($AS$5,$B10,$C10),'SER3'!$A$6:$M$500,13,FALSE),0)</f>
        <v>0</v>
      </c>
      <c r="AT10" s="127"/>
    </row>
    <row r="11" spans="1:46" s="3" customFormat="1" x14ac:dyDescent="0.25">
      <c r="A11" s="582"/>
      <c r="B11" s="133" t="s">
        <v>339</v>
      </c>
      <c r="C11" s="137" t="s">
        <v>544</v>
      </c>
      <c r="D11" s="137" t="s">
        <v>345</v>
      </c>
      <c r="E11" s="50">
        <v>45089</v>
      </c>
      <c r="F11" s="136">
        <v>11</v>
      </c>
      <c r="G11" s="135">
        <f t="shared" si="0"/>
        <v>0</v>
      </c>
      <c r="H11" s="46">
        <f t="shared" si="1"/>
        <v>0</v>
      </c>
      <c r="I11" s="427">
        <f t="shared" si="2"/>
        <v>6</v>
      </c>
      <c r="J11" s="728">
        <f>_xlfn.IFNA(VLOOKUP(CONCATENATE($J$5,$B11,$C11),'ESP1'!$A$6:$M$500,13,FALSE),0)</f>
        <v>0</v>
      </c>
      <c r="K11" s="445">
        <f>_xlfn.IFNA(VLOOKUP(CONCATENATE($K$5,$B11,$C11),'ESP1'!$A$6:$M$500,13,FALSE),0)</f>
        <v>0</v>
      </c>
      <c r="L11" s="445">
        <f>_xlfn.IFNA(VLOOKUP(CONCATENATE($L$5,$B11,$C11),'ESP1'!$A$6:$M$500,13,FALSE),0)</f>
        <v>0</v>
      </c>
      <c r="M11" s="47">
        <f>_xlfn.IFNA(VLOOKUP(CONCATENATE($M$5,$B11,$C11),'SER1'!$A$6:$M$500,13,FALSE),0)</f>
        <v>0</v>
      </c>
      <c r="N11" s="47">
        <f>_xlfn.IFNA(VLOOKUP(CONCATENATE($N$5,$B11,$C11),MUR!$A$6:$M$133,13,FALSE),0)</f>
        <v>0</v>
      </c>
      <c r="O11" s="47">
        <f>_xlfn.IFNA(VLOOKUP(CONCATENATE($O$5,$B11,$C11),'GOS1'!$A$6:$M$133,13,FALSE),0)</f>
        <v>0</v>
      </c>
      <c r="P11" s="47">
        <f>_xlfn.IFNA(VLOOKUP(CONCATENATE($P$5,$B11,$C11),'SER2'!$A$6:$M$500,13,FALSE),0)</f>
        <v>0</v>
      </c>
      <c r="Q11" s="445">
        <f>_xlfn.IFNA(VLOOKUP(CONCATENATE($Q$5,$B11,$C11),'SER2'!$A$6:$M$500,13,FALSE),0)</f>
        <v>0</v>
      </c>
      <c r="R11" s="445">
        <f>_xlfn.IFNA(VLOOKUP(CONCATENATE($R$5,$B11,$C11),'OG1'!$A$6:$M$133,13,FALSE),0)</f>
        <v>0</v>
      </c>
      <c r="S11" s="47">
        <f>_xlfn.IFNA(VLOOKUP(CONCATENATE($S$5,$B11,$C11),'DRY1'!$A$6:$M$135,13,FALSE),0)</f>
        <v>0</v>
      </c>
      <c r="T11" s="47">
        <f>_xlfn.IFNA(VLOOKUP(CONCATENATE($T$5,$B11,$C11),'HOR1'!$A$6:$M$192,13,FALSE),0)</f>
        <v>0</v>
      </c>
      <c r="U11" s="47">
        <f>_xlfn.IFNA(VLOOKUP(CONCATENATE($U$5,$B11,$C11),'DAR1'!$A$6:$M$133,13,FALSE),0)</f>
        <v>0</v>
      </c>
      <c r="V11" s="47">
        <f>_xlfn.IFNA(VLOOKUP(CONCATENATE($V$5,$B11,$C11),'DRY2'!$A$6:$M$133,13,FALSE),0)</f>
        <v>0</v>
      </c>
      <c r="W11" s="47">
        <f>_xlfn.IFNA(VLOOKUP(CONCATENATE($W$5,$B11,$C11),'SER3'!$A$6:$M$500,13,FALSE),0)</f>
        <v>0</v>
      </c>
      <c r="X11" s="47">
        <f>_xlfn.IFNA(VLOOKUP(CONCATENATE($X$5,$B11,$C11),'OG2'!$A$6:$M$135,13,FALSE),0)</f>
        <v>0</v>
      </c>
      <c r="Y11" s="47">
        <f>_xlfn.IFNA(VLOOKUP(CONCATENATE($Y$5,$B11,$C11),'DRY3'!$A$6:$M$132,13,FALSE),0)</f>
        <v>0</v>
      </c>
      <c r="Z11" s="47">
        <f>_xlfn.IFNA(VLOOKUP(CONCATENATE($Z$5,$B11,$C11),[1]SCSJ!$A$6:$M$133,13,FALSE),0)</f>
        <v>0</v>
      </c>
      <c r="AA11" s="47">
        <f>_xlfn.IFNA(VLOOKUP(CONCATENATE($AA$5,$B11,$C11),'GOS2'!$A$6:$M$133,13,FALSE),0)</f>
        <v>0</v>
      </c>
      <c r="AB11" s="47">
        <f>_xlfn.IFNA(VLOOKUP(CONCATENATE($AB$5,$B11,$C11),FEST!$A$6:$M$300,13,FALSE),0)</f>
        <v>0</v>
      </c>
      <c r="AC11" s="47">
        <f>_xlfn.IFNA(VLOOKUP(CONCATENATE($AC$5,$B11,$C11),'ESP2'!$A$6:$M$500,13,FALSE),0)</f>
        <v>0</v>
      </c>
      <c r="AD11" s="47">
        <f>_xlfn.IFNA(VLOOKUP(CONCATENATE($AD$5,$B11,$C11),'OG3'!$A$6:$M$53,13,FALSE),0)</f>
        <v>0</v>
      </c>
      <c r="AE11" s="47">
        <f>_xlfn.IFNA(VLOOKUP(CONCATENATE($AE$5,$B11,$C11),[2]cap1!$A$6:$M$53,13,FALSE),0)</f>
        <v>0</v>
      </c>
      <c r="AF11" s="47">
        <f>_xlfn.IFNA(VLOOKUP(CONCATENATE($AF$5,$B11,$C11),'ESP3'!$A$6:$M$53,13,FALSE),0)</f>
        <v>0</v>
      </c>
      <c r="AG11" s="47">
        <f>_xlfn.IFNA(VLOOKUP(CONCATENATE($AG$5,$B11,$C11),'BAL3'!$A$6:$M$500,13,FALSE),0)</f>
        <v>0</v>
      </c>
      <c r="AH11" s="47">
        <f>_xlfn.IFNA(VLOOKUP(CONCATENATE($AH$5,$B11,$C11),'ESP4'!$A$6:$M$300,13,FALSE),0)</f>
        <v>0</v>
      </c>
      <c r="AI11" s="47">
        <f>_xlfn.IFNA(VLOOKUP(CONCATENATE($AI$5,$B11,$C11),'DAR2'!$A$6:$M$300,13,FALSE),0)</f>
        <v>0</v>
      </c>
      <c r="AJ11" s="47">
        <f>_xlfn.IFNA(VLOOKUP(CONCATENATE($AJ$5,$B11,$C11),GID!$A$6:$M$60,13,FALSE),0)</f>
        <v>0</v>
      </c>
      <c r="AK11" s="47">
        <f>_xlfn.IFNA(VLOOKUP(CONCATENATE($AK$5,$B11,$C11),RAS!$A$6:$M$135,13,FALSE),0)</f>
        <v>0</v>
      </c>
      <c r="AL11" s="47"/>
      <c r="AM11" s="47"/>
      <c r="AN11" s="47"/>
      <c r="AO11" s="47"/>
      <c r="AP11" s="47"/>
      <c r="AQ11" s="47"/>
      <c r="AR11" s="47"/>
      <c r="AS11" s="47">
        <f>_xlfn.IFNA(VLOOKUP(CONCATENATE($AS$5,$B11,$C11),'SER3'!$A$6:$M$500,13,FALSE),0)</f>
        <v>0</v>
      </c>
      <c r="AT11" s="127"/>
    </row>
    <row r="12" spans="1:46" s="3" customFormat="1" x14ac:dyDescent="0.25">
      <c r="A12" s="582"/>
      <c r="B12" s="133" t="s">
        <v>525</v>
      </c>
      <c r="C12" s="137" t="s">
        <v>537</v>
      </c>
      <c r="D12" s="137" t="s">
        <v>527</v>
      </c>
      <c r="E12" s="50">
        <v>45045</v>
      </c>
      <c r="F12" s="136">
        <v>14</v>
      </c>
      <c r="G12" s="135">
        <f t="shared" si="0"/>
        <v>0</v>
      </c>
      <c r="H12" s="46">
        <f t="shared" si="1"/>
        <v>0</v>
      </c>
      <c r="I12" s="427">
        <f t="shared" si="2"/>
        <v>6</v>
      </c>
      <c r="J12" s="728">
        <f>_xlfn.IFNA(VLOOKUP(CONCATENATE($J$5,$B12,$C12),'ESP1'!$A$6:$M$500,13,FALSE),0)</f>
        <v>0</v>
      </c>
      <c r="K12" s="445">
        <f>_xlfn.IFNA(VLOOKUP(CONCATENATE($K$5,$B12,$C12),'ESP1'!$A$6:$M$500,13,FALSE),0)</f>
        <v>0</v>
      </c>
      <c r="L12" s="445">
        <f>_xlfn.IFNA(VLOOKUP(CONCATENATE($L$5,$B12,$C12),'ESP1'!$A$6:$M$500,13,FALSE),0)</f>
        <v>0</v>
      </c>
      <c r="M12" s="47">
        <f>_xlfn.IFNA(VLOOKUP(CONCATENATE($M$5,$B12,$C12),'SER1'!$A$6:$M$500,13,FALSE),0)</f>
        <v>0</v>
      </c>
      <c r="N12" s="47">
        <f>_xlfn.IFNA(VLOOKUP(CONCATENATE($N$5,$B12,$C12),MUR!$A$6:$M$133,13,FALSE),0)</f>
        <v>0</v>
      </c>
      <c r="O12" s="47">
        <f>_xlfn.IFNA(VLOOKUP(CONCATENATE($O$5,$B12,$C12),'GOS1'!$A$6:$M$133,13,FALSE),0)</f>
        <v>0</v>
      </c>
      <c r="P12" s="47">
        <f>_xlfn.IFNA(VLOOKUP(CONCATENATE($P$5,$B12,$C12),'SER2'!$A$6:$M$500,13,FALSE),0)</f>
        <v>0</v>
      </c>
      <c r="Q12" s="445">
        <f>_xlfn.IFNA(VLOOKUP(CONCATENATE($Q$5,$B12,$C12),'SER2'!$A$6:$M$500,13,FALSE),0)</f>
        <v>0</v>
      </c>
      <c r="R12" s="445">
        <f>_xlfn.IFNA(VLOOKUP(CONCATENATE($R$5,$B12,$C12),'OG1'!$A$6:$M$133,13,FALSE),0)</f>
        <v>0</v>
      </c>
      <c r="S12" s="47">
        <f>_xlfn.IFNA(VLOOKUP(CONCATENATE($S$5,$B12,$C12),'DRY1'!$A$6:$M$135,13,FALSE),0)</f>
        <v>0</v>
      </c>
      <c r="T12" s="47">
        <f>_xlfn.IFNA(VLOOKUP(CONCATENATE($T$5,$B12,$C12),'HOR1'!$A$6:$M$192,13,FALSE),0)</f>
        <v>0</v>
      </c>
      <c r="U12" s="47">
        <f>_xlfn.IFNA(VLOOKUP(CONCATENATE($U$5,$B12,$C12),'DAR1'!$A$6:$M$133,13,FALSE),0)</f>
        <v>0</v>
      </c>
      <c r="V12" s="47">
        <f>_xlfn.IFNA(VLOOKUP(CONCATENATE($V$5,$B12,$C12),'DRY2'!$A$6:$M$133,13,FALSE),0)</f>
        <v>0</v>
      </c>
      <c r="W12" s="47">
        <f>_xlfn.IFNA(VLOOKUP(CONCATENATE($W$5,$B12,$C12),'SER3'!$A$6:$M$500,13,FALSE),0)</f>
        <v>0</v>
      </c>
      <c r="X12" s="47">
        <f>_xlfn.IFNA(VLOOKUP(CONCATENATE($X$5,$B12,$C12),'OG2'!$A$6:$M$135,13,FALSE),0)</f>
        <v>0</v>
      </c>
      <c r="Y12" s="47">
        <f>_xlfn.IFNA(VLOOKUP(CONCATENATE($Y$5,$B12,$C12),'DRY3'!$A$6:$M$132,13,FALSE),0)</f>
        <v>0</v>
      </c>
      <c r="Z12" s="47">
        <f>_xlfn.IFNA(VLOOKUP(CONCATENATE($Z$5,$B12,$C12),[1]SCSJ!$A$6:$M$133,13,FALSE),0)</f>
        <v>0</v>
      </c>
      <c r="AA12" s="47">
        <f>_xlfn.IFNA(VLOOKUP(CONCATENATE($AA$5,$B12,$C12),'GOS2'!$A$6:$M$133,13,FALSE),0)</f>
        <v>0</v>
      </c>
      <c r="AB12" s="47">
        <f>_xlfn.IFNA(VLOOKUP(CONCATENATE($AB$5,$B12,$C12),FEST!$A$6:$M$300,13,FALSE),0)</f>
        <v>0</v>
      </c>
      <c r="AC12" s="47">
        <f>_xlfn.IFNA(VLOOKUP(CONCATENATE($AC$5,$B12,$C12),'ESP2'!$A$6:$M$500,13,FALSE),0)</f>
        <v>0</v>
      </c>
      <c r="AD12" s="47">
        <f>_xlfn.IFNA(VLOOKUP(CONCATENATE($AD$5,$B12,$C12),'OG3'!$A$6:$M$53,13,FALSE),0)</f>
        <v>0</v>
      </c>
      <c r="AE12" s="47">
        <f>_xlfn.IFNA(VLOOKUP(CONCATENATE($AE$5,$B12,$C12),[2]cap1!$A$6:$M$53,13,FALSE),0)</f>
        <v>0</v>
      </c>
      <c r="AF12" s="47">
        <f>_xlfn.IFNA(VLOOKUP(CONCATENATE($AF$5,$B12,$C12),'ESP3'!$A$6:$M$53,13,FALSE),0)</f>
        <v>0</v>
      </c>
      <c r="AG12" s="47">
        <f>_xlfn.IFNA(VLOOKUP(CONCATENATE($AG$5,$B12,$C12),'BAL3'!$A$6:$M$500,13,FALSE),0)</f>
        <v>0</v>
      </c>
      <c r="AH12" s="47">
        <f>_xlfn.IFNA(VLOOKUP(CONCATENATE($AH$5,$B12,$C12),'ESP4'!$A$6:$M$300,13,FALSE),0)</f>
        <v>0</v>
      </c>
      <c r="AI12" s="47">
        <f>_xlfn.IFNA(VLOOKUP(CONCATENATE($AI$5,$B12,$C12),'DAR2'!$A$6:$M$300,13,FALSE),0)</f>
        <v>0</v>
      </c>
      <c r="AJ12" s="47">
        <f>_xlfn.IFNA(VLOOKUP(CONCATENATE($AJ$5,$B12,$C12),GID!$A$6:$M$60,13,FALSE),0)</f>
        <v>0</v>
      </c>
      <c r="AK12" s="47">
        <f>_xlfn.IFNA(VLOOKUP(CONCATENATE($AK$5,$B12,$C12),RAS!$A$6:$M$135,13,FALSE),0)</f>
        <v>0</v>
      </c>
      <c r="AL12" s="47"/>
      <c r="AM12" s="47"/>
      <c r="AN12" s="47"/>
      <c r="AO12" s="47"/>
      <c r="AP12" s="47"/>
      <c r="AQ12" s="47"/>
      <c r="AR12" s="47"/>
      <c r="AS12" s="47">
        <f>_xlfn.IFNA(VLOOKUP(CONCATENATE($AS$5,$B12,$C12),'SER3'!$A$6:$M$500,13,FALSE),0)</f>
        <v>0</v>
      </c>
      <c r="AT12" s="127"/>
    </row>
    <row r="13" spans="1:46" x14ac:dyDescent="0.25">
      <c r="A13" s="582"/>
      <c r="B13" s="133" t="s">
        <v>538</v>
      </c>
      <c r="C13" s="137" t="s">
        <v>539</v>
      </c>
      <c r="D13" s="137" t="s">
        <v>222</v>
      </c>
      <c r="E13" s="50">
        <v>45033</v>
      </c>
      <c r="F13" s="136">
        <v>14</v>
      </c>
      <c r="G13" s="135">
        <f t="shared" si="0"/>
        <v>0</v>
      </c>
      <c r="H13" s="46">
        <f t="shared" si="1"/>
        <v>0</v>
      </c>
      <c r="I13" s="427">
        <f t="shared" si="2"/>
        <v>6</v>
      </c>
      <c r="J13" s="728">
        <f>_xlfn.IFNA(VLOOKUP(CONCATENATE($J$5,$B13,$C13),'ESP1'!$A$6:$M$500,13,FALSE),0)</f>
        <v>0</v>
      </c>
      <c r="K13" s="445">
        <f>_xlfn.IFNA(VLOOKUP(CONCATENATE($K$5,$B13,$C13),'ESP1'!$A$6:$M$500,13,FALSE),0)</f>
        <v>0</v>
      </c>
      <c r="L13" s="445">
        <f>_xlfn.IFNA(VLOOKUP(CONCATENATE($L$5,$B13,$C13),'ESP1'!$A$6:$M$500,13,FALSE),0)</f>
        <v>0</v>
      </c>
      <c r="M13" s="47">
        <f>_xlfn.IFNA(VLOOKUP(CONCATENATE($M$5,$B13,$C13),'SER1'!$A$6:$M$500,13,FALSE),0)</f>
        <v>0</v>
      </c>
      <c r="N13" s="47">
        <f>_xlfn.IFNA(VLOOKUP(CONCATENATE($N$5,$B13,$C13),MUR!$A$6:$M$133,13,FALSE),0)</f>
        <v>0</v>
      </c>
      <c r="O13" s="47">
        <f>_xlfn.IFNA(VLOOKUP(CONCATENATE($O$5,$B13,$C13),'GOS1'!$A$6:$M$133,13,FALSE),0)</f>
        <v>0</v>
      </c>
      <c r="P13" s="47">
        <f>_xlfn.IFNA(VLOOKUP(CONCATENATE($P$5,$B13,$C13),'SER2'!$A$6:$M$500,13,FALSE),0)</f>
        <v>0</v>
      </c>
      <c r="Q13" s="445">
        <f>_xlfn.IFNA(VLOOKUP(CONCATENATE($Q$5,$B13,$C13),'SER2'!$A$6:$M$500,13,FALSE),0)</f>
        <v>0</v>
      </c>
      <c r="R13" s="445">
        <f>_xlfn.IFNA(VLOOKUP(CONCATENATE($R$5,$B13,$C13),'OG1'!$A$6:$M$133,13,FALSE),0)</f>
        <v>0</v>
      </c>
      <c r="S13" s="47">
        <f>_xlfn.IFNA(VLOOKUP(CONCATENATE($S$5,$B13,$C13),'DRY1'!$A$6:$M$135,13,FALSE),0)</f>
        <v>0</v>
      </c>
      <c r="T13" s="47">
        <f>_xlfn.IFNA(VLOOKUP(CONCATENATE($T$5,$B13,$C13),'HOR1'!$A$6:$M$192,13,FALSE),0)</f>
        <v>0</v>
      </c>
      <c r="U13" s="47">
        <f>_xlfn.IFNA(VLOOKUP(CONCATENATE($U$5,$B13,$C13),'DAR1'!$A$6:$M$133,13,FALSE),0)</f>
        <v>0</v>
      </c>
      <c r="V13" s="47">
        <f>_xlfn.IFNA(VLOOKUP(CONCATENATE($V$5,$B13,$C13),'DRY2'!$A$6:$M$133,13,FALSE),0)</f>
        <v>0</v>
      </c>
      <c r="W13" s="47">
        <f>_xlfn.IFNA(VLOOKUP(CONCATENATE($W$5,$B13,$C13),'SER3'!$A$6:$M$500,13,FALSE),0)</f>
        <v>0</v>
      </c>
      <c r="X13" s="47">
        <f>_xlfn.IFNA(VLOOKUP(CONCATENATE($X$5,$B13,$C13),'OG2'!$A$6:$M$135,13,FALSE),0)</f>
        <v>0</v>
      </c>
      <c r="Y13" s="47">
        <f>_xlfn.IFNA(VLOOKUP(CONCATENATE($Y$5,$B13,$C13),'DRY3'!$A$6:$M$132,13,FALSE),0)</f>
        <v>0</v>
      </c>
      <c r="Z13" s="47">
        <f>_xlfn.IFNA(VLOOKUP(CONCATENATE($Z$5,$B13,$C13),[1]SCSJ!$A$6:$M$133,13,FALSE),0)</f>
        <v>0</v>
      </c>
      <c r="AA13" s="47">
        <f>_xlfn.IFNA(VLOOKUP(CONCATENATE($AA$5,$B13,$C13),'GOS2'!$A$6:$M$133,13,FALSE),0)</f>
        <v>0</v>
      </c>
      <c r="AB13" s="47">
        <f>_xlfn.IFNA(VLOOKUP(CONCATENATE($AB$5,$B13,$C13),FEST!$A$6:$M$300,13,FALSE),0)</f>
        <v>0</v>
      </c>
      <c r="AC13" s="47">
        <f>_xlfn.IFNA(VLOOKUP(CONCATENATE($AC$5,$B13,$C13),'ESP2'!$A$6:$M$500,13,FALSE),0)</f>
        <v>0</v>
      </c>
      <c r="AD13" s="47">
        <f>_xlfn.IFNA(VLOOKUP(CONCATENATE($AD$5,$B13,$C13),'OG3'!$A$6:$M$53,13,FALSE),0)</f>
        <v>0</v>
      </c>
      <c r="AE13" s="47">
        <f>_xlfn.IFNA(VLOOKUP(CONCATENATE($AE$5,$B13,$C13),[2]cap1!$A$6:$M$53,13,FALSE),0)</f>
        <v>0</v>
      </c>
      <c r="AF13" s="47">
        <f>_xlfn.IFNA(VLOOKUP(CONCATENATE($AF$5,$B13,$C13),'ESP3'!$A$6:$M$53,13,FALSE),0)</f>
        <v>0</v>
      </c>
      <c r="AG13" s="47">
        <f>_xlfn.IFNA(VLOOKUP(CONCATENATE($AG$5,$B13,$C13),'BAL3'!$A$6:$M$500,13,FALSE),0)</f>
        <v>0</v>
      </c>
      <c r="AH13" s="47">
        <f>_xlfn.IFNA(VLOOKUP(CONCATENATE($AH$5,$B13,$C13),'ESP4'!$A$6:$M$300,13,FALSE),0)</f>
        <v>0</v>
      </c>
      <c r="AI13" s="47">
        <f>_xlfn.IFNA(VLOOKUP(CONCATENATE($AI$5,$B13,$C13),'DAR2'!$A$6:$M$300,13,FALSE),0)</f>
        <v>0</v>
      </c>
      <c r="AJ13" s="47">
        <f>_xlfn.IFNA(VLOOKUP(CONCATENATE($AJ$5,$B13,$C13),GID!$A$6:$M$60,13,FALSE),0)</f>
        <v>0</v>
      </c>
      <c r="AK13" s="47">
        <f>_xlfn.IFNA(VLOOKUP(CONCATENATE($AK$5,$B13,$C13),RAS!$A$6:$M$135,13,FALSE),0)</f>
        <v>0</v>
      </c>
      <c r="AL13" s="47"/>
      <c r="AM13" s="47"/>
      <c r="AN13" s="47"/>
      <c r="AO13" s="47"/>
      <c r="AP13" s="47"/>
      <c r="AQ13" s="47"/>
      <c r="AR13" s="47"/>
      <c r="AS13" s="47">
        <f>_xlfn.IFNA(VLOOKUP(CONCATENATE($AS$5,$B13,$C13),'SER3'!$A$6:$M$500,13,FALSE),0)</f>
        <v>0</v>
      </c>
      <c r="AT13" s="131"/>
    </row>
    <row r="14" spans="1:46" x14ac:dyDescent="0.25">
      <c r="A14" s="582"/>
      <c r="B14" s="133" t="s">
        <v>232</v>
      </c>
      <c r="C14" s="137" t="s">
        <v>545</v>
      </c>
      <c r="D14" s="137" t="s">
        <v>345</v>
      </c>
      <c r="E14" s="50">
        <v>45028</v>
      </c>
      <c r="F14" s="136">
        <v>11</v>
      </c>
      <c r="G14" s="135">
        <f t="shared" si="0"/>
        <v>1</v>
      </c>
      <c r="H14" s="46">
        <f t="shared" si="1"/>
        <v>3</v>
      </c>
      <c r="I14" s="427">
        <f t="shared" si="2"/>
        <v>5</v>
      </c>
      <c r="J14" s="728">
        <f>_xlfn.IFNA(VLOOKUP(CONCATENATE($J$5,$B14,$C14),'ESP1'!$A$6:$M$500,13,FALSE),0)</f>
        <v>0</v>
      </c>
      <c r="K14" s="445">
        <f>_xlfn.IFNA(VLOOKUP(CONCATENATE($K$5,$B14,$C14),'ESP1'!$A$6:$M$500,13,FALSE),0)</f>
        <v>0</v>
      </c>
      <c r="L14" s="445">
        <f>_xlfn.IFNA(VLOOKUP(CONCATENATE($L$5,$B14,$C14),'ESP1'!$A$6:$M$500,13,FALSE),0)</f>
        <v>0</v>
      </c>
      <c r="M14" s="47">
        <f>_xlfn.IFNA(VLOOKUP(CONCATENATE($M$5,$B14,$C14),'SER1'!$A$6:$M$500,13,FALSE),0)</f>
        <v>0</v>
      </c>
      <c r="N14" s="47">
        <f>_xlfn.IFNA(VLOOKUP(CONCATENATE($N$5,$B14,$C14),MUR!$A$6:$M$133,13,FALSE),0)</f>
        <v>0</v>
      </c>
      <c r="O14" s="47">
        <f>_xlfn.IFNA(VLOOKUP(CONCATENATE($O$5,$B14,$C14),'GOS1'!$A$6:$M$133,13,FALSE),0)</f>
        <v>0</v>
      </c>
      <c r="P14" s="47">
        <f>_xlfn.IFNA(VLOOKUP(CONCATENATE($P$5,$B14,$C14),'SER2'!$A$6:$M$500,13,FALSE),0)</f>
        <v>3</v>
      </c>
      <c r="Q14" s="445">
        <f>_xlfn.IFNA(VLOOKUP(CONCATENATE($Q$5,$B14,$C14),'SER2'!$A$6:$M$500,13,FALSE),0)</f>
        <v>0</v>
      </c>
      <c r="R14" s="445">
        <f>_xlfn.IFNA(VLOOKUP(CONCATENATE($R$5,$B14,$C14),'OG1'!$A$6:$M$133,13,FALSE),0)</f>
        <v>0</v>
      </c>
      <c r="S14" s="47">
        <f>_xlfn.IFNA(VLOOKUP(CONCATENATE($S$5,$B14,$C14),'DRY1'!$A$6:$M$135,13,FALSE),0)</f>
        <v>0</v>
      </c>
      <c r="T14" s="47">
        <f>_xlfn.IFNA(VLOOKUP(CONCATENATE($T$5,$B14,$C14),'HOR1'!$A$6:$M$192,13,FALSE),0)</f>
        <v>0</v>
      </c>
      <c r="U14" s="47">
        <f>_xlfn.IFNA(VLOOKUP(CONCATENATE($U$5,$B14,$C14),'DAR1'!$A$6:$M$133,13,FALSE),0)</f>
        <v>0</v>
      </c>
      <c r="V14" s="47">
        <f>_xlfn.IFNA(VLOOKUP(CONCATENATE($V$5,$B14,$C14),'DRY2'!$A$6:$M$133,13,FALSE),0)</f>
        <v>0</v>
      </c>
      <c r="W14" s="47">
        <f>_xlfn.IFNA(VLOOKUP(CONCATENATE($W$5,$B14,$C14),'SER3'!$A$6:$M$500,13,FALSE),0)</f>
        <v>0</v>
      </c>
      <c r="X14" s="47">
        <f>_xlfn.IFNA(VLOOKUP(CONCATENATE($X$5,$B14,$C14),'OG2'!$A$6:$M$135,13,FALSE),0)</f>
        <v>0</v>
      </c>
      <c r="Y14" s="47">
        <f>_xlfn.IFNA(VLOOKUP(CONCATENATE($Y$5,$B14,$C14),'DRY3'!$A$6:$M$132,13,FALSE),0)</f>
        <v>0</v>
      </c>
      <c r="Z14" s="47">
        <f>_xlfn.IFNA(VLOOKUP(CONCATENATE($Z$5,$B14,$C14),[1]SCSJ!$A$6:$M$133,13,FALSE),0)</f>
        <v>0</v>
      </c>
      <c r="AA14" s="47">
        <f>_xlfn.IFNA(VLOOKUP(CONCATENATE($AA$5,$B14,$C14),'GOS2'!$A$6:$M$133,13,FALSE),0)</f>
        <v>0</v>
      </c>
      <c r="AB14" s="47">
        <f>_xlfn.IFNA(VLOOKUP(CONCATENATE($AB$5,$B14,$C14),FEST!$A$6:$M$300,13,FALSE),0)</f>
        <v>0</v>
      </c>
      <c r="AC14" s="47">
        <f>_xlfn.IFNA(VLOOKUP(CONCATENATE($AC$5,$B14,$C14),'ESP2'!$A$6:$M$500,13,FALSE),0)</f>
        <v>0</v>
      </c>
      <c r="AD14" s="47">
        <f>_xlfn.IFNA(VLOOKUP(CONCATENATE($AD$5,$B14,$C14),'OG3'!$A$6:$M$53,13,FALSE),0)</f>
        <v>0</v>
      </c>
      <c r="AE14" s="47">
        <f>_xlfn.IFNA(VLOOKUP(CONCATENATE($AE$5,$B14,$C14),[2]cap1!$A$6:$M$53,13,FALSE),0)</f>
        <v>0</v>
      </c>
      <c r="AF14" s="47">
        <f>_xlfn.IFNA(VLOOKUP(CONCATENATE($AF$5,$B14,$C14),'ESP3'!$A$6:$M$53,13,FALSE),0)</f>
        <v>0</v>
      </c>
      <c r="AG14" s="47">
        <f>_xlfn.IFNA(VLOOKUP(CONCATENATE($AG$5,$B14,$C14),'BAL3'!$A$6:$M$500,13,FALSE),0)</f>
        <v>0</v>
      </c>
      <c r="AH14" s="47">
        <f>_xlfn.IFNA(VLOOKUP(CONCATENATE($AH$5,$B14,$C14),'ESP4'!$A$6:$M$300,13,FALSE),0)</f>
        <v>0</v>
      </c>
      <c r="AI14" s="47">
        <f>_xlfn.IFNA(VLOOKUP(CONCATENATE($AI$5,$B14,$C14),'DAR2'!$A$6:$M$300,13,FALSE),0)</f>
        <v>0</v>
      </c>
      <c r="AJ14" s="47">
        <f>_xlfn.IFNA(VLOOKUP(CONCATENATE($AJ$5,$B14,$C14),GID!$A$6:$M$60,13,FALSE),0)</f>
        <v>0</v>
      </c>
      <c r="AK14" s="47">
        <f>_xlfn.IFNA(VLOOKUP(CONCATENATE($AK$5,$B14,$C14),RAS!$A$6:$M$135,13,FALSE),0)</f>
        <v>0</v>
      </c>
      <c r="AL14" s="47"/>
      <c r="AM14" s="47"/>
      <c r="AN14" s="47"/>
      <c r="AO14" s="47"/>
      <c r="AP14" s="47"/>
      <c r="AQ14" s="47"/>
      <c r="AR14" s="47"/>
      <c r="AS14" s="47">
        <f>_xlfn.IFNA(VLOOKUP(CONCATENATE($AS$5,$B14,$C14),'SER3'!$A$6:$M$500,13,FALSE),0)</f>
        <v>0</v>
      </c>
      <c r="AT14" s="131"/>
    </row>
    <row r="15" spans="1:46" x14ac:dyDescent="0.25">
      <c r="A15" s="582"/>
      <c r="B15" s="133" t="s">
        <v>507</v>
      </c>
      <c r="C15" s="137" t="s">
        <v>519</v>
      </c>
      <c r="D15" s="137" t="s">
        <v>289</v>
      </c>
      <c r="E15" s="50">
        <v>45028</v>
      </c>
      <c r="F15" s="136">
        <v>13</v>
      </c>
      <c r="G15" s="135">
        <f t="shared" si="0"/>
        <v>0</v>
      </c>
      <c r="H15" s="46">
        <f t="shared" si="1"/>
        <v>0</v>
      </c>
      <c r="I15" s="427">
        <f t="shared" si="2"/>
        <v>6</v>
      </c>
      <c r="J15" s="728">
        <f>_xlfn.IFNA(VLOOKUP(CONCATENATE($J$5,$B15,$C15),'ESP1'!$A$6:$M$500,13,FALSE),0)</f>
        <v>0</v>
      </c>
      <c r="K15" s="445">
        <f>_xlfn.IFNA(VLOOKUP(CONCATENATE($K$5,$B15,$C15),'ESP1'!$A$6:$M$500,13,FALSE),0)</f>
        <v>0</v>
      </c>
      <c r="L15" s="445">
        <f>_xlfn.IFNA(VLOOKUP(CONCATENATE($L$5,$B15,$C15),'ESP1'!$A$6:$M$500,13,FALSE),0)</f>
        <v>0</v>
      </c>
      <c r="M15" s="47">
        <f>_xlfn.IFNA(VLOOKUP(CONCATENATE($M$5,$B15,$C15),'SER1'!$A$6:$M$500,13,FALSE),0)</f>
        <v>0</v>
      </c>
      <c r="N15" s="47">
        <f>_xlfn.IFNA(VLOOKUP(CONCATENATE($N$5,$B15,$C15),MUR!$A$6:$M$133,13,FALSE),0)</f>
        <v>0</v>
      </c>
      <c r="O15" s="47">
        <f>_xlfn.IFNA(VLOOKUP(CONCATENATE($O$5,$B15,$C15),'GOS1'!$A$6:$M$133,13,FALSE),0)</f>
        <v>0</v>
      </c>
      <c r="P15" s="47">
        <f>_xlfn.IFNA(VLOOKUP(CONCATENATE($P$5,$B15,$C15),'SER2'!$A$6:$M$500,13,FALSE),0)</f>
        <v>0</v>
      </c>
      <c r="Q15" s="445">
        <f>_xlfn.IFNA(VLOOKUP(CONCATENATE($Q$5,$B15,$C15),'SER2'!$A$6:$M$500,13,FALSE),0)</f>
        <v>0</v>
      </c>
      <c r="R15" s="445">
        <f>_xlfn.IFNA(VLOOKUP(CONCATENATE($R$5,$B15,$C15),'OG1'!$A$6:$M$133,13,FALSE),0)</f>
        <v>0</v>
      </c>
      <c r="S15" s="47">
        <f>_xlfn.IFNA(VLOOKUP(CONCATENATE($S$5,$B15,$C15),'DRY1'!$A$6:$M$135,13,FALSE),0)</f>
        <v>0</v>
      </c>
      <c r="T15" s="47">
        <f>_xlfn.IFNA(VLOOKUP(CONCATENATE($T$5,$B15,$C15),'HOR1'!$A$6:$M$192,13,FALSE),0)</f>
        <v>0</v>
      </c>
      <c r="U15" s="47">
        <f>_xlfn.IFNA(VLOOKUP(CONCATENATE($U$5,$B15,$C15),'DAR1'!$A$6:$M$133,13,FALSE),0)</f>
        <v>0</v>
      </c>
      <c r="V15" s="47">
        <f>_xlfn.IFNA(VLOOKUP(CONCATENATE($V$5,$B15,$C15),'DRY2'!$A$6:$M$133,13,FALSE),0)</f>
        <v>0</v>
      </c>
      <c r="W15" s="47">
        <f>_xlfn.IFNA(VLOOKUP(CONCATENATE($W$5,$B15,$C15),'SER3'!$A$6:$M$500,13,FALSE),0)</f>
        <v>0</v>
      </c>
      <c r="X15" s="47">
        <f>_xlfn.IFNA(VLOOKUP(CONCATENATE($X$5,$B15,$C15),'OG2'!$A$6:$M$135,13,FALSE),0)</f>
        <v>0</v>
      </c>
      <c r="Y15" s="47">
        <f>_xlfn.IFNA(VLOOKUP(CONCATENATE($Y$5,$B15,$C15),'DRY3'!$A$6:$M$132,13,FALSE),0)</f>
        <v>0</v>
      </c>
      <c r="Z15" s="47">
        <f>_xlfn.IFNA(VLOOKUP(CONCATENATE($Z$5,$B15,$C15),[1]SCSJ!$A$6:$M$133,13,FALSE),0)</f>
        <v>0</v>
      </c>
      <c r="AA15" s="47">
        <f>_xlfn.IFNA(VLOOKUP(CONCATENATE($AA$5,$B15,$C15),'GOS2'!$A$6:$M$133,13,FALSE),0)</f>
        <v>0</v>
      </c>
      <c r="AB15" s="47">
        <f>_xlfn.IFNA(VLOOKUP(CONCATENATE($AB$5,$B15,$C15),FEST!$A$6:$M$300,13,FALSE),0)</f>
        <v>0</v>
      </c>
      <c r="AC15" s="47">
        <f>_xlfn.IFNA(VLOOKUP(CONCATENATE($AC$5,$B15,$C15),'ESP2'!$A$6:$M$500,13,FALSE),0)</f>
        <v>0</v>
      </c>
      <c r="AD15" s="47">
        <f>_xlfn.IFNA(VLOOKUP(CONCATENATE($AD$5,$B15,$C15),'OG3'!$A$6:$M$53,13,FALSE),0)</f>
        <v>0</v>
      </c>
      <c r="AE15" s="47">
        <f>_xlfn.IFNA(VLOOKUP(CONCATENATE($AE$5,$B15,$C15),[2]cap1!$A$6:$M$53,13,FALSE),0)</f>
        <v>0</v>
      </c>
      <c r="AF15" s="47">
        <f>_xlfn.IFNA(VLOOKUP(CONCATENATE($AF$5,$B15,$C15),'ESP3'!$A$6:$M$53,13,FALSE),0)</f>
        <v>0</v>
      </c>
      <c r="AG15" s="47">
        <f>_xlfn.IFNA(VLOOKUP(CONCATENATE($AG$5,$B15,$C15),'BAL3'!$A$6:$M$500,13,FALSE),0)</f>
        <v>0</v>
      </c>
      <c r="AH15" s="47">
        <f>_xlfn.IFNA(VLOOKUP(CONCATENATE($AH$5,$B15,$C15),'ESP4'!$A$6:$M$300,13,FALSE),0)</f>
        <v>0</v>
      </c>
      <c r="AI15" s="47">
        <f>_xlfn.IFNA(VLOOKUP(CONCATENATE($AI$5,$B15,$C15),'DAR2'!$A$6:$M$300,13,FALSE),0)</f>
        <v>0</v>
      </c>
      <c r="AJ15" s="47">
        <f>_xlfn.IFNA(VLOOKUP(CONCATENATE($AJ$5,$B15,$C15),GID!$A$6:$M$60,13,FALSE),0)</f>
        <v>0</v>
      </c>
      <c r="AK15" s="47">
        <f>_xlfn.IFNA(VLOOKUP(CONCATENATE($AK$5,$B15,$C15),RAS!$A$6:$M$135,13,FALSE),0)</f>
        <v>0</v>
      </c>
      <c r="AL15" s="47"/>
      <c r="AM15" s="47"/>
      <c r="AN15" s="47"/>
      <c r="AO15" s="47"/>
      <c r="AP15" s="47"/>
      <c r="AQ15" s="47"/>
      <c r="AR15" s="47"/>
      <c r="AS15" s="47">
        <f>_xlfn.IFNA(VLOOKUP(CONCATENATE($AS$5,$B15,$C15),'SER3'!$A$6:$M$500,13,FALSE),0)</f>
        <v>0</v>
      </c>
      <c r="AT15" s="131"/>
    </row>
    <row r="16" spans="1:46" x14ac:dyDescent="0.25">
      <c r="A16" s="582"/>
      <c r="B16" s="133" t="s">
        <v>476</v>
      </c>
      <c r="C16" s="137" t="s">
        <v>477</v>
      </c>
      <c r="D16" s="137" t="s">
        <v>293</v>
      </c>
      <c r="E16" s="50">
        <v>45047</v>
      </c>
      <c r="F16" s="136">
        <v>13</v>
      </c>
      <c r="G16" s="135">
        <f t="shared" si="0"/>
        <v>3</v>
      </c>
      <c r="H16" s="46">
        <f t="shared" si="1"/>
        <v>17</v>
      </c>
      <c r="I16" s="427">
        <f t="shared" si="2"/>
        <v>1</v>
      </c>
      <c r="J16" s="728">
        <f>_xlfn.IFNA(VLOOKUP(CONCATENATE($J$5,$B16,$C16),'ESP1'!$A$6:$M$500,13,FALSE),0)</f>
        <v>0</v>
      </c>
      <c r="K16" s="445">
        <f>_xlfn.IFNA(VLOOKUP(CONCATENATE($K$5,$B16,$C16),'ESP1'!$A$6:$M$500,13,FALSE),0)</f>
        <v>0</v>
      </c>
      <c r="L16" s="445">
        <f>_xlfn.IFNA(VLOOKUP(CONCATENATE($L$5,$B16,$C16),'ESP1'!$A$6:$M$500,13,FALSE),0)</f>
        <v>0</v>
      </c>
      <c r="M16" s="47">
        <f>_xlfn.IFNA(VLOOKUP(CONCATENATE($M$5,$B16,$C16),'SER1'!$A$6:$M$500,13,FALSE),0)</f>
        <v>0</v>
      </c>
      <c r="N16" s="47">
        <f>_xlfn.IFNA(VLOOKUP(CONCATENATE($N$5,$B16,$C16),MUR!$A$6:$M$133,13,FALSE),0)</f>
        <v>0</v>
      </c>
      <c r="O16" s="47">
        <f>_xlfn.IFNA(VLOOKUP(CONCATENATE($O$5,$B16,$C16),'GOS1'!$A$6:$M$133,13,FALSE),0)</f>
        <v>0</v>
      </c>
      <c r="P16" s="47">
        <f>_xlfn.IFNA(VLOOKUP(CONCATENATE($P$5,$B16,$C16),'SER2'!$A$6:$M$500,13,FALSE),0)</f>
        <v>0</v>
      </c>
      <c r="Q16" s="445">
        <f>_xlfn.IFNA(VLOOKUP(CONCATENATE($Q$5,$B16,$C16),'SER2'!$A$6:$M$500,13,FALSE),0)</f>
        <v>0</v>
      </c>
      <c r="R16" s="445">
        <f>_xlfn.IFNA(VLOOKUP(CONCATENATE($R$5,$B16,$C16),'OG1'!$A$6:$M$133,13,FALSE),0)</f>
        <v>6</v>
      </c>
      <c r="S16" s="47">
        <f>_xlfn.IFNA(VLOOKUP(CONCATENATE($S$5,$B16,$C16),'DRY1'!$A$6:$M$135,13,FALSE),0)</f>
        <v>0</v>
      </c>
      <c r="T16" s="47">
        <f>_xlfn.IFNA(VLOOKUP(CONCATENATE($T$5,$B16,$C16),'HOR1'!$A$6:$M$192,13,FALSE),0)</f>
        <v>0</v>
      </c>
      <c r="U16" s="47">
        <f>_xlfn.IFNA(VLOOKUP(CONCATENATE($U$5,$B16,$C16),'DAR1'!$A$6:$M$133,13,FALSE),0)</f>
        <v>0</v>
      </c>
      <c r="V16" s="47">
        <f>_xlfn.IFNA(VLOOKUP(CONCATENATE($V$5,$B16,$C16),'DRY2'!$A$6:$M$133,13,FALSE),0)</f>
        <v>0</v>
      </c>
      <c r="W16" s="47">
        <f>_xlfn.IFNA(VLOOKUP(CONCATENATE($W$5,$B16,$C16),'SER3'!$A$6:$M$500,13,FALSE),0)</f>
        <v>0</v>
      </c>
      <c r="X16" s="47">
        <f>_xlfn.IFNA(VLOOKUP(CONCATENATE($X$5,$B16,$C16),'OG2'!$A$6:$M$135,13,FALSE),0)</f>
        <v>5</v>
      </c>
      <c r="Y16" s="47">
        <f>_xlfn.IFNA(VLOOKUP(CONCATENATE($Y$5,$B16,$C16),'DRY3'!$A$6:$M$132,13,FALSE),0)</f>
        <v>0</v>
      </c>
      <c r="Z16" s="47">
        <f>_xlfn.IFNA(VLOOKUP(CONCATENATE($Z$5,$B16,$C16),[1]SCSJ!$A$6:$M$133,13,FALSE),0)</f>
        <v>0</v>
      </c>
      <c r="AA16" s="47">
        <f>_xlfn.IFNA(VLOOKUP(CONCATENATE($AA$5,$B16,$C16),'GOS2'!$A$6:$M$133,13,FALSE),0)</f>
        <v>0</v>
      </c>
      <c r="AB16" s="47">
        <f>_xlfn.IFNA(VLOOKUP(CONCATENATE($AB$5,$B16,$C16),FEST!$A$6:$M$300,13,FALSE),0)</f>
        <v>0</v>
      </c>
      <c r="AC16" s="47">
        <f>_xlfn.IFNA(VLOOKUP(CONCATENATE($AC$5,$B16,$C16),'ESP2'!$A$6:$M$500,13,FALSE),0)</f>
        <v>0</v>
      </c>
      <c r="AD16" s="47">
        <f>_xlfn.IFNA(VLOOKUP(CONCATENATE($AD$5,$B16,$C16),'OG3'!$A$6:$M$53,13,FALSE),0)</f>
        <v>6</v>
      </c>
      <c r="AE16" s="47">
        <f>_xlfn.IFNA(VLOOKUP(CONCATENATE($AE$5,$B16,$C16),[2]cap1!$A$6:$M$53,13,FALSE),0)</f>
        <v>0</v>
      </c>
      <c r="AF16" s="47">
        <f>_xlfn.IFNA(VLOOKUP(CONCATENATE($AF$5,$B16,$C16),'ESP3'!$A$6:$M$53,13,FALSE),0)</f>
        <v>0</v>
      </c>
      <c r="AG16" s="47">
        <f>_xlfn.IFNA(VLOOKUP(CONCATENATE($AG$5,$B16,$C16),'BAL3'!$A$6:$M$500,13,FALSE),0)</f>
        <v>0</v>
      </c>
      <c r="AH16" s="47">
        <f>_xlfn.IFNA(VLOOKUP(CONCATENATE($AH$5,$B16,$C16),'ESP4'!$A$6:$M$300,13,FALSE),0)</f>
        <v>0</v>
      </c>
      <c r="AI16" s="47">
        <f>_xlfn.IFNA(VLOOKUP(CONCATENATE($AI$5,$B16,$C16),'DAR2'!$A$6:$M$300,13,FALSE),0)</f>
        <v>0</v>
      </c>
      <c r="AJ16" s="47">
        <f>_xlfn.IFNA(VLOOKUP(CONCATENATE($AJ$5,$B16,$C16),GID!$A$6:$M$60,13,FALSE),0)</f>
        <v>0</v>
      </c>
      <c r="AK16" s="47">
        <f>_xlfn.IFNA(VLOOKUP(CONCATENATE($AK$5,$B16,$C16),RAS!$A$6:$M$135,13,FALSE),0)</f>
        <v>0</v>
      </c>
      <c r="AL16" s="47"/>
      <c r="AM16" s="47"/>
      <c r="AN16" s="47"/>
      <c r="AO16" s="47"/>
      <c r="AP16" s="47"/>
      <c r="AQ16" s="47"/>
      <c r="AR16" s="47"/>
      <c r="AS16" s="47">
        <f>_xlfn.IFNA(VLOOKUP(CONCATENATE($AS$5,$B16,$C16),'SER3'!$A$6:$M$500,13,FALSE),0)</f>
        <v>0</v>
      </c>
      <c r="AT16" s="131"/>
    </row>
    <row r="17" spans="1:46" x14ac:dyDescent="0.25">
      <c r="A17" s="582"/>
      <c r="B17" s="133" t="s">
        <v>540</v>
      </c>
      <c r="C17" s="137" t="s">
        <v>479</v>
      </c>
      <c r="D17" s="137" t="s">
        <v>480</v>
      </c>
      <c r="E17" s="50">
        <v>45044</v>
      </c>
      <c r="F17" s="136">
        <v>14</v>
      </c>
      <c r="G17" s="135">
        <f t="shared" si="0"/>
        <v>1</v>
      </c>
      <c r="H17" s="46">
        <f t="shared" si="1"/>
        <v>6</v>
      </c>
      <c r="I17" s="427">
        <f t="shared" si="2"/>
        <v>3</v>
      </c>
      <c r="J17" s="728">
        <f>_xlfn.IFNA(VLOOKUP(CONCATENATE($J$5,$B17,$C17),'ESP1'!$A$6:$M$500,13,FALSE),0)</f>
        <v>0</v>
      </c>
      <c r="K17" s="445">
        <f>_xlfn.IFNA(VLOOKUP(CONCATENATE($K$5,$B17,$C17),'ESP1'!$A$6:$M$500,13,FALSE),0)</f>
        <v>0</v>
      </c>
      <c r="L17" s="445">
        <f>_xlfn.IFNA(VLOOKUP(CONCATENATE($L$5,$B17,$C17),'ESP1'!$A$6:$M$500,13,FALSE),0)</f>
        <v>0</v>
      </c>
      <c r="M17" s="47">
        <f>_xlfn.IFNA(VLOOKUP(CONCATENATE($M$5,$B17,$C17),'SER1'!$A$6:$M$500,13,FALSE),0)</f>
        <v>0</v>
      </c>
      <c r="N17" s="47">
        <f>_xlfn.IFNA(VLOOKUP(CONCATENATE($N$5,$B17,$C17),MUR!$A$6:$M$133,13,FALSE),0)</f>
        <v>0</v>
      </c>
      <c r="O17" s="47">
        <f>_xlfn.IFNA(VLOOKUP(CONCATENATE($O$5,$B17,$C17),'GOS1'!$A$6:$M$133,13,FALSE),0)</f>
        <v>0</v>
      </c>
      <c r="P17" s="47">
        <f>_xlfn.IFNA(VLOOKUP(CONCATENATE($P$5,$B17,$C17),'SER2'!$A$6:$M$500,13,FALSE),0)</f>
        <v>6</v>
      </c>
      <c r="Q17" s="445">
        <f>_xlfn.IFNA(VLOOKUP(CONCATENATE($Q$5,$B17,$C17),'SER2'!$A$6:$M$500,13,FALSE),0)</f>
        <v>0</v>
      </c>
      <c r="R17" s="445">
        <f>_xlfn.IFNA(VLOOKUP(CONCATENATE($R$5,$B17,$C17),'OG1'!$A$6:$M$133,13,FALSE),0)</f>
        <v>0</v>
      </c>
      <c r="S17" s="47">
        <f>_xlfn.IFNA(VLOOKUP(CONCATENATE($S$5,$B17,$C17),'DRY1'!$A$6:$M$135,13,FALSE),0)</f>
        <v>0</v>
      </c>
      <c r="T17" s="47">
        <f>_xlfn.IFNA(VLOOKUP(CONCATENATE($T$5,$B17,$C17),'HOR1'!$A$6:$M$192,13,FALSE),0)</f>
        <v>0</v>
      </c>
      <c r="U17" s="47">
        <f>_xlfn.IFNA(VLOOKUP(CONCATENATE($U$5,$B17,$C17),'DAR1'!$A$6:$M$133,13,FALSE),0)</f>
        <v>0</v>
      </c>
      <c r="V17" s="47">
        <f>_xlfn.IFNA(VLOOKUP(CONCATENATE($V$5,$B17,$C17),'DRY2'!$A$6:$M$133,13,FALSE),0)</f>
        <v>0</v>
      </c>
      <c r="W17" s="47">
        <f>_xlfn.IFNA(VLOOKUP(CONCATENATE($W$5,$B17,$C17),'SER3'!$A$6:$M$500,13,FALSE),0)</f>
        <v>0</v>
      </c>
      <c r="X17" s="47">
        <f>_xlfn.IFNA(VLOOKUP(CONCATENATE($X$5,$B17,$C17),'OG2'!$A$6:$M$135,13,FALSE),0)</f>
        <v>0</v>
      </c>
      <c r="Y17" s="47">
        <f>_xlfn.IFNA(VLOOKUP(CONCATENATE($Y$5,$B17,$C17),'DRY3'!$A$6:$M$132,13,FALSE),0)</f>
        <v>0</v>
      </c>
      <c r="Z17" s="47">
        <f>_xlfn.IFNA(VLOOKUP(CONCATENATE($Z$5,$B17,$C17),[1]SCSJ!$A$6:$M$133,13,FALSE),0)</f>
        <v>0</v>
      </c>
      <c r="AA17" s="47">
        <f>_xlfn.IFNA(VLOOKUP(CONCATENATE($AA$5,$B17,$C17),'GOS2'!$A$6:$M$133,13,FALSE),0)</f>
        <v>0</v>
      </c>
      <c r="AB17" s="47">
        <f>_xlfn.IFNA(VLOOKUP(CONCATENATE($AB$5,$B17,$C17),FEST!$A$6:$M$300,13,FALSE),0)</f>
        <v>0</v>
      </c>
      <c r="AC17" s="47">
        <f>_xlfn.IFNA(VLOOKUP(CONCATENATE($AC$5,$B17,$C17),'ESP2'!$A$6:$M$500,13,FALSE),0)</f>
        <v>0</v>
      </c>
      <c r="AD17" s="47">
        <f>_xlfn.IFNA(VLOOKUP(CONCATENATE($AD$5,$B17,$C17),'OG3'!$A$6:$M$53,13,FALSE),0)</f>
        <v>0</v>
      </c>
      <c r="AE17" s="47">
        <f>_xlfn.IFNA(VLOOKUP(CONCATENATE($AE$5,$B17,$C17),[2]cap1!$A$6:$M$53,13,FALSE),0)</f>
        <v>0</v>
      </c>
      <c r="AF17" s="47">
        <f>_xlfn.IFNA(VLOOKUP(CONCATENATE($AF$5,$B17,$C17),'ESP3'!$A$6:$M$53,13,FALSE),0)</f>
        <v>0</v>
      </c>
      <c r="AG17" s="47">
        <f>_xlfn.IFNA(VLOOKUP(CONCATENATE($AG$5,$B17,$C17),'BAL3'!$A$6:$M$500,13,FALSE),0)</f>
        <v>0</v>
      </c>
      <c r="AH17" s="47">
        <f>_xlfn.IFNA(VLOOKUP(CONCATENATE($AH$5,$B17,$C17),'ESP4'!$A$6:$M$300,13,FALSE),0)</f>
        <v>0</v>
      </c>
      <c r="AI17" s="47">
        <f>_xlfn.IFNA(VLOOKUP(CONCATENATE($AI$5,$B17,$C17),'DAR2'!$A$6:$M$300,13,FALSE),0)</f>
        <v>0</v>
      </c>
      <c r="AJ17" s="47">
        <f>_xlfn.IFNA(VLOOKUP(CONCATENATE($AJ$5,$B17,$C17),GID!$A$6:$M$60,13,FALSE),0)</f>
        <v>0</v>
      </c>
      <c r="AK17" s="47">
        <f>_xlfn.IFNA(VLOOKUP(CONCATENATE($AK$5,$B17,$C17),RAS!$A$6:$M$135,13,FALSE),0)</f>
        <v>0</v>
      </c>
      <c r="AL17" s="47"/>
      <c r="AM17" s="47"/>
      <c r="AN17" s="47"/>
      <c r="AO17" s="47"/>
      <c r="AP17" s="47"/>
      <c r="AQ17" s="47"/>
      <c r="AR17" s="47"/>
      <c r="AS17" s="47">
        <f>_xlfn.IFNA(VLOOKUP(CONCATENATE($AS$5,$B17,$C17),'SER3'!$A$6:$M$500,13,FALSE),0)</f>
        <v>0</v>
      </c>
      <c r="AT17" s="131"/>
    </row>
    <row r="18" spans="1:46" x14ac:dyDescent="0.25">
      <c r="A18" s="582"/>
      <c r="B18" s="133" t="s">
        <v>388</v>
      </c>
      <c r="C18" s="137" t="s">
        <v>481</v>
      </c>
      <c r="D18" s="137" t="s">
        <v>378</v>
      </c>
      <c r="E18" s="50">
        <v>45029</v>
      </c>
      <c r="F18" s="136">
        <v>14</v>
      </c>
      <c r="G18" s="135">
        <f t="shared" si="0"/>
        <v>0</v>
      </c>
      <c r="H18" s="46">
        <f t="shared" si="1"/>
        <v>0</v>
      </c>
      <c r="I18" s="427">
        <f t="shared" si="2"/>
        <v>6</v>
      </c>
      <c r="J18" s="728">
        <f>_xlfn.IFNA(VLOOKUP(CONCATENATE($J$5,$B18,$C18),'ESP1'!$A$6:$M$500,13,FALSE),0)</f>
        <v>0</v>
      </c>
      <c r="K18" s="445">
        <f>_xlfn.IFNA(VLOOKUP(CONCATENATE($K$5,$B18,$C18),'ESP1'!$A$6:$M$500,13,FALSE),0)</f>
        <v>0</v>
      </c>
      <c r="L18" s="445">
        <f>_xlfn.IFNA(VLOOKUP(CONCATENATE($L$5,$B18,$C18),'ESP1'!$A$6:$M$500,13,FALSE),0)</f>
        <v>0</v>
      </c>
      <c r="M18" s="47">
        <f>_xlfn.IFNA(VLOOKUP(CONCATENATE($M$5,$B18,$C18),'SER1'!$A$6:$M$500,13,FALSE),0)</f>
        <v>0</v>
      </c>
      <c r="N18" s="47">
        <f>_xlfn.IFNA(VLOOKUP(CONCATENATE($N$5,$B18,$C18),MUR!$A$6:$M$133,13,FALSE),0)</f>
        <v>0</v>
      </c>
      <c r="O18" s="47">
        <f>_xlfn.IFNA(VLOOKUP(CONCATENATE($O$5,$B18,$C18),'GOS1'!$A$6:$M$133,13,FALSE),0)</f>
        <v>0</v>
      </c>
      <c r="P18" s="47">
        <f>_xlfn.IFNA(VLOOKUP(CONCATENATE($P$5,$B18,$C18),'SER2'!$A$6:$M$500,13,FALSE),0)</f>
        <v>0</v>
      </c>
      <c r="Q18" s="445">
        <f>_xlfn.IFNA(VLOOKUP(CONCATENATE($Q$5,$B18,$C18),'SER2'!$A$6:$M$500,13,FALSE),0)</f>
        <v>0</v>
      </c>
      <c r="R18" s="445">
        <f>_xlfn.IFNA(VLOOKUP(CONCATENATE($R$5,$B18,$C18),'OG1'!$A$6:$M$133,13,FALSE),0)</f>
        <v>0</v>
      </c>
      <c r="S18" s="47">
        <f>_xlfn.IFNA(VLOOKUP(CONCATENATE($S$5,$B18,$C18),'DRY1'!$A$6:$M$135,13,FALSE),0)</f>
        <v>0</v>
      </c>
      <c r="T18" s="47">
        <f>_xlfn.IFNA(VLOOKUP(CONCATENATE($T$5,$B18,$C18),'HOR1'!$A$6:$M$192,13,FALSE),0)</f>
        <v>0</v>
      </c>
      <c r="U18" s="47">
        <f>_xlfn.IFNA(VLOOKUP(CONCATENATE($U$5,$B18,$C18),'DAR1'!$A$6:$M$133,13,FALSE),0)</f>
        <v>0</v>
      </c>
      <c r="V18" s="47">
        <f>_xlfn.IFNA(VLOOKUP(CONCATENATE($V$5,$B18,$C18),'DRY2'!$A$6:$M$133,13,FALSE),0)</f>
        <v>0</v>
      </c>
      <c r="W18" s="47">
        <f>_xlfn.IFNA(VLOOKUP(CONCATENATE($W$5,$B18,$C18),'SER3'!$A$6:$M$500,13,FALSE),0)</f>
        <v>0</v>
      </c>
      <c r="X18" s="47">
        <f>_xlfn.IFNA(VLOOKUP(CONCATENATE($X$5,$B18,$C18),'OG2'!$A$6:$M$135,13,FALSE),0)</f>
        <v>0</v>
      </c>
      <c r="Y18" s="47">
        <f>_xlfn.IFNA(VLOOKUP(CONCATENATE($Y$5,$B18,$C18),'DRY3'!$A$6:$M$132,13,FALSE),0)</f>
        <v>0</v>
      </c>
      <c r="Z18" s="47">
        <f>_xlfn.IFNA(VLOOKUP(CONCATENATE($Z$5,$B18,$C18),[1]SCSJ!$A$6:$M$133,13,FALSE),0)</f>
        <v>0</v>
      </c>
      <c r="AA18" s="47">
        <f>_xlfn.IFNA(VLOOKUP(CONCATENATE($AA$5,$B18,$C18),'GOS2'!$A$6:$M$133,13,FALSE),0)</f>
        <v>0</v>
      </c>
      <c r="AB18" s="47">
        <f>_xlfn.IFNA(VLOOKUP(CONCATENATE($AB$5,$B18,$C18),FEST!$A$6:$M$300,13,FALSE),0)</f>
        <v>0</v>
      </c>
      <c r="AC18" s="47">
        <f>_xlfn.IFNA(VLOOKUP(CONCATENATE($AC$5,$B18,$C18),'ESP2'!$A$6:$M$500,13,FALSE),0)</f>
        <v>0</v>
      </c>
      <c r="AD18" s="47">
        <f>_xlfn.IFNA(VLOOKUP(CONCATENATE($AD$5,$B18,$C18),'OG3'!$A$6:$M$53,13,FALSE),0)</f>
        <v>0</v>
      </c>
      <c r="AE18" s="47">
        <f>_xlfn.IFNA(VLOOKUP(CONCATENATE($AE$5,$B18,$C18),[2]cap1!$A$6:$M$53,13,FALSE),0)</f>
        <v>0</v>
      </c>
      <c r="AF18" s="47">
        <f>_xlfn.IFNA(VLOOKUP(CONCATENATE($AF$5,$B18,$C18),'ESP3'!$A$6:$M$53,13,FALSE),0)</f>
        <v>0</v>
      </c>
      <c r="AG18" s="47">
        <f>_xlfn.IFNA(VLOOKUP(CONCATENATE($AG$5,$B18,$C18),'BAL3'!$A$6:$M$500,13,FALSE),0)</f>
        <v>0</v>
      </c>
      <c r="AH18" s="47">
        <f>_xlfn.IFNA(VLOOKUP(CONCATENATE($AH$5,$B18,$C18),'ESP4'!$A$6:$M$300,13,FALSE),0)</f>
        <v>0</v>
      </c>
      <c r="AI18" s="47">
        <f>_xlfn.IFNA(VLOOKUP(CONCATENATE($AI$5,$B18,$C18),'DAR2'!$A$6:$M$300,13,FALSE),0)</f>
        <v>0</v>
      </c>
      <c r="AJ18" s="47">
        <f>_xlfn.IFNA(VLOOKUP(CONCATENATE($AJ$5,$B18,$C18),GID!$A$6:$M$60,13,FALSE),0)</f>
        <v>0</v>
      </c>
      <c r="AK18" s="47">
        <f>_xlfn.IFNA(VLOOKUP(CONCATENATE($AK$5,$B18,$C18),RAS!$A$6:$M$135,13,FALSE),0)</f>
        <v>0</v>
      </c>
      <c r="AL18" s="47"/>
      <c r="AM18" s="47"/>
      <c r="AN18" s="47"/>
      <c r="AO18" s="47"/>
      <c r="AP18" s="47"/>
      <c r="AQ18" s="47"/>
      <c r="AR18" s="47"/>
      <c r="AS18" s="47">
        <f>_xlfn.IFNA(VLOOKUP(CONCATENATE($AS$5,$B18,$C18),'SER3'!$A$6:$M$500,13,FALSE),0)</f>
        <v>0</v>
      </c>
      <c r="AT18" s="131"/>
    </row>
    <row r="19" spans="1:46" x14ac:dyDescent="0.25">
      <c r="A19" s="582"/>
      <c r="B19" s="133" t="s">
        <v>494</v>
      </c>
      <c r="C19" s="137" t="s">
        <v>495</v>
      </c>
      <c r="D19" s="137" t="s">
        <v>462</v>
      </c>
      <c r="E19" s="50">
        <v>45038</v>
      </c>
      <c r="F19" s="136">
        <v>14</v>
      </c>
      <c r="G19" s="135">
        <f t="shared" si="0"/>
        <v>0</v>
      </c>
      <c r="H19" s="46">
        <f t="shared" si="1"/>
        <v>0</v>
      </c>
      <c r="I19" s="427">
        <f t="shared" si="2"/>
        <v>6</v>
      </c>
      <c r="J19" s="728">
        <f>_xlfn.IFNA(VLOOKUP(CONCATENATE($J$5,$B19,$C19),'ESP1'!$A$6:$M$500,13,FALSE),0)</f>
        <v>0</v>
      </c>
      <c r="K19" s="445">
        <f>_xlfn.IFNA(VLOOKUP(CONCATENATE($K$5,$B19,$C19),'ESP1'!$A$6:$M$500,13,FALSE),0)</f>
        <v>0</v>
      </c>
      <c r="L19" s="445">
        <f>_xlfn.IFNA(VLOOKUP(CONCATENATE($L$5,$B19,$C19),'ESP1'!$A$6:$M$500,13,FALSE),0)</f>
        <v>0</v>
      </c>
      <c r="M19" s="47">
        <f>_xlfn.IFNA(VLOOKUP(CONCATENATE($M$5,$B19,$C19),'SER1'!$A$6:$M$500,13,FALSE),0)</f>
        <v>0</v>
      </c>
      <c r="N19" s="47">
        <f>_xlfn.IFNA(VLOOKUP(CONCATENATE($N$5,$B19,$C19),MUR!$A$6:$M$133,13,FALSE),0)</f>
        <v>0</v>
      </c>
      <c r="O19" s="47">
        <f>_xlfn.IFNA(VLOOKUP(CONCATENATE($O$5,$B19,$C19),'GOS1'!$A$6:$M$133,13,FALSE),0)</f>
        <v>0</v>
      </c>
      <c r="P19" s="47">
        <f>_xlfn.IFNA(VLOOKUP(CONCATENATE($P$5,$B19,$C19),'SER2'!$A$6:$M$500,13,FALSE),0)</f>
        <v>0</v>
      </c>
      <c r="Q19" s="445">
        <f>_xlfn.IFNA(VLOOKUP(CONCATENATE($Q$5,$B19,$C19),'SER2'!$A$6:$M$500,13,FALSE),0)</f>
        <v>0</v>
      </c>
      <c r="R19" s="445">
        <f>_xlfn.IFNA(VLOOKUP(CONCATENATE($R$5,$B19,$C19),'OG1'!$A$6:$M$133,13,FALSE),0)</f>
        <v>0</v>
      </c>
      <c r="S19" s="47">
        <f>_xlfn.IFNA(VLOOKUP(CONCATENATE($S$5,$B19,$C19),'DRY1'!$A$6:$M$135,13,FALSE),0)</f>
        <v>0</v>
      </c>
      <c r="T19" s="47">
        <f>_xlfn.IFNA(VLOOKUP(CONCATENATE($T$5,$B19,$C19),'HOR1'!$A$6:$M$192,13,FALSE),0)</f>
        <v>0</v>
      </c>
      <c r="U19" s="47">
        <f>_xlfn.IFNA(VLOOKUP(CONCATENATE($U$5,$B19,$C19),'DAR1'!$A$6:$M$133,13,FALSE),0)</f>
        <v>0</v>
      </c>
      <c r="V19" s="47">
        <f>_xlfn.IFNA(VLOOKUP(CONCATENATE($V$5,$B19,$C19),'DRY2'!$A$6:$M$133,13,FALSE),0)</f>
        <v>0</v>
      </c>
      <c r="W19" s="47">
        <f>_xlfn.IFNA(VLOOKUP(CONCATENATE($W$5,$B19,$C19),'SER3'!$A$6:$M$500,13,FALSE),0)</f>
        <v>0</v>
      </c>
      <c r="X19" s="47">
        <f>_xlfn.IFNA(VLOOKUP(CONCATENATE($X$5,$B19,$C19),'OG2'!$A$6:$M$135,13,FALSE),0)</f>
        <v>0</v>
      </c>
      <c r="Y19" s="47">
        <f>_xlfn.IFNA(VLOOKUP(CONCATENATE($Y$5,$B19,$C19),'DRY3'!$A$6:$M$132,13,FALSE),0)</f>
        <v>0</v>
      </c>
      <c r="Z19" s="47">
        <f>_xlfn.IFNA(VLOOKUP(CONCATENATE($Z$5,$B19,$C19),[1]SCSJ!$A$6:$M$133,13,FALSE),0)</f>
        <v>0</v>
      </c>
      <c r="AA19" s="47">
        <f>_xlfn.IFNA(VLOOKUP(CONCATENATE($AA$5,$B19,$C19),'GOS2'!$A$6:$M$133,13,FALSE),0)</f>
        <v>0</v>
      </c>
      <c r="AB19" s="47">
        <f>_xlfn.IFNA(VLOOKUP(CONCATENATE($AB$5,$B19,$C19),FEST!$A$6:$M$300,13,FALSE),0)</f>
        <v>0</v>
      </c>
      <c r="AC19" s="47">
        <f>_xlfn.IFNA(VLOOKUP(CONCATENATE($AC$5,$B19,$C19),'ESP2'!$A$6:$M$500,13,FALSE),0)</f>
        <v>0</v>
      </c>
      <c r="AD19" s="47">
        <f>_xlfn.IFNA(VLOOKUP(CONCATENATE($AD$5,$B19,$C19),'OG3'!$A$6:$M$53,13,FALSE),0)</f>
        <v>0</v>
      </c>
      <c r="AE19" s="47">
        <f>_xlfn.IFNA(VLOOKUP(CONCATENATE($AE$5,$B19,$C19),[2]cap1!$A$6:$M$53,13,FALSE),0)</f>
        <v>0</v>
      </c>
      <c r="AF19" s="47">
        <f>_xlfn.IFNA(VLOOKUP(CONCATENATE($AF$5,$B19,$C19),'ESP3'!$A$6:$M$53,13,FALSE),0)</f>
        <v>0</v>
      </c>
      <c r="AG19" s="47">
        <f>_xlfn.IFNA(VLOOKUP(CONCATENATE($AG$5,$B19,$C19),'BAL3'!$A$6:$M$500,13,FALSE),0)</f>
        <v>0</v>
      </c>
      <c r="AH19" s="47">
        <f>_xlfn.IFNA(VLOOKUP(CONCATENATE($AH$5,$B19,$C19),'ESP4'!$A$6:$M$300,13,FALSE),0)</f>
        <v>0</v>
      </c>
      <c r="AI19" s="47">
        <f>_xlfn.IFNA(VLOOKUP(CONCATENATE($AI$5,$B19,$C19),'DAR2'!$A$6:$M$300,13,FALSE),0)</f>
        <v>0</v>
      </c>
      <c r="AJ19" s="47">
        <f>_xlfn.IFNA(VLOOKUP(CONCATENATE($AJ$5,$B19,$C19),GID!$A$6:$M$60,13,FALSE),0)</f>
        <v>0</v>
      </c>
      <c r="AK19" s="47">
        <f>_xlfn.IFNA(VLOOKUP(CONCATENATE($AK$5,$B19,$C19),RAS!$A$6:$M$135,13,FALSE),0)</f>
        <v>0</v>
      </c>
      <c r="AL19" s="47"/>
      <c r="AM19" s="47"/>
      <c r="AN19" s="47"/>
      <c r="AO19" s="47"/>
      <c r="AP19" s="47"/>
      <c r="AQ19" s="47"/>
      <c r="AR19" s="47"/>
      <c r="AS19" s="47">
        <f>_xlfn.IFNA(VLOOKUP(CONCATENATE($AS$5,$B19,$C19),'SER3'!$A$6:$M$500,13,FALSE),0)</f>
        <v>0</v>
      </c>
      <c r="AT19" s="131"/>
    </row>
    <row r="20" spans="1:46" s="3" customFormat="1" x14ac:dyDescent="0.25">
      <c r="A20" s="582"/>
      <c r="B20" s="133" t="s">
        <v>200</v>
      </c>
      <c r="C20" s="137" t="s">
        <v>475</v>
      </c>
      <c r="D20" s="137" t="s">
        <v>79</v>
      </c>
      <c r="E20" s="50">
        <v>45028</v>
      </c>
      <c r="F20" s="136">
        <v>10</v>
      </c>
      <c r="G20" s="135">
        <f t="shared" si="0"/>
        <v>0</v>
      </c>
      <c r="H20" s="46">
        <f t="shared" si="1"/>
        <v>0</v>
      </c>
      <c r="I20" s="427">
        <f t="shared" si="2"/>
        <v>6</v>
      </c>
      <c r="J20" s="728">
        <f>_xlfn.IFNA(VLOOKUP(CONCATENATE($J$5,$B20,$C20),'ESP1'!$A$6:$M$500,13,FALSE),0)</f>
        <v>0</v>
      </c>
      <c r="K20" s="445">
        <f>_xlfn.IFNA(VLOOKUP(CONCATENATE($K$5,$B20,$C20),'ESP1'!$A$6:$M$500,13,FALSE),0)</f>
        <v>0</v>
      </c>
      <c r="L20" s="445">
        <f>_xlfn.IFNA(VLOOKUP(CONCATENATE($L$5,$B20,$C20),'ESP1'!$A$6:$M$500,13,FALSE),0)</f>
        <v>0</v>
      </c>
      <c r="M20" s="47">
        <f>_xlfn.IFNA(VLOOKUP(CONCATENATE($M$5,$B20,$C20),'SER1'!$A$6:$M$500,13,FALSE),0)</f>
        <v>0</v>
      </c>
      <c r="N20" s="47">
        <f>_xlfn.IFNA(VLOOKUP(CONCATENATE($N$5,$B20,$C20),MUR!$A$6:$M$133,13,FALSE),0)</f>
        <v>0</v>
      </c>
      <c r="O20" s="47">
        <f>_xlfn.IFNA(VLOOKUP(CONCATENATE($O$5,$B20,$C20),'GOS1'!$A$6:$M$133,13,FALSE),0)</f>
        <v>0</v>
      </c>
      <c r="P20" s="47">
        <f>_xlfn.IFNA(VLOOKUP(CONCATENATE($P$5,$B20,$C20),'SER2'!$A$6:$M$500,13,FALSE),0)</f>
        <v>0</v>
      </c>
      <c r="Q20" s="445">
        <f>_xlfn.IFNA(VLOOKUP(CONCATENATE($Q$5,$B20,$C20),'SER2'!$A$6:$M$500,13,FALSE),0)</f>
        <v>0</v>
      </c>
      <c r="R20" s="445">
        <f>_xlfn.IFNA(VLOOKUP(CONCATENATE($R$5,$B20,$C20),'OG1'!$A$6:$M$133,13,FALSE),0)</f>
        <v>0</v>
      </c>
      <c r="S20" s="47">
        <f>_xlfn.IFNA(VLOOKUP(CONCATENATE($S$5,$B20,$C20),'DRY1'!$A$6:$M$135,13,FALSE),0)</f>
        <v>0</v>
      </c>
      <c r="T20" s="47">
        <f>_xlfn.IFNA(VLOOKUP(CONCATENATE($T$5,$B20,$C20),'HOR1'!$A$6:$M$192,13,FALSE),0)</f>
        <v>0</v>
      </c>
      <c r="U20" s="47">
        <f>_xlfn.IFNA(VLOOKUP(CONCATENATE($U$5,$B20,$C20),'DAR1'!$A$6:$M$133,13,FALSE),0)</f>
        <v>0</v>
      </c>
      <c r="V20" s="47">
        <f>_xlfn.IFNA(VLOOKUP(CONCATENATE($V$5,$B20,$C20),'DRY2'!$A$6:$M$133,13,FALSE),0)</f>
        <v>0</v>
      </c>
      <c r="W20" s="47">
        <f>_xlfn.IFNA(VLOOKUP(CONCATENATE($W$5,$B20,$C20),'SER3'!$A$6:$M$500,13,FALSE),0)</f>
        <v>0</v>
      </c>
      <c r="X20" s="47">
        <f>_xlfn.IFNA(VLOOKUP(CONCATENATE($X$5,$B20,$C20),'OG2'!$A$6:$M$135,13,FALSE),0)</f>
        <v>0</v>
      </c>
      <c r="Y20" s="47">
        <f>_xlfn.IFNA(VLOOKUP(CONCATENATE($Y$5,$B20,$C20),'DRY3'!$A$6:$M$132,13,FALSE),0)</f>
        <v>0</v>
      </c>
      <c r="Z20" s="47">
        <f>_xlfn.IFNA(VLOOKUP(CONCATENATE($Z$5,$B20,$C20),[1]SCSJ!$A$6:$M$133,13,FALSE),0)</f>
        <v>0</v>
      </c>
      <c r="AA20" s="47">
        <f>_xlfn.IFNA(VLOOKUP(CONCATENATE($AA$5,$B20,$C20),'GOS2'!$A$6:$M$133,13,FALSE),0)</f>
        <v>0</v>
      </c>
      <c r="AB20" s="47">
        <f>_xlfn.IFNA(VLOOKUP(CONCATENATE($AB$5,$B20,$C20),FEST!$A$6:$M$300,13,FALSE),0)</f>
        <v>0</v>
      </c>
      <c r="AC20" s="47">
        <f>_xlfn.IFNA(VLOOKUP(CONCATENATE($AC$5,$B20,$C20),'ESP2'!$A$6:$M$500,13,FALSE),0)</f>
        <v>0</v>
      </c>
      <c r="AD20" s="47">
        <f>_xlfn.IFNA(VLOOKUP(CONCATENATE($AD$5,$B20,$C20),'OG3'!$A$6:$M$53,13,FALSE),0)</f>
        <v>0</v>
      </c>
      <c r="AE20" s="47">
        <f>_xlfn.IFNA(VLOOKUP(CONCATENATE($AE$5,$B20,$C20),[2]cap1!$A$6:$M$53,13,FALSE),0)</f>
        <v>0</v>
      </c>
      <c r="AF20" s="47">
        <f>_xlfn.IFNA(VLOOKUP(CONCATENATE($AF$5,$B20,$C20),'ESP3'!$A$6:$M$53,13,FALSE),0)</f>
        <v>0</v>
      </c>
      <c r="AG20" s="47">
        <f>_xlfn.IFNA(VLOOKUP(CONCATENATE($AG$5,$B20,$C20),'BAL3'!$A$6:$M$500,13,FALSE),0)</f>
        <v>0</v>
      </c>
      <c r="AH20" s="47">
        <f>_xlfn.IFNA(VLOOKUP(CONCATENATE($AH$5,$B20,$C20),'ESP4'!$A$6:$M$300,13,FALSE),0)</f>
        <v>0</v>
      </c>
      <c r="AI20" s="47">
        <f>_xlfn.IFNA(VLOOKUP(CONCATENATE($AI$5,$B20,$C20),'DAR2'!$A$6:$M$300,13,FALSE),0)</f>
        <v>0</v>
      </c>
      <c r="AJ20" s="47">
        <f>_xlfn.IFNA(VLOOKUP(CONCATENATE($AJ$5,$B20,$C20),GID!$A$6:$M$60,13,FALSE),0)</f>
        <v>0</v>
      </c>
      <c r="AK20" s="47">
        <f>_xlfn.IFNA(VLOOKUP(CONCATENATE($AK$5,$B20,$C20),RAS!$A$6:$M$135,13,FALSE),0)</f>
        <v>0</v>
      </c>
      <c r="AL20" s="47"/>
      <c r="AM20" s="47"/>
      <c r="AN20" s="47"/>
      <c r="AO20" s="47"/>
      <c r="AP20" s="47"/>
      <c r="AQ20" s="47"/>
      <c r="AR20" s="47"/>
      <c r="AS20" s="47">
        <f>_xlfn.IFNA(VLOOKUP(CONCATENATE($AS$5,$B20,$C20),'SER3'!$A$6:$M$500,13,FALSE),0)</f>
        <v>0</v>
      </c>
      <c r="AT20" s="127"/>
    </row>
    <row r="21" spans="1:46" s="3" customFormat="1" x14ac:dyDescent="0.25">
      <c r="A21" s="582"/>
      <c r="B21" s="133" t="s">
        <v>499</v>
      </c>
      <c r="C21" s="137" t="s">
        <v>500</v>
      </c>
      <c r="D21" s="137" t="s">
        <v>462</v>
      </c>
      <c r="E21" s="50">
        <v>45034</v>
      </c>
      <c r="F21" s="136">
        <v>14</v>
      </c>
      <c r="G21" s="135">
        <f t="shared" si="0"/>
        <v>0</v>
      </c>
      <c r="H21" s="46">
        <f t="shared" si="1"/>
        <v>0</v>
      </c>
      <c r="I21" s="427">
        <f t="shared" si="2"/>
        <v>6</v>
      </c>
      <c r="J21" s="728">
        <f>_xlfn.IFNA(VLOOKUP(CONCATENATE($J$5,$B21,$C21),'ESP1'!$A$6:$M$500,13,FALSE),0)</f>
        <v>0</v>
      </c>
      <c r="K21" s="445">
        <f>_xlfn.IFNA(VLOOKUP(CONCATENATE($K$5,$B21,$C21),'ESP1'!$A$6:$M$500,13,FALSE),0)</f>
        <v>0</v>
      </c>
      <c r="L21" s="445">
        <f>_xlfn.IFNA(VLOOKUP(CONCATENATE($L$5,$B21,$C21),'ESP1'!$A$6:$M$500,13,FALSE),0)</f>
        <v>0</v>
      </c>
      <c r="M21" s="47">
        <f>_xlfn.IFNA(VLOOKUP(CONCATENATE($M$5,$B21,$C21),'SER1'!$A$6:$M$500,13,FALSE),0)</f>
        <v>0</v>
      </c>
      <c r="N21" s="47">
        <f>_xlfn.IFNA(VLOOKUP(CONCATENATE($N$5,$B21,$C21),MUR!$A$6:$M$133,13,FALSE),0)</f>
        <v>0</v>
      </c>
      <c r="O21" s="47">
        <f>_xlfn.IFNA(VLOOKUP(CONCATENATE($O$5,$B21,$C21),'GOS1'!$A$6:$M$133,13,FALSE),0)</f>
        <v>0</v>
      </c>
      <c r="P21" s="47">
        <f>_xlfn.IFNA(VLOOKUP(CONCATENATE($P$5,$B21,$C21),'SER2'!$A$6:$M$500,13,FALSE),0)</f>
        <v>0</v>
      </c>
      <c r="Q21" s="445">
        <f>_xlfn.IFNA(VLOOKUP(CONCATENATE($Q$5,$B21,$C21),'SER2'!$A$6:$M$500,13,FALSE),0)</f>
        <v>0</v>
      </c>
      <c r="R21" s="445">
        <f>_xlfn.IFNA(VLOOKUP(CONCATENATE($R$5,$B21,$C21),'OG1'!$A$6:$M$133,13,FALSE),0)</f>
        <v>0</v>
      </c>
      <c r="S21" s="47">
        <f>_xlfn.IFNA(VLOOKUP(CONCATENATE($S$5,$B21,$C21),'DRY1'!$A$6:$M$135,13,FALSE),0)</f>
        <v>0</v>
      </c>
      <c r="T21" s="47">
        <f>_xlfn.IFNA(VLOOKUP(CONCATENATE($T$5,$B21,$C21),'HOR1'!$A$6:$M$192,13,FALSE),0)</f>
        <v>0</v>
      </c>
      <c r="U21" s="47">
        <f>_xlfn.IFNA(VLOOKUP(CONCATENATE($U$5,$B21,$C21),'DAR1'!$A$6:$M$133,13,FALSE),0)</f>
        <v>0</v>
      </c>
      <c r="V21" s="47">
        <f>_xlfn.IFNA(VLOOKUP(CONCATENATE($V$5,$B21,$C21),'DRY2'!$A$6:$M$133,13,FALSE),0)</f>
        <v>0</v>
      </c>
      <c r="W21" s="47">
        <f>_xlfn.IFNA(VLOOKUP(CONCATENATE($W$5,$B21,$C21),'SER3'!$A$6:$M$500,13,FALSE),0)</f>
        <v>0</v>
      </c>
      <c r="X21" s="47">
        <f>_xlfn.IFNA(VLOOKUP(CONCATENATE($X$5,$B21,$C21),'OG2'!$A$6:$M$135,13,FALSE),0)</f>
        <v>0</v>
      </c>
      <c r="Y21" s="47">
        <f>_xlfn.IFNA(VLOOKUP(CONCATENATE($Y$5,$B21,$C21),'DRY3'!$A$6:$M$132,13,FALSE),0)</f>
        <v>0</v>
      </c>
      <c r="Z21" s="47">
        <f>_xlfn.IFNA(VLOOKUP(CONCATENATE($Z$5,$B21,$C21),[1]SCSJ!$A$6:$M$133,13,FALSE),0)</f>
        <v>0</v>
      </c>
      <c r="AA21" s="47">
        <f>_xlfn.IFNA(VLOOKUP(CONCATENATE($AA$5,$B21,$C21),'GOS2'!$A$6:$M$133,13,FALSE),0)</f>
        <v>0</v>
      </c>
      <c r="AB21" s="47">
        <f>_xlfn.IFNA(VLOOKUP(CONCATENATE($AB$5,$B21,$C21),FEST!$A$6:$M$300,13,FALSE),0)</f>
        <v>0</v>
      </c>
      <c r="AC21" s="47">
        <f>_xlfn.IFNA(VLOOKUP(CONCATENATE($AC$5,$B21,$C21),'ESP2'!$A$6:$M$500,13,FALSE),0)</f>
        <v>0</v>
      </c>
      <c r="AD21" s="47">
        <f>_xlfn.IFNA(VLOOKUP(CONCATENATE($AD$5,$B21,$C21),'OG3'!$A$6:$M$53,13,FALSE),0)</f>
        <v>0</v>
      </c>
      <c r="AE21" s="47">
        <f>_xlfn.IFNA(VLOOKUP(CONCATENATE($AE$5,$B21,$C21),[2]cap1!$A$6:$M$53,13,FALSE),0)</f>
        <v>0</v>
      </c>
      <c r="AF21" s="47">
        <f>_xlfn.IFNA(VLOOKUP(CONCATENATE($AF$5,$B21,$C21),'ESP3'!$A$6:$M$53,13,FALSE),0)</f>
        <v>0</v>
      </c>
      <c r="AG21" s="47">
        <f>_xlfn.IFNA(VLOOKUP(CONCATENATE($AG$5,$B21,$C21),'BAL3'!$A$6:$M$500,13,FALSE),0)</f>
        <v>0</v>
      </c>
      <c r="AH21" s="47">
        <f>_xlfn.IFNA(VLOOKUP(CONCATENATE($AH$5,$B21,$C21),'ESP4'!$A$6:$M$300,13,FALSE),0)</f>
        <v>0</v>
      </c>
      <c r="AI21" s="47">
        <f>_xlfn.IFNA(VLOOKUP(CONCATENATE($AI$5,$B21,$C21),'DAR2'!$A$6:$M$300,13,FALSE),0)</f>
        <v>0</v>
      </c>
      <c r="AJ21" s="47">
        <f>_xlfn.IFNA(VLOOKUP(CONCATENATE($AJ$5,$B21,$C21),GID!$A$6:$M$60,13,FALSE),0)</f>
        <v>0</v>
      </c>
      <c r="AK21" s="47">
        <f>_xlfn.IFNA(VLOOKUP(CONCATENATE($AK$5,$B21,$C21),RAS!$A$6:$M$135,13,FALSE),0)</f>
        <v>0</v>
      </c>
      <c r="AL21" s="47"/>
      <c r="AM21" s="47"/>
      <c r="AN21" s="47"/>
      <c r="AO21" s="47"/>
      <c r="AP21" s="47"/>
      <c r="AQ21" s="47"/>
      <c r="AR21" s="47"/>
      <c r="AS21" s="47">
        <f>_xlfn.IFNA(VLOOKUP(CONCATENATE($AS$5,$B21,$C21),'SER3'!$A$6:$M$500,13,FALSE),0)</f>
        <v>0</v>
      </c>
      <c r="AT21" s="127"/>
    </row>
    <row r="22" spans="1:46" x14ac:dyDescent="0.25">
      <c r="A22" s="582"/>
      <c r="B22" s="133" t="s">
        <v>42</v>
      </c>
      <c r="C22" s="137" t="s">
        <v>42</v>
      </c>
      <c r="D22" s="137"/>
      <c r="E22" s="50"/>
      <c r="F22" s="136"/>
      <c r="G22" s="135"/>
      <c r="H22" s="46">
        <f t="shared" si="1"/>
        <v>0</v>
      </c>
      <c r="I22" s="427"/>
      <c r="J22" s="728">
        <f>_xlfn.IFNA(VLOOKUP(CONCATENATE($J$5,$B22,$C22),'ESP1'!$A$6:$M$500,13,FALSE),0)</f>
        <v>0</v>
      </c>
      <c r="K22" s="445">
        <f>_xlfn.IFNA(VLOOKUP(CONCATENATE($K$5,$B22,$C22),'ESP1'!$A$6:$M$500,13,FALSE),0)</f>
        <v>0</v>
      </c>
      <c r="L22" s="445">
        <f>_xlfn.IFNA(VLOOKUP(CONCATENATE($L$5,$B22,$C22),'ESP1'!$A$6:$M$500,13,FALSE),0)</f>
        <v>0</v>
      </c>
      <c r="M22" s="47">
        <f>_xlfn.IFNA(VLOOKUP(CONCATENATE($M$5,$B22,$C22),'SER1'!$A$6:$M$500,13,FALSE),0)</f>
        <v>0</v>
      </c>
      <c r="N22" s="47">
        <f>_xlfn.IFNA(VLOOKUP(CONCATENATE($N$5,$B22,$C22),MUR!$A$6:$M$133,13,FALSE),0)</f>
        <v>0</v>
      </c>
      <c r="O22" s="47">
        <f>_xlfn.IFNA(VLOOKUP(CONCATENATE($O$5,$B22,$C22),'GOS1'!$A$6:$M$133,13,FALSE),0)</f>
        <v>0</v>
      </c>
      <c r="P22" s="47">
        <f>_xlfn.IFNA(VLOOKUP(CONCATENATE($P$5,$B22,$C22),'SER2'!$A$6:$M$500,13,FALSE),0)</f>
        <v>0</v>
      </c>
      <c r="Q22" s="445">
        <f>_xlfn.IFNA(VLOOKUP(CONCATENATE($Q$5,$B22,$C22),'SER2'!$A$6:$M$500,13,FALSE),0)</f>
        <v>0</v>
      </c>
      <c r="R22" s="445">
        <f>_xlfn.IFNA(VLOOKUP(CONCATENATE($R$5,$B22,$C22),'OG1'!$A$6:$M$133,13,FALSE),0)</f>
        <v>0</v>
      </c>
      <c r="S22" s="47">
        <f>_xlfn.IFNA(VLOOKUP(CONCATENATE($S$5,$B22,$C22),'DRY1'!$A$6:$M$135,13,FALSE),0)</f>
        <v>0</v>
      </c>
      <c r="T22" s="47">
        <f>_xlfn.IFNA(VLOOKUP(CONCATENATE($T$5,$B22,$C22),'HOR1'!$A$6:$M$192,13,FALSE),0)</f>
        <v>0</v>
      </c>
      <c r="U22" s="47">
        <f>_xlfn.IFNA(VLOOKUP(CONCATENATE($U$5,$B22,$C22),'DAR1'!$A$6:$M$133,13,FALSE),0)</f>
        <v>0</v>
      </c>
      <c r="V22" s="47">
        <f>_xlfn.IFNA(VLOOKUP(CONCATENATE($V$5,$B22,$C22),'DRY2'!$A$6:$M$133,13,FALSE),0)</f>
        <v>0</v>
      </c>
      <c r="W22" s="47">
        <f>_xlfn.IFNA(VLOOKUP(CONCATENATE($W$5,$B22,$C22),'SER3'!$A$6:$M$500,13,FALSE),0)</f>
        <v>0</v>
      </c>
      <c r="X22" s="47">
        <f>_xlfn.IFNA(VLOOKUP(CONCATENATE($X$5,$B22,$C22),'OG2'!$A$6:$M$135,13,FALSE),0)</f>
        <v>0</v>
      </c>
      <c r="Y22" s="47">
        <f>_xlfn.IFNA(VLOOKUP(CONCATENATE($Y$5,$B22,$C22),'DRY3'!$A$6:$M$132,13,FALSE),0)</f>
        <v>0</v>
      </c>
      <c r="Z22" s="47">
        <f>_xlfn.IFNA(VLOOKUP(CONCATENATE($Z$5,$B22,$C22),[1]SCSJ!$A$6:$M$133,13,FALSE),0)</f>
        <v>0</v>
      </c>
      <c r="AA22" s="47">
        <f>_xlfn.IFNA(VLOOKUP(CONCATENATE($AA$5,$B22,$C22),'GOS2'!$A$6:$M$133,13,FALSE),0)</f>
        <v>0</v>
      </c>
      <c r="AB22" s="47">
        <f>_xlfn.IFNA(VLOOKUP(CONCATENATE($AB$5,$B22,$C22),FEST!$A$6:$M$300,13,FALSE),0)</f>
        <v>0</v>
      </c>
      <c r="AC22" s="47">
        <f>_xlfn.IFNA(VLOOKUP(CONCATENATE($AC$5,$B22,$C22),'ESP2'!$A$6:$M$500,13,FALSE),0)</f>
        <v>0</v>
      </c>
      <c r="AD22" s="47">
        <f>_xlfn.IFNA(VLOOKUP(CONCATENATE($AD$5,$B22,$C22),'OG3'!$A$6:$M$53,13,FALSE),0)</f>
        <v>0</v>
      </c>
      <c r="AE22" s="47">
        <f>_xlfn.IFNA(VLOOKUP(CONCATENATE($AE$5,$B22,$C22),[2]cap1!$A$6:$M$53,13,FALSE),0)</f>
        <v>0</v>
      </c>
      <c r="AF22" s="47">
        <f>_xlfn.IFNA(VLOOKUP(CONCATENATE($AF$5,$B22,$C22),'ESP3'!$A$6:$M$53,13,FALSE),0)</f>
        <v>0</v>
      </c>
      <c r="AG22" s="47">
        <f>_xlfn.IFNA(VLOOKUP(CONCATENATE($AG$5,$B22,$C22),'BAL3'!$A$6:$M$500,13,FALSE),0)</f>
        <v>0</v>
      </c>
      <c r="AH22" s="47">
        <f>_xlfn.IFNA(VLOOKUP(CONCATENATE($AH$5,$B22,$C22),'ESP4'!$A$6:$M$300,13,FALSE),0)</f>
        <v>0</v>
      </c>
      <c r="AI22" s="47">
        <f>_xlfn.IFNA(VLOOKUP(CONCATENATE($AI$5,$B22,$C22),'DAR2'!$A$6:$M$300,13,FALSE),0)</f>
        <v>0</v>
      </c>
      <c r="AJ22" s="47">
        <f>_xlfn.IFNA(VLOOKUP(CONCATENATE($AJ$5,$B22,$C22),GID!$A$6:$M$60,13,FALSE),0)</f>
        <v>0</v>
      </c>
      <c r="AK22" s="47">
        <f>_xlfn.IFNA(VLOOKUP(CONCATENATE($AK$5,$B22,$C22),RAS!$A$6:$M$135,13,FALSE),0)</f>
        <v>0</v>
      </c>
      <c r="AL22" s="47"/>
      <c r="AM22" s="47"/>
      <c r="AN22" s="47"/>
      <c r="AO22" s="47"/>
      <c r="AP22" s="47"/>
      <c r="AQ22" s="47"/>
      <c r="AR22" s="47"/>
      <c r="AS22" s="47">
        <f>_xlfn.IFNA(VLOOKUP(CONCATENATE($AS$5,$B22,$C22),'SER3'!$A$6:$M$500,13,FALSE),0)</f>
        <v>0</v>
      </c>
      <c r="AT22" s="131"/>
    </row>
    <row r="23" spans="1:46" x14ac:dyDescent="0.25">
      <c r="A23" s="582"/>
      <c r="B23" s="133"/>
      <c r="C23" s="137"/>
      <c r="D23" s="137"/>
      <c r="E23" s="50"/>
      <c r="F23" s="136"/>
      <c r="G23" s="135"/>
      <c r="H23" s="46"/>
      <c r="I23" s="427"/>
      <c r="J23" s="728">
        <f>_xlfn.IFNA(VLOOKUP(CONCATENATE($J$5,$B23,$C23),'ESP1'!$A$6:$M$500,13,FALSE),0)</f>
        <v>0</v>
      </c>
      <c r="K23" s="445">
        <f>_xlfn.IFNA(VLOOKUP(CONCATENATE($K$5,$B23,$C23),'ESP1'!$A$6:$M$500,13,FALSE),0)</f>
        <v>0</v>
      </c>
      <c r="L23" s="445">
        <f>_xlfn.IFNA(VLOOKUP(CONCATENATE($L$5,$B23,$C23),'ESP1'!$A$6:$M$500,13,FALSE),0)</f>
        <v>0</v>
      </c>
      <c r="M23" s="47">
        <f>_xlfn.IFNA(VLOOKUP(CONCATENATE($M$5,$B23,$C23),'SER1'!$A$6:$M$500,13,FALSE),0)</f>
        <v>0</v>
      </c>
      <c r="N23" s="47">
        <f>_xlfn.IFNA(VLOOKUP(CONCATENATE($N$5,$B23,$C23),MUR!$A$6:$M$133,13,FALSE),0)</f>
        <v>0</v>
      </c>
      <c r="O23" s="47">
        <f>_xlfn.IFNA(VLOOKUP(CONCATENATE($O$5,$B23,$C23),'GOS1'!$A$6:$M$133,13,FALSE),0)</f>
        <v>0</v>
      </c>
      <c r="P23" s="47">
        <f>_xlfn.IFNA(VLOOKUP(CONCATENATE($P$5,$B23,$C23),'SER2'!$A$6:$M$500,13,FALSE),0)</f>
        <v>0</v>
      </c>
      <c r="Q23" s="445">
        <f>_xlfn.IFNA(VLOOKUP(CONCATENATE($Q$5,$B23,$C23),'SER2'!$A$6:$M$500,13,FALSE),0)</f>
        <v>0</v>
      </c>
      <c r="R23" s="445">
        <f>_xlfn.IFNA(VLOOKUP(CONCATENATE($R$5,$B23,$C23),'OG1'!$A$6:$M$133,13,FALSE),0)</f>
        <v>0</v>
      </c>
      <c r="S23" s="47">
        <f>_xlfn.IFNA(VLOOKUP(CONCATENATE($S$5,$B23,$C23),'DRY1'!$A$6:$M$135,13,FALSE),0)</f>
        <v>0</v>
      </c>
      <c r="T23" s="47">
        <f>_xlfn.IFNA(VLOOKUP(CONCATENATE($T$5,$B23,$C23),'HOR1'!$A$6:$M$192,13,FALSE),0)</f>
        <v>0</v>
      </c>
      <c r="U23" s="47">
        <f>_xlfn.IFNA(VLOOKUP(CONCATENATE($U$5,$B23,$C23),'DAR1'!$A$6:$M$133,13,FALSE),0)</f>
        <v>0</v>
      </c>
      <c r="V23" s="47">
        <f>_xlfn.IFNA(VLOOKUP(CONCATENATE($V$5,$B23,$C23),'DRY2'!$A$6:$M$133,13,FALSE),0)</f>
        <v>0</v>
      </c>
      <c r="W23" s="47">
        <f>_xlfn.IFNA(VLOOKUP(CONCATENATE($W$5,$B23,$C23),'SER3'!$A$6:$M$500,13,FALSE),0)</f>
        <v>0</v>
      </c>
      <c r="X23" s="47">
        <f>_xlfn.IFNA(VLOOKUP(CONCATENATE($X$5,$B23,$C23),'OG2'!$A$6:$M$135,13,FALSE),0)</f>
        <v>0</v>
      </c>
      <c r="Y23" s="47">
        <f>_xlfn.IFNA(VLOOKUP(CONCATENATE($Y$5,$B23,$C23),'DRY3'!$A$6:$M$132,13,FALSE),0)</f>
        <v>0</v>
      </c>
      <c r="Z23" s="47">
        <f>_xlfn.IFNA(VLOOKUP(CONCATENATE($Z$5,$B23,$C23),[1]SCSJ!$A$6:$M$133,13,FALSE),0)</f>
        <v>0</v>
      </c>
      <c r="AA23" s="47">
        <f>_xlfn.IFNA(VLOOKUP(CONCATENATE($AA$5,$B23,$C23),'GOS2'!$A$6:$M$133,13,FALSE),0)</f>
        <v>0</v>
      </c>
      <c r="AB23" s="47">
        <f>_xlfn.IFNA(VLOOKUP(CONCATENATE($AB$5,$B23,$C23),FEST!$A$6:$M$300,13,FALSE),0)</f>
        <v>0</v>
      </c>
      <c r="AC23" s="47">
        <f>_xlfn.IFNA(VLOOKUP(CONCATENATE($AC$5,$B23,$C23),'ESP2'!$A$6:$M$500,13,FALSE),0)</f>
        <v>0</v>
      </c>
      <c r="AD23" s="47">
        <f>_xlfn.IFNA(VLOOKUP(CONCATENATE($AD$5,$B23,$C23),'OG3'!$A$6:$M$53,13,FALSE),0)</f>
        <v>0</v>
      </c>
      <c r="AE23" s="47">
        <f>_xlfn.IFNA(VLOOKUP(CONCATENATE($AE$5,$B23,$C23),[2]cap1!$A$6:$M$53,13,FALSE),0)</f>
        <v>0</v>
      </c>
      <c r="AF23" s="47">
        <f>_xlfn.IFNA(VLOOKUP(CONCATENATE($AF$5,$B23,$C23),'ESP3'!$A$6:$M$53,13,FALSE),0)</f>
        <v>0</v>
      </c>
      <c r="AG23" s="47">
        <f>_xlfn.IFNA(VLOOKUP(CONCATENATE($AG$5,$B23,$C23),'BAL3'!$A$6:$M$500,13,FALSE),0)</f>
        <v>0</v>
      </c>
      <c r="AH23" s="47">
        <f>_xlfn.IFNA(VLOOKUP(CONCATENATE($AH$5,$B23,$C23),'ESP4'!$A$6:$M$300,13,FALSE),0)</f>
        <v>0</v>
      </c>
      <c r="AI23" s="47">
        <f>_xlfn.IFNA(VLOOKUP(CONCATENATE($AI$5,$B23,$C23),'DAR2'!$A$6:$M$300,13,FALSE),0)</f>
        <v>0</v>
      </c>
      <c r="AJ23" s="47">
        <f>_xlfn.IFNA(VLOOKUP(CONCATENATE($AJ$5,$B23,$C23),GID!$A$6:$M$60,13,FALSE),0)</f>
        <v>0</v>
      </c>
      <c r="AK23" s="47">
        <f>_xlfn.IFNA(VLOOKUP(CONCATENATE($AK$5,$B23,$C23),RAS!$A$6:$M$135,13,FALSE),0)</f>
        <v>0</v>
      </c>
      <c r="AL23" s="47"/>
      <c r="AM23" s="47"/>
      <c r="AN23" s="47"/>
      <c r="AO23" s="47"/>
      <c r="AP23" s="47"/>
      <c r="AQ23" s="47"/>
      <c r="AR23" s="47"/>
      <c r="AS23" s="47">
        <f>_xlfn.IFNA(VLOOKUP(CONCATENATE($AS$5,$B23,$C23),'SER3'!$A$6:$M$500,13,FALSE),0)</f>
        <v>0</v>
      </c>
      <c r="AT23" s="131"/>
    </row>
    <row r="24" spans="1:46" x14ac:dyDescent="0.25">
      <c r="A24" s="582"/>
      <c r="B24" s="133"/>
      <c r="C24" s="137"/>
      <c r="D24" s="137"/>
      <c r="E24" s="50"/>
      <c r="F24" s="136"/>
      <c r="G24" s="135"/>
      <c r="H24" s="46"/>
      <c r="I24" s="427"/>
      <c r="J24" s="728">
        <f>_xlfn.IFNA(VLOOKUP(CONCATENATE($J$5,$B24,$C24),'ESP1'!$A$6:$M$500,13,FALSE),0)</f>
        <v>0</v>
      </c>
      <c r="K24" s="445">
        <f>_xlfn.IFNA(VLOOKUP(CONCATENATE($K$5,$B24,$C24),'ESP1'!$A$6:$M$500,13,FALSE),0)</f>
        <v>0</v>
      </c>
      <c r="L24" s="445">
        <f>_xlfn.IFNA(VLOOKUP(CONCATENATE($L$5,$B24,$C24),'ESP1'!$A$6:$M$500,13,FALSE),0)</f>
        <v>0</v>
      </c>
      <c r="M24" s="47">
        <f>_xlfn.IFNA(VLOOKUP(CONCATENATE($M$5,$B24,$C24),'SER1'!$A$6:$M$500,13,FALSE),0)</f>
        <v>0</v>
      </c>
      <c r="N24" s="47">
        <f>_xlfn.IFNA(VLOOKUP(CONCATENATE($N$5,$B24,$C24),MUR!$A$6:$M$133,13,FALSE),0)</f>
        <v>0</v>
      </c>
      <c r="O24" s="47">
        <f>_xlfn.IFNA(VLOOKUP(CONCATENATE($O$5,$B24,$C24),'GOS1'!$A$6:$M$133,13,FALSE),0)</f>
        <v>0</v>
      </c>
      <c r="P24" s="47">
        <f>_xlfn.IFNA(VLOOKUP(CONCATENATE($P$5,$B24,$C24),'SER2'!$A$6:$M$500,13,FALSE),0)</f>
        <v>0</v>
      </c>
      <c r="Q24" s="445">
        <f>_xlfn.IFNA(VLOOKUP(CONCATENATE($Q$5,$B24,$C24),'SER2'!$A$6:$M$500,13,FALSE),0)</f>
        <v>0</v>
      </c>
      <c r="R24" s="445">
        <f>_xlfn.IFNA(VLOOKUP(CONCATENATE($R$5,$B24,$C24),'OG1'!$A$6:$M$133,13,FALSE),0)</f>
        <v>0</v>
      </c>
      <c r="S24" s="47">
        <f>_xlfn.IFNA(VLOOKUP(CONCATENATE($S$5,$B24,$C24),'DRY1'!$A$6:$M$135,13,FALSE),0)</f>
        <v>0</v>
      </c>
      <c r="T24" s="47">
        <f>_xlfn.IFNA(VLOOKUP(CONCATENATE($T$5,$B24,$C24),'HOR1'!$A$6:$M$192,13,FALSE),0)</f>
        <v>0</v>
      </c>
      <c r="U24" s="47">
        <f>_xlfn.IFNA(VLOOKUP(CONCATENATE($U$5,$B24,$C24),'DAR1'!$A$6:$M$133,13,FALSE),0)</f>
        <v>0</v>
      </c>
      <c r="V24" s="47">
        <f>_xlfn.IFNA(VLOOKUP(CONCATENATE($V$5,$B24,$C24),'DRY2'!$A$6:$M$133,13,FALSE),0)</f>
        <v>0</v>
      </c>
      <c r="W24" s="47">
        <f>_xlfn.IFNA(VLOOKUP(CONCATENATE($W$5,$B24,$C24),'SER3'!$A$6:$M$500,13,FALSE),0)</f>
        <v>0</v>
      </c>
      <c r="X24" s="47">
        <f>_xlfn.IFNA(VLOOKUP(CONCATENATE($X$5,$B24,$C24),'OG2'!$A$6:$M$135,13,FALSE),0)</f>
        <v>0</v>
      </c>
      <c r="Y24" s="47">
        <f>_xlfn.IFNA(VLOOKUP(CONCATENATE($Y$5,$B24,$C24),'DRY3'!$A$6:$M$132,13,FALSE),0)</f>
        <v>0</v>
      </c>
      <c r="Z24" s="47">
        <f>_xlfn.IFNA(VLOOKUP(CONCATENATE($Z$5,$B24,$C24),[1]SCSJ!$A$6:$M$133,13,FALSE),0)</f>
        <v>0</v>
      </c>
      <c r="AA24" s="47">
        <f>_xlfn.IFNA(VLOOKUP(CONCATENATE($AA$5,$B24,$C24),'GOS2'!$A$6:$M$133,13,FALSE),0)</f>
        <v>0</v>
      </c>
      <c r="AB24" s="47">
        <f>_xlfn.IFNA(VLOOKUP(CONCATENATE($AB$5,$B24,$C24),FEST!$A$6:$M$300,13,FALSE),0)</f>
        <v>0</v>
      </c>
      <c r="AC24" s="47">
        <f>_xlfn.IFNA(VLOOKUP(CONCATENATE($AC$5,$B24,$C24),'ESP2'!$A$6:$M$500,13,FALSE),0)</f>
        <v>0</v>
      </c>
      <c r="AD24" s="47">
        <f>_xlfn.IFNA(VLOOKUP(CONCATENATE($AD$5,$B24,$C24),'OG3'!$A$6:$M$53,13,FALSE),0)</f>
        <v>0</v>
      </c>
      <c r="AE24" s="47">
        <f>_xlfn.IFNA(VLOOKUP(CONCATENATE($AE$5,$B24,$C24),[2]cap1!$A$6:$M$53,13,FALSE),0)</f>
        <v>0</v>
      </c>
      <c r="AF24" s="47">
        <f>_xlfn.IFNA(VLOOKUP(CONCATENATE($AF$5,$B24,$C24),'ESP3'!$A$6:$M$53,13,FALSE),0)</f>
        <v>0</v>
      </c>
      <c r="AG24" s="47">
        <f>_xlfn.IFNA(VLOOKUP(CONCATENATE($AG$5,$B24,$C24),'BAL3'!$A$6:$M$500,13,FALSE),0)</f>
        <v>0</v>
      </c>
      <c r="AH24" s="47">
        <f>_xlfn.IFNA(VLOOKUP(CONCATENATE($AH$5,$B24,$C24),'ESP4'!$A$6:$M$300,13,FALSE),0)</f>
        <v>0</v>
      </c>
      <c r="AI24" s="47">
        <f>_xlfn.IFNA(VLOOKUP(CONCATENATE($AI$5,$B24,$C24),'DAR2'!$A$6:$M$300,13,FALSE),0)</f>
        <v>0</v>
      </c>
      <c r="AJ24" s="47">
        <f>_xlfn.IFNA(VLOOKUP(CONCATENATE($AJ$5,$B24,$C24),GID!$A$6:$M$60,13,FALSE),0)</f>
        <v>0</v>
      </c>
      <c r="AK24" s="47">
        <f>_xlfn.IFNA(VLOOKUP(CONCATENATE($AK$5,$B24,$C24),RAS!$A$6:$M$135,13,FALSE),0)</f>
        <v>0</v>
      </c>
      <c r="AL24" s="47"/>
      <c r="AM24" s="47"/>
      <c r="AN24" s="47"/>
      <c r="AO24" s="47"/>
      <c r="AP24" s="47"/>
      <c r="AQ24" s="47"/>
      <c r="AR24" s="47"/>
      <c r="AS24" s="47">
        <f>_xlfn.IFNA(VLOOKUP(CONCATENATE($AS$5,$B24,$C24),'SER3'!$A$6:$M$500,13,FALSE),0)</f>
        <v>0</v>
      </c>
      <c r="AT24" s="131"/>
    </row>
    <row r="25" spans="1:46" x14ac:dyDescent="0.25">
      <c r="A25" s="582"/>
      <c r="B25" s="133"/>
      <c r="C25" s="137"/>
      <c r="D25" s="137"/>
      <c r="E25" s="50"/>
      <c r="F25" s="136"/>
      <c r="G25" s="135"/>
      <c r="H25" s="46"/>
      <c r="I25" s="427"/>
      <c r="J25" s="728">
        <f>_xlfn.IFNA(VLOOKUP(CONCATENATE($J$5,$B25,$C25),'ESP1'!$A$6:$M$500,13,FALSE),0)</f>
        <v>0</v>
      </c>
      <c r="K25" s="445">
        <f>_xlfn.IFNA(VLOOKUP(CONCATENATE($K$5,$B25,$C25),'ESP1'!$A$6:$M$500,13,FALSE),0)</f>
        <v>0</v>
      </c>
      <c r="L25" s="445">
        <f>_xlfn.IFNA(VLOOKUP(CONCATENATE($L$5,$B25,$C25),'ESP1'!$A$6:$M$500,13,FALSE),0)</f>
        <v>0</v>
      </c>
      <c r="M25" s="47">
        <f>_xlfn.IFNA(VLOOKUP(CONCATENATE($M$5,$B25,$C25),'SER1'!$A$6:$M$500,13,FALSE),0)</f>
        <v>0</v>
      </c>
      <c r="N25" s="47">
        <f>_xlfn.IFNA(VLOOKUP(CONCATENATE($N$5,$B25,$C25),MUR!$A$6:$M$133,13,FALSE),0)</f>
        <v>0</v>
      </c>
      <c r="O25" s="47">
        <f>_xlfn.IFNA(VLOOKUP(CONCATENATE($O$5,$B25,$C25),'GOS1'!$A$6:$M$133,13,FALSE),0)</f>
        <v>0</v>
      </c>
      <c r="P25" s="47">
        <f>_xlfn.IFNA(VLOOKUP(CONCATENATE($P$5,$B25,$C25),'SER2'!$A$6:$M$500,13,FALSE),0)</f>
        <v>0</v>
      </c>
      <c r="Q25" s="445">
        <f>_xlfn.IFNA(VLOOKUP(CONCATENATE($Q$5,$B25,$C25),'SER2'!$A$6:$M$500,13,FALSE),0)</f>
        <v>0</v>
      </c>
      <c r="R25" s="445">
        <f>_xlfn.IFNA(VLOOKUP(CONCATENATE($R$5,$B25,$C25),'OG1'!$A$6:$M$133,13,FALSE),0)</f>
        <v>0</v>
      </c>
      <c r="S25" s="47">
        <f>_xlfn.IFNA(VLOOKUP(CONCATENATE($S$5,$B25,$C25),'DRY1'!$A$6:$M$135,13,FALSE),0)</f>
        <v>0</v>
      </c>
      <c r="T25" s="47">
        <f>_xlfn.IFNA(VLOOKUP(CONCATENATE($T$5,$B25,$C25),'HOR1'!$A$6:$M$192,13,FALSE),0)</f>
        <v>0</v>
      </c>
      <c r="U25" s="47">
        <f>_xlfn.IFNA(VLOOKUP(CONCATENATE($U$5,$B25,$C25),'DAR1'!$A$6:$M$133,13,FALSE),0)</f>
        <v>0</v>
      </c>
      <c r="V25" s="47">
        <f>_xlfn.IFNA(VLOOKUP(CONCATENATE($V$5,$B25,$C25),'DRY2'!$A$6:$M$133,13,FALSE),0)</f>
        <v>0</v>
      </c>
      <c r="W25" s="47">
        <f>_xlfn.IFNA(VLOOKUP(CONCATENATE($W$5,$B25,$C25),'SER3'!$A$6:$M$500,13,FALSE),0)</f>
        <v>0</v>
      </c>
      <c r="X25" s="47">
        <f>_xlfn.IFNA(VLOOKUP(CONCATENATE($X$5,$B25,$C25),'OG2'!$A$6:$M$135,13,FALSE),0)</f>
        <v>0</v>
      </c>
      <c r="Y25" s="47">
        <f>_xlfn.IFNA(VLOOKUP(CONCATENATE($Y$5,$B25,$C25),'DRY3'!$A$6:$M$132,13,FALSE),0)</f>
        <v>0</v>
      </c>
      <c r="Z25" s="47">
        <f>_xlfn.IFNA(VLOOKUP(CONCATENATE($Z$5,$B25,$C25),[1]SCSJ!$A$6:$M$133,13,FALSE),0)</f>
        <v>0</v>
      </c>
      <c r="AA25" s="47">
        <f>_xlfn.IFNA(VLOOKUP(CONCATENATE($AA$5,$B25,$C25),'GOS2'!$A$6:$M$133,13,FALSE),0)</f>
        <v>0</v>
      </c>
      <c r="AB25" s="47">
        <f>_xlfn.IFNA(VLOOKUP(CONCATENATE($AB$5,$B25,$C25),FEST!$A$6:$M$300,13,FALSE),0)</f>
        <v>0</v>
      </c>
      <c r="AC25" s="47">
        <f>_xlfn.IFNA(VLOOKUP(CONCATENATE($AC$5,$B25,$C25),'ESP2'!$A$6:$M$500,13,FALSE),0)</f>
        <v>0</v>
      </c>
      <c r="AD25" s="47">
        <f>_xlfn.IFNA(VLOOKUP(CONCATENATE($AD$5,$B25,$C25),'OG3'!$A$6:$M$53,13,FALSE),0)</f>
        <v>0</v>
      </c>
      <c r="AE25" s="47">
        <f>_xlfn.IFNA(VLOOKUP(CONCATENATE($AE$5,$B25,$C25),[2]cap1!$A$6:$M$53,13,FALSE),0)</f>
        <v>0</v>
      </c>
      <c r="AF25" s="47">
        <f>_xlfn.IFNA(VLOOKUP(CONCATENATE($AF$5,$B25,$C25),'ESP3'!$A$6:$M$53,13,FALSE),0)</f>
        <v>0</v>
      </c>
      <c r="AG25" s="47">
        <f>_xlfn.IFNA(VLOOKUP(CONCATENATE($AG$5,$B25,$C25),'BAL3'!$A$6:$M$500,13,FALSE),0)</f>
        <v>0</v>
      </c>
      <c r="AH25" s="47">
        <f>_xlfn.IFNA(VLOOKUP(CONCATENATE($AH$5,$B25,$C25),'ESP4'!$A$6:$M$300,13,FALSE),0)</f>
        <v>0</v>
      </c>
      <c r="AI25" s="47">
        <f>_xlfn.IFNA(VLOOKUP(CONCATENATE($AI$5,$B25,$C25),'DAR2'!$A$6:$M$300,13,FALSE),0)</f>
        <v>0</v>
      </c>
      <c r="AJ25" s="47">
        <f>_xlfn.IFNA(VLOOKUP(CONCATENATE($AJ$5,$B25,$C25),GID!$A$6:$M$60,13,FALSE),0)</f>
        <v>0</v>
      </c>
      <c r="AK25" s="47">
        <f>_xlfn.IFNA(VLOOKUP(CONCATENATE($AK$5,$B25,$C25),RAS!$A$6:$M$135,13,FALSE),0)</f>
        <v>0</v>
      </c>
      <c r="AL25" s="47"/>
      <c r="AM25" s="47"/>
      <c r="AN25" s="47"/>
      <c r="AO25" s="47"/>
      <c r="AP25" s="47"/>
      <c r="AQ25" s="47"/>
      <c r="AR25" s="47"/>
      <c r="AS25" s="47">
        <f>_xlfn.IFNA(VLOOKUP(CONCATENATE($AS$5,$B25,$C25),'SER3'!$A$6:$M$500,13,FALSE),0)</f>
        <v>0</v>
      </c>
      <c r="AT25" s="131"/>
    </row>
    <row r="26" spans="1:46" x14ac:dyDescent="0.25">
      <c r="A26" s="582"/>
      <c r="B26" s="133"/>
      <c r="C26" s="137"/>
      <c r="D26" s="134"/>
      <c r="E26" s="50"/>
      <c r="F26" s="136"/>
      <c r="G26" s="135"/>
      <c r="H26" s="46"/>
      <c r="I26" s="427"/>
      <c r="J26" s="728">
        <f>_xlfn.IFNA(VLOOKUP(CONCATENATE($J$5,$B26,$C26),'ESP1'!$A$6:$M$500,13,FALSE),0)</f>
        <v>0</v>
      </c>
      <c r="K26" s="445">
        <f>_xlfn.IFNA(VLOOKUP(CONCATENATE($K$5,$B26,$C26),'ESP1'!$A$6:$M$500,13,FALSE),0)</f>
        <v>0</v>
      </c>
      <c r="L26" s="445">
        <f>_xlfn.IFNA(VLOOKUP(CONCATENATE($L$5,$B26,$C26),'ESP1'!$A$6:$M$500,13,FALSE),0)</f>
        <v>0</v>
      </c>
      <c r="M26" s="47">
        <f>_xlfn.IFNA(VLOOKUP(CONCATENATE($M$5,$B26,$C26),'SER1'!$A$6:$M$500,13,FALSE),0)</f>
        <v>0</v>
      </c>
      <c r="N26" s="47">
        <f>_xlfn.IFNA(VLOOKUP(CONCATENATE($N$5,$B26,$C26),MUR!$A$6:$M$133,13,FALSE),0)</f>
        <v>0</v>
      </c>
      <c r="O26" s="47">
        <f>_xlfn.IFNA(VLOOKUP(CONCATENATE($O$5,$B26,$C26),'GOS1'!$A$6:$M$133,13,FALSE),0)</f>
        <v>0</v>
      </c>
      <c r="P26" s="47">
        <f>_xlfn.IFNA(VLOOKUP(CONCATENATE($P$5,$B26,$C26),'SER2'!$A$6:$M$500,13,FALSE),0)</f>
        <v>0</v>
      </c>
      <c r="Q26" s="47"/>
      <c r="R26" s="47">
        <f>_xlfn.IFNA(VLOOKUP(CONCATENATE($R$5,$B26,$C26),'OG1'!$A$6:$M$133,13,FALSE),0)</f>
        <v>0</v>
      </c>
      <c r="S26" s="47">
        <f>_xlfn.IFNA(VLOOKUP(CONCATENATE($S$5,$B26,$C26),'DRY1'!$A$6:$M$135,13,FALSE),0)</f>
        <v>0</v>
      </c>
      <c r="T26" s="47">
        <f>_xlfn.IFNA(VLOOKUP(CONCATENATE($T$5,$B26,$C26),'HOR1'!$A$6:$M$192,13,FALSE),0)</f>
        <v>0</v>
      </c>
      <c r="U26" s="47">
        <f>_xlfn.IFNA(VLOOKUP(CONCATENATE($U$5,$B26,$C26),'DAR1'!$A$6:$M$133,13,FALSE),0)</f>
        <v>0</v>
      </c>
      <c r="V26" s="47">
        <f>_xlfn.IFNA(VLOOKUP(CONCATENATE($V$5,$B26,$C26),'DRY2'!$A$6:$M$133,13,FALSE),0)</f>
        <v>0</v>
      </c>
      <c r="W26" s="47">
        <f>_xlfn.IFNA(VLOOKUP(CONCATENATE($W$5,$B26,$C26),'SER3'!$A$6:$M$500,13,FALSE),0)</f>
        <v>0</v>
      </c>
      <c r="X26" s="47">
        <f>_xlfn.IFNA(VLOOKUP(CONCATENATE($X$5,$B26,$C26),'OG2'!$A$6:$M$135,13,FALSE),0)</f>
        <v>0</v>
      </c>
      <c r="Y26" s="47">
        <f>_xlfn.IFNA(VLOOKUP(CONCATENATE($Y$5,$B26,$C26),'DRY3'!$A$6:$M$132,13,FALSE),0)</f>
        <v>0</v>
      </c>
      <c r="Z26" s="47">
        <f>_xlfn.IFNA(VLOOKUP(CONCATENATE($Z$5,$B26,$C26),[1]SCSJ!$A$6:$M$133,13,FALSE),0)</f>
        <v>0</v>
      </c>
      <c r="AA26" s="47">
        <f>_xlfn.IFNA(VLOOKUP(CONCATENATE($AA$5,$B26,$C26),'GOS2'!$A$6:$M$133,13,FALSE),0)</f>
        <v>0</v>
      </c>
      <c r="AB26" s="47">
        <f>_xlfn.IFNA(VLOOKUP(CONCATENATE($AB$5,$B26,$C26),FEST!$A$6:$M$300,13,FALSE),0)</f>
        <v>0</v>
      </c>
      <c r="AC26" s="47">
        <f>_xlfn.IFNA(VLOOKUP(CONCATENATE($AC$5,$B26,$C26),'ESP2'!$A$6:$M$500,13,FALSE),0)</f>
        <v>0</v>
      </c>
      <c r="AD26" s="47">
        <f>_xlfn.IFNA(VLOOKUP(CONCATENATE($AD$5,$B26,$C26),'OG3'!$A$6:$M$53,13,FALSE),0)</f>
        <v>0</v>
      </c>
      <c r="AE26" s="47">
        <f>_xlfn.IFNA(VLOOKUP(CONCATENATE($AE$5,$B26,$C26),[2]cap1!$A$6:$M$53,13,FALSE),0)</f>
        <v>0</v>
      </c>
      <c r="AF26" s="47">
        <f>_xlfn.IFNA(VLOOKUP(CONCATENATE($AF$5,$B26,$C26),'ESP3'!$A$6:$M$53,13,FALSE),0)</f>
        <v>0</v>
      </c>
      <c r="AG26" s="47">
        <f>_xlfn.IFNA(VLOOKUP(CONCATENATE($AG$5,$B26,$C26),'BAL3'!$A$6:$M$500,13,FALSE),0)</f>
        <v>0</v>
      </c>
      <c r="AH26" s="47">
        <f>_xlfn.IFNA(VLOOKUP(CONCATENATE($AH$5,$B26,$C26),'ESP4'!$A$6:$M$300,13,FALSE),0)</f>
        <v>0</v>
      </c>
      <c r="AI26" s="47">
        <f>_xlfn.IFNA(VLOOKUP(CONCATENATE($AI$5,$B26,$C26),'DAR2'!$A$6:$M$300,13,FALSE),0)</f>
        <v>0</v>
      </c>
      <c r="AJ26" s="47">
        <f>_xlfn.IFNA(VLOOKUP(CONCATENATE($AJ$5,$B26,$C26),GID!$A$6:$M$60,13,FALSE),0)</f>
        <v>0</v>
      </c>
      <c r="AK26" s="47">
        <f>_xlfn.IFNA(VLOOKUP(CONCATENATE($AK$5,$B26,$C26),RAS!$A$6:$M$135,13,FALSE),0)</f>
        <v>0</v>
      </c>
      <c r="AL26" s="47"/>
      <c r="AM26" s="47"/>
      <c r="AN26" s="47"/>
      <c r="AO26" s="47"/>
      <c r="AP26" s="47"/>
      <c r="AQ26" s="47"/>
      <c r="AR26" s="47"/>
      <c r="AS26" s="47">
        <f>_xlfn.IFNA(VLOOKUP(CONCATENATE($AS$5,$B26,$C26),'SER3'!$A$6:$M$500,13,FALSE),0)</f>
        <v>0</v>
      </c>
      <c r="AT26" s="131"/>
    </row>
    <row r="27" spans="1:46" x14ac:dyDescent="0.25">
      <c r="A27" s="582"/>
      <c r="B27" s="133"/>
      <c r="C27" s="137"/>
      <c r="D27" s="137"/>
      <c r="E27" s="50"/>
      <c r="F27" s="136"/>
      <c r="G27" s="135"/>
      <c r="H27" s="46"/>
      <c r="I27" s="427"/>
      <c r="J27" s="728">
        <f>_xlfn.IFNA(VLOOKUP(CONCATENATE($J$5,$B27,$C27),'ESP1'!$A$6:$M$500,13,FALSE),0)</f>
        <v>0</v>
      </c>
      <c r="K27" s="445">
        <f>_xlfn.IFNA(VLOOKUP(CONCATENATE($K$5,$B27,$C27),'ESP1'!$A$6:$M$500,13,FALSE),0)</f>
        <v>0</v>
      </c>
      <c r="L27" s="445"/>
      <c r="M27" s="47">
        <f>_xlfn.IFNA(VLOOKUP(CONCATENATE($M$5,$B27,$C27),'SER1'!$A$6:$M$500,13,FALSE),0)</f>
        <v>0</v>
      </c>
      <c r="N27" s="47">
        <f>_xlfn.IFNA(VLOOKUP(CONCATENATE($N$5,$B27,$C27),MUR!$A$6:$M$133,13,FALSE),0)</f>
        <v>0</v>
      </c>
      <c r="O27" s="47">
        <f>_xlfn.IFNA(VLOOKUP(CONCATENATE($O$5,$B27,$C27),'GOS1'!$A$6:$M$133,13,FALSE),0)</f>
        <v>0</v>
      </c>
      <c r="P27" s="47">
        <f>_xlfn.IFNA(VLOOKUP(CONCATENATE($P$5,$B27,$C27),'SER2'!$A$6:$M$500,13,FALSE),0)</f>
        <v>0</v>
      </c>
      <c r="Q27" s="47"/>
      <c r="R27" s="47">
        <f>_xlfn.IFNA(VLOOKUP(CONCATENATE($R$5,$B27,$C27),'OG1'!$A$6:$M$133,13,FALSE),0)</f>
        <v>0</v>
      </c>
      <c r="S27" s="47">
        <f>_xlfn.IFNA(VLOOKUP(CONCATENATE($S$5,$B27,$C27),'DRY1'!$A$6:$M$135,13,FALSE),0)</f>
        <v>0</v>
      </c>
      <c r="T27" s="47">
        <f>_xlfn.IFNA(VLOOKUP(CONCATENATE($T$5,$B27,$C27),'HOR1'!$A$6:$M$192,13,FALSE),0)</f>
        <v>0</v>
      </c>
      <c r="U27" s="47">
        <f>_xlfn.IFNA(VLOOKUP(CONCATENATE($U$5,$B27,$C27),'DAR1'!$A$6:$M$133,13,FALSE),0)</f>
        <v>0</v>
      </c>
      <c r="V27" s="47">
        <f>_xlfn.IFNA(VLOOKUP(CONCATENATE($V$5,$B27,$C27),'DRY2'!$A$6:$M$133,13,FALSE),0)</f>
        <v>0</v>
      </c>
      <c r="W27" s="47">
        <f>_xlfn.IFNA(VLOOKUP(CONCATENATE($W$5,$B27,$C27),'SER3'!$A$6:$M$500,13,FALSE),0)</f>
        <v>0</v>
      </c>
      <c r="X27" s="47">
        <f>_xlfn.IFNA(VLOOKUP(CONCATENATE($X$5,$B27,$C27),'OG2'!$A$6:$M$135,13,FALSE),0)</f>
        <v>0</v>
      </c>
      <c r="Y27" s="47">
        <f>_xlfn.IFNA(VLOOKUP(CONCATENATE($Y$5,$B27,$C27),'DRY3'!$A$6:$M$132,13,FALSE),0)</f>
        <v>0</v>
      </c>
      <c r="Z27" s="47">
        <f>_xlfn.IFNA(VLOOKUP(CONCATENATE($Z$5,$B27,$C27),[1]SCSJ!$A$6:$M$133,13,FALSE),0)</f>
        <v>0</v>
      </c>
      <c r="AA27" s="47">
        <f>_xlfn.IFNA(VLOOKUP(CONCATENATE($AA$5,$B27,$C27),'GOS2'!$A$6:$M$133,13,FALSE),0)</f>
        <v>0</v>
      </c>
      <c r="AB27" s="47">
        <f>_xlfn.IFNA(VLOOKUP(CONCATENATE($AB$5,$B27,$C27),FEST!$A$6:$M$300,13,FALSE),0)</f>
        <v>0</v>
      </c>
      <c r="AC27" s="47">
        <f>_xlfn.IFNA(VLOOKUP(CONCATENATE($AC$5,$B27,$C27),'ESP2'!$A$6:$M$500,13,FALSE),0)</f>
        <v>0</v>
      </c>
      <c r="AD27" s="47">
        <f>_xlfn.IFNA(VLOOKUP(CONCATENATE($AD$5,$B27,$C27),'OG3'!$A$6:$M$53,13,FALSE),0)</f>
        <v>0</v>
      </c>
      <c r="AE27" s="47">
        <f>_xlfn.IFNA(VLOOKUP(CONCATENATE($AE$5,$B27,$C27),[2]cap1!$A$6:$M$53,13,FALSE),0)</f>
        <v>0</v>
      </c>
      <c r="AF27" s="47">
        <f>_xlfn.IFNA(VLOOKUP(CONCATENATE($AF$5,$B27,$C27),'ESP3'!$A$6:$M$53,13,FALSE),0)</f>
        <v>0</v>
      </c>
      <c r="AG27" s="47">
        <f>_xlfn.IFNA(VLOOKUP(CONCATENATE($AG$5,$B27,$C27),'BAL3'!$A$6:$M$500,13,FALSE),0)</f>
        <v>0</v>
      </c>
      <c r="AH27" s="47">
        <f>_xlfn.IFNA(VLOOKUP(CONCATENATE($AH$5,$B27,$C27),'ESP4'!$A$6:$M$300,13,FALSE),0)</f>
        <v>0</v>
      </c>
      <c r="AI27" s="47">
        <f>_xlfn.IFNA(VLOOKUP(CONCATENATE($AI$5,$B27,$C27),'DAR2'!$A$6:$M$300,13,FALSE),0)</f>
        <v>0</v>
      </c>
      <c r="AJ27" s="47">
        <f>_xlfn.IFNA(VLOOKUP(CONCATENATE($AJ$5,$B27,$C27),GID!$A$6:$M$60,13,FALSE),0)</f>
        <v>0</v>
      </c>
      <c r="AK27" s="47">
        <f>_xlfn.IFNA(VLOOKUP(CONCATENATE($AK$5,$B27,$C27),RAS!$A$6:$M$135,13,FALSE),0)</f>
        <v>0</v>
      </c>
      <c r="AL27" s="47"/>
      <c r="AM27" s="47"/>
      <c r="AN27" s="47"/>
      <c r="AO27" s="47"/>
      <c r="AP27" s="47"/>
      <c r="AQ27" s="47"/>
      <c r="AR27" s="47"/>
      <c r="AS27" s="47">
        <f>_xlfn.IFNA(VLOOKUP(CONCATENATE($AS$5,$B27,$C27),'SER3'!$A$6:$M$500,13,FALSE),0)</f>
        <v>0</v>
      </c>
      <c r="AT27" s="131"/>
    </row>
    <row r="28" spans="1:46" x14ac:dyDescent="0.25">
      <c r="A28" s="582"/>
      <c r="B28" s="133"/>
      <c r="C28" s="137"/>
      <c r="D28" s="137"/>
      <c r="E28" s="50"/>
      <c r="F28" s="136"/>
      <c r="G28" s="135"/>
      <c r="H28" s="46"/>
      <c r="I28" s="427"/>
      <c r="J28" s="728">
        <f>_xlfn.IFNA(VLOOKUP(CONCATENATE($J$5,$B28,$C28),'ESP1'!$A$6:$M$500,13,FALSE),0)</f>
        <v>0</v>
      </c>
      <c r="K28" s="47"/>
      <c r="L28" s="47"/>
      <c r="M28" s="47">
        <f>_xlfn.IFNA(VLOOKUP(CONCATENATE($M$5,$B28,$C28),'SER1'!$A$6:$M$500,13,FALSE),0)</f>
        <v>0</v>
      </c>
      <c r="N28" s="47">
        <f>_xlfn.IFNA(VLOOKUP(CONCATENATE($N$5,$B28,$C28),MUR!$A$6:$M$133,13,FALSE),0)</f>
        <v>0</v>
      </c>
      <c r="O28" s="47">
        <f>_xlfn.IFNA(VLOOKUP(CONCATENATE($O$5,$B28,$C28),'GOS1'!$A$6:$M$133,13,FALSE),0)</f>
        <v>0</v>
      </c>
      <c r="P28" s="47">
        <f>_xlfn.IFNA(VLOOKUP(CONCATENATE($P$5,$B28,$C28),'SER2'!$A$6:$M$500,13,FALSE),0)</f>
        <v>0</v>
      </c>
      <c r="Q28" s="47"/>
      <c r="R28" s="47">
        <f>_xlfn.IFNA(VLOOKUP(CONCATENATE($R$5,$B28,$C28),'OG1'!$A$6:$M$133,13,FALSE),0)</f>
        <v>0</v>
      </c>
      <c r="S28" s="47">
        <f>_xlfn.IFNA(VLOOKUP(CONCATENATE($S$5,$B28,$C28),'DRY1'!$A$6:$M$135,13,FALSE),0)</f>
        <v>0</v>
      </c>
      <c r="T28" s="47">
        <f>_xlfn.IFNA(VLOOKUP(CONCATENATE($T$5,$B28,$C28),'HOR1'!$A$6:$M$192,13,FALSE),0)</f>
        <v>0</v>
      </c>
      <c r="U28" s="47">
        <f>_xlfn.IFNA(VLOOKUP(CONCATENATE($U$5,$B28,$C28),'DAR1'!$A$6:$M$133,13,FALSE),0)</f>
        <v>0</v>
      </c>
      <c r="V28" s="47">
        <f>_xlfn.IFNA(VLOOKUP(CONCATENATE($V$5,$B28,$C28),'DRY2'!$A$6:$M$133,13,FALSE),0)</f>
        <v>0</v>
      </c>
      <c r="W28" s="47">
        <f>_xlfn.IFNA(VLOOKUP(CONCATENATE($W$5,$B28,$C28),'SER3'!$A$6:$M$500,13,FALSE),0)</f>
        <v>0</v>
      </c>
      <c r="X28" s="47">
        <f>_xlfn.IFNA(VLOOKUP(CONCATENATE($X$5,$B28,$C28),'OG2'!$A$6:$M$135,13,FALSE),0)</f>
        <v>0</v>
      </c>
      <c r="Y28" s="47">
        <f>_xlfn.IFNA(VLOOKUP(CONCATENATE($Y$5,$B28,$C28),'DRY3'!$A$6:$M$132,13,FALSE),0)</f>
        <v>0</v>
      </c>
      <c r="Z28" s="47">
        <f>_xlfn.IFNA(VLOOKUP(CONCATENATE($Z$5,$B28,$C28),[1]SCSJ!$A$6:$M$133,13,FALSE),0)</f>
        <v>0</v>
      </c>
      <c r="AA28" s="47">
        <f>_xlfn.IFNA(VLOOKUP(CONCATENATE($AA$5,$B28,$C28),'GOS2'!$A$6:$M$133,13,FALSE),0)</f>
        <v>0</v>
      </c>
      <c r="AB28" s="47">
        <f>_xlfn.IFNA(VLOOKUP(CONCATENATE($AB$5,$B28,$C28),FEST!$A$6:$M$300,13,FALSE),0)</f>
        <v>0</v>
      </c>
      <c r="AC28" s="47">
        <f>_xlfn.IFNA(VLOOKUP(CONCATENATE($AC$5,$B28,$C28),'ESP2'!$A$6:$M$500,13,FALSE),0)</f>
        <v>0</v>
      </c>
      <c r="AD28" s="47">
        <f>_xlfn.IFNA(VLOOKUP(CONCATENATE($AD$5,$B28,$C28),'OG3'!$A$6:$M$53,13,FALSE),0)</f>
        <v>0</v>
      </c>
      <c r="AE28" s="47">
        <f>_xlfn.IFNA(VLOOKUP(CONCATENATE($AE$5,$B28,$C28),[2]cap1!$A$6:$M$53,13,FALSE),0)</f>
        <v>0</v>
      </c>
      <c r="AF28" s="47">
        <f>_xlfn.IFNA(VLOOKUP(CONCATENATE($AF$5,$B28,$C28),'ESP3'!$A$6:$M$53,13,FALSE),0)</f>
        <v>0</v>
      </c>
      <c r="AG28" s="47">
        <f>_xlfn.IFNA(VLOOKUP(CONCATENATE($AG$5,$B28,$C28),'BAL3'!$A$6:$M$500,13,FALSE),0)</f>
        <v>0</v>
      </c>
      <c r="AH28" s="47">
        <f>_xlfn.IFNA(VLOOKUP(CONCATENATE($AH$5,$B28,$C28),'ESP4'!$A$6:$M$300,13,FALSE),0)</f>
        <v>0</v>
      </c>
      <c r="AI28" s="47">
        <f>_xlfn.IFNA(VLOOKUP(CONCATENATE($AI$5,$B28,$C28),'DAR2'!$A$6:$M$300,13,FALSE),0)</f>
        <v>0</v>
      </c>
      <c r="AJ28" s="47">
        <f>_xlfn.IFNA(VLOOKUP(CONCATENATE($AJ$5,$B28,$C28),GID!$A$6:$M$60,13,FALSE),0)</f>
        <v>0</v>
      </c>
      <c r="AK28" s="47">
        <f>_xlfn.IFNA(VLOOKUP(CONCATENATE($AK$5,$B28,$C28),RAS!$A$6:$M$135,13,FALSE),0)</f>
        <v>0</v>
      </c>
      <c r="AL28" s="47"/>
      <c r="AM28" s="47"/>
      <c r="AN28" s="47"/>
      <c r="AO28" s="47"/>
      <c r="AP28" s="47"/>
      <c r="AQ28" s="47"/>
      <c r="AR28" s="47"/>
      <c r="AS28" s="47">
        <f>_xlfn.IFNA(VLOOKUP(CONCATENATE($AS$5,$B28,$C28),'SER3'!$A$6:$M$500,13,FALSE),0)</f>
        <v>0</v>
      </c>
      <c r="AT28" s="131"/>
    </row>
    <row r="29" spans="1:46" x14ac:dyDescent="0.25">
      <c r="A29" s="582"/>
      <c r="B29" s="133"/>
      <c r="C29" s="137"/>
      <c r="D29" s="137"/>
      <c r="E29" s="50"/>
      <c r="F29" s="136"/>
      <c r="G29" s="135"/>
      <c r="H29" s="46"/>
      <c r="I29" s="427"/>
      <c r="J29" s="728">
        <f>_xlfn.IFNA(VLOOKUP(CONCATENATE($J$5,$B29,$C29),'ESP1'!$A$6:$M$500,13,FALSE),0)</f>
        <v>0</v>
      </c>
      <c r="K29" s="47"/>
      <c r="L29" s="47"/>
      <c r="M29" s="47">
        <f>_xlfn.IFNA(VLOOKUP(CONCATENATE($M$5,$B29,$C29),'SER1'!$A$6:$M$500,13,FALSE),0)</f>
        <v>0</v>
      </c>
      <c r="N29" s="47">
        <f>_xlfn.IFNA(VLOOKUP(CONCATENATE($N$5,$B29,$C29),MUR!$A$6:$M$133,13,FALSE),0)</f>
        <v>0</v>
      </c>
      <c r="O29" s="47">
        <f>_xlfn.IFNA(VLOOKUP(CONCATENATE($O$5,$B29,$C29),'GOS1'!$A$6:$M$133,13,FALSE),0)</f>
        <v>0</v>
      </c>
      <c r="P29" s="47">
        <f>_xlfn.IFNA(VLOOKUP(CONCATENATE($P$5,$B29,$C29),'SER2'!$A$6:$M$500,13,FALSE),0)</f>
        <v>0</v>
      </c>
      <c r="Q29" s="47"/>
      <c r="R29" s="47">
        <f>_xlfn.IFNA(VLOOKUP(CONCATENATE($R$5,$B29,$C29),'OG1'!$A$6:$M$133,13,FALSE),0)</f>
        <v>0</v>
      </c>
      <c r="S29" s="47">
        <f>_xlfn.IFNA(VLOOKUP(CONCATENATE($S$5,$B29,$C29),'DRY1'!$A$6:$M$135,13,FALSE),0)</f>
        <v>0</v>
      </c>
      <c r="T29" s="47">
        <f>_xlfn.IFNA(VLOOKUP(CONCATENATE($T$5,$B29,$C29),'HOR1'!$A$6:$M$192,13,FALSE),0)</f>
        <v>0</v>
      </c>
      <c r="U29" s="47">
        <f>_xlfn.IFNA(VLOOKUP(CONCATENATE($U$5,$B29,$C29),'DAR1'!$A$6:$M$133,13,FALSE),0)</f>
        <v>0</v>
      </c>
      <c r="V29" s="47">
        <f>_xlfn.IFNA(VLOOKUP(CONCATENATE($V$5,$B29,$C29),'DRY2'!$A$6:$M$133,13,FALSE),0)</f>
        <v>0</v>
      </c>
      <c r="W29" s="47">
        <f>_xlfn.IFNA(VLOOKUP(CONCATENATE($W$5,$B29,$C29),'SER3'!$A$6:$M$500,13,FALSE),0)</f>
        <v>0</v>
      </c>
      <c r="X29" s="47">
        <f>_xlfn.IFNA(VLOOKUP(CONCATENATE($X$5,$B29,$C29),'OG2'!$A$6:$M$135,13,FALSE),0)</f>
        <v>0</v>
      </c>
      <c r="Y29" s="47">
        <f>_xlfn.IFNA(VLOOKUP(CONCATENATE($Y$5,$B29,$C29),'DRY3'!$A$6:$M$132,13,FALSE),0)</f>
        <v>0</v>
      </c>
      <c r="Z29" s="47">
        <f>_xlfn.IFNA(VLOOKUP(CONCATENATE($Z$5,$B29,$C29),[1]SCSJ!$A$6:$M$133,13,FALSE),0)</f>
        <v>0</v>
      </c>
      <c r="AA29" s="47">
        <f>_xlfn.IFNA(VLOOKUP(CONCATENATE($AA$5,$B29,$C29),'GOS2'!$A$6:$M$133,13,FALSE),0)</f>
        <v>0</v>
      </c>
      <c r="AB29" s="47">
        <f>_xlfn.IFNA(VLOOKUP(CONCATENATE($AB$5,$B29,$C29),FEST!$A$6:$M$300,13,FALSE),0)</f>
        <v>0</v>
      </c>
      <c r="AC29" s="47">
        <f>_xlfn.IFNA(VLOOKUP(CONCATENATE($AC$5,$B29,$C29),'ESP2'!$A$6:$M$500,13,FALSE),0)</f>
        <v>0</v>
      </c>
      <c r="AD29" s="47">
        <f>_xlfn.IFNA(VLOOKUP(CONCATENATE($AD$5,$B29,$C29),'OG3'!$A$6:$M$53,13,FALSE),0)</f>
        <v>0</v>
      </c>
      <c r="AE29" s="47">
        <f>_xlfn.IFNA(VLOOKUP(CONCATENATE($AE$5,$B29,$C29),[2]cap1!$A$6:$M$53,13,FALSE),0)</f>
        <v>0</v>
      </c>
      <c r="AF29" s="47">
        <f>_xlfn.IFNA(VLOOKUP(CONCATENATE($AF$5,$B29,$C29),'ESP3'!$A$6:$M$53,13,FALSE),0)</f>
        <v>0</v>
      </c>
      <c r="AG29" s="47">
        <f>_xlfn.IFNA(VLOOKUP(CONCATENATE($AG$5,$B29,$C29),'BAL3'!$A$6:$M$500,13,FALSE),0)</f>
        <v>0</v>
      </c>
      <c r="AH29" s="47">
        <f>_xlfn.IFNA(VLOOKUP(CONCATENATE($AH$5,$B29,$C29),'ESP4'!$A$6:$M$300,13,FALSE),0)</f>
        <v>0</v>
      </c>
      <c r="AI29" s="47">
        <f>_xlfn.IFNA(VLOOKUP(CONCATENATE($AI$5,$B29,$C29),'DAR2'!$A$6:$M$300,13,FALSE),0)</f>
        <v>0</v>
      </c>
      <c r="AJ29" s="47">
        <f>_xlfn.IFNA(VLOOKUP(CONCATENATE($AJ$5,$B29,$C29),GID!$A$6:$M$60,13,FALSE),0)</f>
        <v>0</v>
      </c>
      <c r="AK29" s="47">
        <f>_xlfn.IFNA(VLOOKUP(CONCATENATE($AK$5,$B29,$C29),RAS!$A$6:$M$135,13,FALSE),0)</f>
        <v>0</v>
      </c>
      <c r="AL29" s="47"/>
      <c r="AM29" s="47"/>
      <c r="AN29" s="47"/>
      <c r="AO29" s="47"/>
      <c r="AP29" s="47"/>
      <c r="AQ29" s="47"/>
      <c r="AR29" s="47"/>
      <c r="AS29" s="47">
        <f>_xlfn.IFNA(VLOOKUP(CONCATENATE($AS$5,$B29,$C29),'SER3'!$A$6:$M$500,13,FALSE),0)</f>
        <v>0</v>
      </c>
      <c r="AT29" s="131"/>
    </row>
    <row r="30" spans="1:46" x14ac:dyDescent="0.25">
      <c r="A30" s="582"/>
      <c r="B30" s="133"/>
      <c r="C30" s="137"/>
      <c r="D30" s="137"/>
      <c r="E30" s="50"/>
      <c r="F30" s="136"/>
      <c r="G30" s="135"/>
      <c r="H30" s="46"/>
      <c r="I30" s="427"/>
      <c r="J30" s="728">
        <f>_xlfn.IFNA(VLOOKUP(CONCATENATE($J$5,$B30,$C30),'ESP1'!$A$6:$M$500,13,FALSE),0)</f>
        <v>0</v>
      </c>
      <c r="K30" s="47"/>
      <c r="L30" s="47"/>
      <c r="M30" s="47">
        <f>_xlfn.IFNA(VLOOKUP(CONCATENATE($M$5,$B30,$C30),'SER1'!$A$6:$M$500,13,FALSE),0)</f>
        <v>0</v>
      </c>
      <c r="N30" s="47">
        <f>_xlfn.IFNA(VLOOKUP(CONCATENATE($N$5,$B30,$C30),MUR!$A$6:$M$133,13,FALSE),0)</f>
        <v>0</v>
      </c>
      <c r="O30" s="47">
        <f>_xlfn.IFNA(VLOOKUP(CONCATENATE($O$5,$B30,$C30),'GOS1'!$A$6:$M$133,13,FALSE),0)</f>
        <v>0</v>
      </c>
      <c r="P30" s="47">
        <f>_xlfn.IFNA(VLOOKUP(CONCATENATE($P$5,$B30,$C30),'SER2'!$A$6:$M$500,13,FALSE),0)</f>
        <v>0</v>
      </c>
      <c r="Q30" s="47"/>
      <c r="R30" s="47">
        <f>_xlfn.IFNA(VLOOKUP(CONCATENATE($R$5,$B30,$C30),'OG1'!$A$6:$M$133,13,FALSE),0)</f>
        <v>0</v>
      </c>
      <c r="S30" s="47">
        <f>_xlfn.IFNA(VLOOKUP(CONCATENATE($S$5,$B30,$C30),'DRY1'!$A$6:$M$135,13,FALSE),0)</f>
        <v>0</v>
      </c>
      <c r="T30" s="47">
        <f>_xlfn.IFNA(VLOOKUP(CONCATENATE($T$5,$B30,$C30),'HOR1'!$A$6:$M$192,13,FALSE),0)</f>
        <v>0</v>
      </c>
      <c r="U30" s="47">
        <f>_xlfn.IFNA(VLOOKUP(CONCATENATE($U$5,$B30,$C30),'DAR1'!$A$6:$M$133,13,FALSE),0)</f>
        <v>0</v>
      </c>
      <c r="V30" s="47">
        <f>_xlfn.IFNA(VLOOKUP(CONCATENATE($V$5,$B30,$C30),'DRY2'!$A$6:$M$133,13,FALSE),0)</f>
        <v>0</v>
      </c>
      <c r="W30" s="47">
        <f>_xlfn.IFNA(VLOOKUP(CONCATENATE($W$5,$B30,$C30),'SER3'!$A$6:$M$500,13,FALSE),0)</f>
        <v>0</v>
      </c>
      <c r="X30" s="47">
        <f>_xlfn.IFNA(VLOOKUP(CONCATENATE($X$5,$B30,$C30),'OG2'!$A$6:$M$135,13,FALSE),0)</f>
        <v>0</v>
      </c>
      <c r="Y30" s="47">
        <f>_xlfn.IFNA(VLOOKUP(CONCATENATE($Y$5,$B30,$C30),'DRY3'!$A$6:$M$132,13,FALSE),0)</f>
        <v>0</v>
      </c>
      <c r="Z30" s="47">
        <f>_xlfn.IFNA(VLOOKUP(CONCATENATE($Z$5,$B30,$C30),[1]SCSJ!$A$6:$M$133,13,FALSE),0)</f>
        <v>0</v>
      </c>
      <c r="AA30" s="47">
        <f>_xlfn.IFNA(VLOOKUP(CONCATENATE($AA$5,$B30,$C30),'GOS2'!$A$6:$M$133,13,FALSE),0)</f>
        <v>0</v>
      </c>
      <c r="AB30" s="47">
        <f>_xlfn.IFNA(VLOOKUP(CONCATENATE($AB$5,$B30,$C30),FEST!$A$6:$M$300,13,FALSE),0)</f>
        <v>0</v>
      </c>
      <c r="AC30" s="47">
        <f>_xlfn.IFNA(VLOOKUP(CONCATENATE($AC$5,$B30,$C30),'ESP2'!$A$6:$M$500,13,FALSE),0)</f>
        <v>0</v>
      </c>
      <c r="AD30" s="47">
        <f>_xlfn.IFNA(VLOOKUP(CONCATENATE($AD$5,$B30,$C30),'OG3'!$A$6:$M$53,13,FALSE),0)</f>
        <v>0</v>
      </c>
      <c r="AE30" s="47">
        <f>_xlfn.IFNA(VLOOKUP(CONCATENATE($AE$5,$B30,$C30),[2]cap1!$A$6:$M$53,13,FALSE),0)</f>
        <v>0</v>
      </c>
      <c r="AF30" s="47">
        <f>_xlfn.IFNA(VLOOKUP(CONCATENATE($AF$5,$B30,$C30),'ESP3'!$A$6:$M$53,13,FALSE),0)</f>
        <v>0</v>
      </c>
      <c r="AG30" s="47">
        <f>_xlfn.IFNA(VLOOKUP(CONCATENATE($AG$5,$B30,$C30),'BAL3'!$A$6:$M$500,13,FALSE),0)</f>
        <v>0</v>
      </c>
      <c r="AH30" s="47">
        <f>_xlfn.IFNA(VLOOKUP(CONCATENATE($AH$5,$B30,$C30),'ESP4'!$A$6:$M$300,13,FALSE),0)</f>
        <v>0</v>
      </c>
      <c r="AI30" s="47">
        <f>_xlfn.IFNA(VLOOKUP(CONCATENATE($AI$5,$B30,$C30),'DAR2'!$A$6:$M$300,13,FALSE),0)</f>
        <v>0</v>
      </c>
      <c r="AJ30" s="47">
        <f>_xlfn.IFNA(VLOOKUP(CONCATENATE($AJ$5,$B30,$C30),GID!$A$6:$M$60,13,FALSE),0)</f>
        <v>0</v>
      </c>
      <c r="AK30" s="47">
        <f>_xlfn.IFNA(VLOOKUP(CONCATENATE($AK$5,$B30,$C30),RAS!$A$6:$M$135,13,FALSE),0)</f>
        <v>0</v>
      </c>
      <c r="AL30" s="47"/>
      <c r="AM30" s="47"/>
      <c r="AN30" s="47"/>
      <c r="AO30" s="47"/>
      <c r="AP30" s="47"/>
      <c r="AQ30" s="47"/>
      <c r="AR30" s="47"/>
      <c r="AS30" s="47">
        <f>_xlfn.IFNA(VLOOKUP(CONCATENATE($AS$5,$B30,$C30),'SER3'!$A$6:$M$500,13,FALSE),0)</f>
        <v>0</v>
      </c>
      <c r="AT30" s="131"/>
    </row>
    <row r="31" spans="1:46" x14ac:dyDescent="0.25">
      <c r="A31" s="582"/>
      <c r="B31" s="133"/>
      <c r="C31" s="137"/>
      <c r="D31" s="137"/>
      <c r="E31" s="50"/>
      <c r="F31" s="136"/>
      <c r="G31" s="135"/>
      <c r="H31" s="46"/>
      <c r="I31" s="427"/>
      <c r="J31" s="728">
        <f>_xlfn.IFNA(VLOOKUP(CONCATENATE($J$5,$B31,$C31),'ESP1'!$A$6:$M$500,13,FALSE),0)</f>
        <v>0</v>
      </c>
      <c r="K31" s="47"/>
      <c r="L31" s="47"/>
      <c r="M31" s="47">
        <f>_xlfn.IFNA(VLOOKUP(CONCATENATE($M$5,$B31,$C31),'SER1'!$A$6:$M$500,13,FALSE),0)</f>
        <v>0</v>
      </c>
      <c r="N31" s="47">
        <f>_xlfn.IFNA(VLOOKUP(CONCATENATE($N$5,$B31,$C31),MUR!$A$6:$M$133,13,FALSE),0)</f>
        <v>0</v>
      </c>
      <c r="O31" s="47">
        <f>_xlfn.IFNA(VLOOKUP(CONCATENATE($O$5,$B31,$C31),'GOS1'!$A$6:$M$133,13,FALSE),0)</f>
        <v>0</v>
      </c>
      <c r="P31" s="47">
        <f>_xlfn.IFNA(VLOOKUP(CONCATENATE($P$5,$B31,$C31),'SER2'!$A$6:$M$500,13,FALSE),0)</f>
        <v>0</v>
      </c>
      <c r="Q31" s="47"/>
      <c r="R31" s="47">
        <f>_xlfn.IFNA(VLOOKUP(CONCATENATE($R$5,$B31,$C31),'OG1'!$A$6:$M$133,13,FALSE),0)</f>
        <v>0</v>
      </c>
      <c r="S31" s="47">
        <f>_xlfn.IFNA(VLOOKUP(CONCATENATE($S$5,$B31,$C31),'DRY1'!$A$6:$M$135,13,FALSE),0)</f>
        <v>0</v>
      </c>
      <c r="T31" s="47">
        <f>_xlfn.IFNA(VLOOKUP(CONCATENATE($T$5,$B31,$C31),'HOR1'!$A$6:$M$192,13,FALSE),0)</f>
        <v>0</v>
      </c>
      <c r="U31" s="47">
        <f>_xlfn.IFNA(VLOOKUP(CONCATENATE($U$5,$B31,$C31),'DAR1'!$A$6:$M$133,13,FALSE),0)</f>
        <v>0</v>
      </c>
      <c r="V31" s="47">
        <f>_xlfn.IFNA(VLOOKUP(CONCATENATE($V$5,$B31,$C31),'DRY2'!$A$6:$M$133,13,FALSE),0)</f>
        <v>0</v>
      </c>
      <c r="W31" s="47">
        <f>_xlfn.IFNA(VLOOKUP(CONCATENATE($W$5,$B31,$C31),'SER3'!$A$6:$M$500,13,FALSE),0)</f>
        <v>0</v>
      </c>
      <c r="X31" s="47">
        <f>_xlfn.IFNA(VLOOKUP(CONCATENATE($X$5,$B31,$C31),'OG2'!$A$6:$M$135,13,FALSE),0)</f>
        <v>0</v>
      </c>
      <c r="Y31" s="47">
        <f>_xlfn.IFNA(VLOOKUP(CONCATENATE($Y$5,$B31,$C31),'DRY3'!$A$6:$M$132,13,FALSE),0)</f>
        <v>0</v>
      </c>
      <c r="Z31" s="47">
        <f>_xlfn.IFNA(VLOOKUP(CONCATENATE($Z$5,$B31,$C31),[1]SCSJ!$A$6:$M$133,13,FALSE),0)</f>
        <v>0</v>
      </c>
      <c r="AA31" s="47">
        <f>_xlfn.IFNA(VLOOKUP(CONCATENATE($AA$5,$B31,$C31),'GOS2'!$A$6:$M$133,13,FALSE),0)</f>
        <v>0</v>
      </c>
      <c r="AB31" s="47">
        <f>_xlfn.IFNA(VLOOKUP(CONCATENATE($AB$5,$B31,$C31),FEST!$A$6:$M$300,13,FALSE),0)</f>
        <v>0</v>
      </c>
      <c r="AC31" s="47">
        <f>_xlfn.IFNA(VLOOKUP(CONCATENATE($AC$5,$B31,$C31),'ESP2'!$A$6:$M$500,13,FALSE),0)</f>
        <v>0</v>
      </c>
      <c r="AD31" s="47">
        <f>_xlfn.IFNA(VLOOKUP(CONCATENATE($AD$5,$B31,$C31),'OG3'!$A$6:$M$53,13,FALSE),0)</f>
        <v>0</v>
      </c>
      <c r="AE31" s="47">
        <f>_xlfn.IFNA(VLOOKUP(CONCATENATE($AE$5,$B31,$C31),[2]cap1!$A$6:$M$53,13,FALSE),0)</f>
        <v>0</v>
      </c>
      <c r="AF31" s="47">
        <f>_xlfn.IFNA(VLOOKUP(CONCATENATE($AF$5,$B31,$C31),'ESP3'!$A$6:$M$53,13,FALSE),0)</f>
        <v>0</v>
      </c>
      <c r="AG31" s="47">
        <f>_xlfn.IFNA(VLOOKUP(CONCATENATE($AG$5,$B31,$C31),'BAL3'!$A$6:$M$500,13,FALSE),0)</f>
        <v>0</v>
      </c>
      <c r="AH31" s="47">
        <f>_xlfn.IFNA(VLOOKUP(CONCATENATE($AH$5,$B31,$C31),'ESP4'!$A$6:$M$300,13,FALSE),0)</f>
        <v>0</v>
      </c>
      <c r="AI31" s="47">
        <f>_xlfn.IFNA(VLOOKUP(CONCATENATE($AI$5,$B31,$C31),'DAR2'!$A$6:$M$300,13,FALSE),0)</f>
        <v>0</v>
      </c>
      <c r="AJ31" s="47">
        <f>_xlfn.IFNA(VLOOKUP(CONCATENATE($AJ$5,$B31,$C31),GID!$A$6:$M$60,13,FALSE),0)</f>
        <v>0</v>
      </c>
      <c r="AK31" s="47">
        <f>_xlfn.IFNA(VLOOKUP(CONCATENATE($AK$5,$B31,$C31),RAS!$A$6:$M$135,13,FALSE),0)</f>
        <v>0</v>
      </c>
      <c r="AL31" s="47"/>
      <c r="AM31" s="47"/>
      <c r="AN31" s="47"/>
      <c r="AO31" s="47"/>
      <c r="AP31" s="47"/>
      <c r="AQ31" s="47"/>
      <c r="AR31" s="47"/>
      <c r="AS31" s="47">
        <f>_xlfn.IFNA(VLOOKUP(CONCATENATE($AS$5,$B31,$C31),'SER3'!$A$6:$M$500,13,FALSE),0)</f>
        <v>0</v>
      </c>
      <c r="AT31" s="131"/>
    </row>
    <row r="32" spans="1:46" x14ac:dyDescent="0.25">
      <c r="A32" s="582"/>
      <c r="B32" s="133"/>
      <c r="C32" s="137"/>
      <c r="D32" s="137"/>
      <c r="E32" s="50"/>
      <c r="F32" s="136"/>
      <c r="G32" s="135"/>
      <c r="H32" s="46"/>
      <c r="I32" s="427"/>
      <c r="J32" s="728">
        <f>_xlfn.IFNA(VLOOKUP(CONCATENATE($J$5,$B32,$C32),'ESP1'!$A$6:$M$500,13,FALSE),0)</f>
        <v>0</v>
      </c>
      <c r="K32" s="47"/>
      <c r="L32" s="47"/>
      <c r="M32" s="47">
        <f>_xlfn.IFNA(VLOOKUP(CONCATENATE($M$5,$B32,$C32),'SER1'!$A$6:$M$500,13,FALSE),0)</f>
        <v>0</v>
      </c>
      <c r="N32" s="47">
        <f>_xlfn.IFNA(VLOOKUP(CONCATENATE($N$5,$B32,$C32),MUR!$A$6:$M$133,13,FALSE),0)</f>
        <v>0</v>
      </c>
      <c r="O32" s="47">
        <f>_xlfn.IFNA(VLOOKUP(CONCATENATE($O$5,$B32,$C32),'GOS1'!$A$6:$M$133,13,FALSE),0)</f>
        <v>0</v>
      </c>
      <c r="P32" s="47">
        <f>_xlfn.IFNA(VLOOKUP(CONCATENATE($P$5,$B32,$C32),'SER2'!$A$6:$M$500,13,FALSE),0)</f>
        <v>0</v>
      </c>
      <c r="Q32" s="47"/>
      <c r="R32" s="47">
        <f>_xlfn.IFNA(VLOOKUP(CONCATENATE($R$5,$B32,$C32),'OG1'!$A$6:$M$133,13,FALSE),0)</f>
        <v>0</v>
      </c>
      <c r="S32" s="47">
        <f>_xlfn.IFNA(VLOOKUP(CONCATENATE($S$5,$B32,$C32),'DRY1'!$A$6:$M$135,13,FALSE),0)</f>
        <v>0</v>
      </c>
      <c r="T32" s="47">
        <f>_xlfn.IFNA(VLOOKUP(CONCATENATE($T$5,$B32,$C32),'HOR1'!$A$6:$M$192,13,FALSE),0)</f>
        <v>0</v>
      </c>
      <c r="U32" s="47">
        <f>_xlfn.IFNA(VLOOKUP(CONCATENATE($U$5,$B32,$C32),'DAR1'!$A$6:$M$133,13,FALSE),0)</f>
        <v>0</v>
      </c>
      <c r="V32" s="47">
        <f>_xlfn.IFNA(VLOOKUP(CONCATENATE($V$5,$B32,$C32),'DRY2'!$A$6:$M$133,13,FALSE),0)</f>
        <v>0</v>
      </c>
      <c r="W32" s="47">
        <f>_xlfn.IFNA(VLOOKUP(CONCATENATE($W$5,$B32,$C32),'SER3'!$A$6:$M$500,13,FALSE),0)</f>
        <v>0</v>
      </c>
      <c r="X32" s="47">
        <f>_xlfn.IFNA(VLOOKUP(CONCATENATE($X$5,$B32,$C32),'OG2'!$A$6:$M$135,13,FALSE),0)</f>
        <v>0</v>
      </c>
      <c r="Y32" s="47">
        <f>_xlfn.IFNA(VLOOKUP(CONCATENATE($Y$5,$B32,$C32),'DRY3'!$A$6:$M$132,13,FALSE),0)</f>
        <v>0</v>
      </c>
      <c r="Z32" s="47">
        <f>_xlfn.IFNA(VLOOKUP(CONCATENATE($Z$5,$B32,$C32),[1]SCSJ!$A$6:$M$133,13,FALSE),0)</f>
        <v>0</v>
      </c>
      <c r="AA32" s="47">
        <f>_xlfn.IFNA(VLOOKUP(CONCATENATE($AA$5,$B32,$C32),'GOS2'!$A$6:$M$133,13,FALSE),0)</f>
        <v>0</v>
      </c>
      <c r="AB32" s="47">
        <f>_xlfn.IFNA(VLOOKUP(CONCATENATE($AB$5,$B32,$C32),FEST!$A$6:$M$300,13,FALSE),0)</f>
        <v>0</v>
      </c>
      <c r="AC32" s="47">
        <f>_xlfn.IFNA(VLOOKUP(CONCATENATE($AC$5,$B32,$C32),'ESP2'!$A$6:$M$500,13,FALSE),0)</f>
        <v>0</v>
      </c>
      <c r="AD32" s="47">
        <f>_xlfn.IFNA(VLOOKUP(CONCATENATE($AD$5,$B32,$C32),'OG3'!$A$6:$M$53,13,FALSE),0)</f>
        <v>0</v>
      </c>
      <c r="AE32" s="47">
        <f>_xlfn.IFNA(VLOOKUP(CONCATENATE($AE$5,$B32,$C32),[2]cap1!$A$6:$M$53,13,FALSE),0)</f>
        <v>0</v>
      </c>
      <c r="AF32" s="47">
        <f>_xlfn.IFNA(VLOOKUP(CONCATENATE($AF$5,$B32,$C32),'ESP3'!$A$6:$M$53,13,FALSE),0)</f>
        <v>0</v>
      </c>
      <c r="AG32" s="47">
        <f>_xlfn.IFNA(VLOOKUP(CONCATENATE($AG$5,$B32,$C32),'BAL3'!$A$6:$M$500,13,FALSE),0)</f>
        <v>0</v>
      </c>
      <c r="AH32" s="47">
        <f>_xlfn.IFNA(VLOOKUP(CONCATENATE($AH$5,$B32,$C32),'ESP4'!$A$6:$M$300,13,FALSE),0)</f>
        <v>0</v>
      </c>
      <c r="AI32" s="47">
        <f>_xlfn.IFNA(VLOOKUP(CONCATENATE($AI$5,$B32,$C32),'DAR2'!$A$6:$M$300,13,FALSE),0)</f>
        <v>0</v>
      </c>
      <c r="AJ32" s="47">
        <f>_xlfn.IFNA(VLOOKUP(CONCATENATE($AJ$5,$B32,$C32),GID!$A$6:$M$60,13,FALSE),0)</f>
        <v>0</v>
      </c>
      <c r="AK32" s="47">
        <f>_xlfn.IFNA(VLOOKUP(CONCATENATE($AK$5,$B32,$C32),RAS!$A$6:$M$135,13,FALSE),0)</f>
        <v>0</v>
      </c>
      <c r="AL32" s="47"/>
      <c r="AM32" s="47"/>
      <c r="AN32" s="47"/>
      <c r="AO32" s="47"/>
      <c r="AP32" s="47"/>
      <c r="AQ32" s="47"/>
      <c r="AR32" s="47"/>
      <c r="AS32" s="47">
        <f>_xlfn.IFNA(VLOOKUP(CONCATENATE($AS$5,$B32,$C32),'SER3'!$A$6:$M$500,13,FALSE),0)</f>
        <v>0</v>
      </c>
      <c r="AT32" s="131"/>
    </row>
    <row r="33" spans="1:46" x14ac:dyDescent="0.25">
      <c r="A33" s="582"/>
      <c r="B33" s="133"/>
      <c r="C33" s="137"/>
      <c r="D33" s="134"/>
      <c r="E33" s="50"/>
      <c r="F33" s="136"/>
      <c r="G33" s="135"/>
      <c r="H33" s="46"/>
      <c r="I33" s="427"/>
      <c r="J33" s="728">
        <f>_xlfn.IFNA(VLOOKUP(CONCATENATE($J$5,$B33,$C33),'ESP1'!$A$6:$M$500,13,FALSE),0)</f>
        <v>0</v>
      </c>
      <c r="K33" s="47"/>
      <c r="L33" s="47"/>
      <c r="M33" s="47">
        <f>_xlfn.IFNA(VLOOKUP(CONCATENATE($M$5,$B33,$C33),'SER1'!$A$6:$M$500,13,FALSE),0)</f>
        <v>0</v>
      </c>
      <c r="N33" s="47">
        <f>_xlfn.IFNA(VLOOKUP(CONCATENATE($N$5,$B33,$C33),MUR!$A$6:$M$133,13,FALSE),0)</f>
        <v>0</v>
      </c>
      <c r="O33" s="47">
        <f>_xlfn.IFNA(VLOOKUP(CONCATENATE($O$5,$B33,$C33),'GOS1'!$A$6:$M$133,13,FALSE),0)</f>
        <v>0</v>
      </c>
      <c r="P33" s="47">
        <f>_xlfn.IFNA(VLOOKUP(CONCATENATE($P$5,$B33,$C33),'SER2'!$A$6:$M$500,13,FALSE),0)</f>
        <v>0</v>
      </c>
      <c r="Q33" s="47"/>
      <c r="R33" s="47">
        <f>_xlfn.IFNA(VLOOKUP(CONCATENATE($R$5,$B33,$C33),'OG1'!$A$6:$M$133,13,FALSE),0)</f>
        <v>0</v>
      </c>
      <c r="S33" s="47">
        <f>_xlfn.IFNA(VLOOKUP(CONCATENATE($S$5,$B33,$C33),'DRY1'!$A$6:$M$135,13,FALSE),0)</f>
        <v>0</v>
      </c>
      <c r="T33" s="47">
        <f>_xlfn.IFNA(VLOOKUP(CONCATENATE($T$5,$B33,$C33),'HOR1'!$A$6:$M$192,13,FALSE),0)</f>
        <v>0</v>
      </c>
      <c r="U33" s="47">
        <f>_xlfn.IFNA(VLOOKUP(CONCATENATE($U$5,$B33,$C33),'DAR1'!$A$6:$M$133,13,FALSE),0)</f>
        <v>0</v>
      </c>
      <c r="V33" s="47">
        <f>_xlfn.IFNA(VLOOKUP(CONCATENATE($V$5,$B33,$C33),'DRY2'!$A$6:$M$133,13,FALSE),0)</f>
        <v>0</v>
      </c>
      <c r="W33" s="47">
        <f>_xlfn.IFNA(VLOOKUP(CONCATENATE($W$5,$B33,$C33),'SER3'!$A$6:$M$500,13,FALSE),0)</f>
        <v>0</v>
      </c>
      <c r="X33" s="47">
        <f>_xlfn.IFNA(VLOOKUP(CONCATENATE($X$5,$B33,$C33),'OG2'!$A$6:$M$135,13,FALSE),0)</f>
        <v>0</v>
      </c>
      <c r="Y33" s="47">
        <f>_xlfn.IFNA(VLOOKUP(CONCATENATE($Y$5,$B33,$C33),'DRY3'!$A$6:$M$132,13,FALSE),0)</f>
        <v>0</v>
      </c>
      <c r="Z33" s="47">
        <f>_xlfn.IFNA(VLOOKUP(CONCATENATE($Z$5,$B33,$C33),[1]SCSJ!$A$6:$M$133,13,FALSE),0)</f>
        <v>0</v>
      </c>
      <c r="AA33" s="47">
        <f>_xlfn.IFNA(VLOOKUP(CONCATENATE($AA$5,$B33,$C33),'GOS2'!$A$6:$M$133,13,FALSE),0)</f>
        <v>0</v>
      </c>
      <c r="AB33" s="47">
        <f>_xlfn.IFNA(VLOOKUP(CONCATENATE($AB$5,$B33,$C33),FEST!$A$6:$M$300,13,FALSE),0)</f>
        <v>0</v>
      </c>
      <c r="AC33" s="47">
        <f>_xlfn.IFNA(VLOOKUP(CONCATENATE($AC$5,$B33,$C33),'ESP2'!$A$6:$M$500,13,FALSE),0)</f>
        <v>0</v>
      </c>
      <c r="AD33" s="47">
        <f>_xlfn.IFNA(VLOOKUP(CONCATENATE($AD$5,$B33,$C33),'OG3'!$A$6:$M$53,13,FALSE),0)</f>
        <v>0</v>
      </c>
      <c r="AE33" s="47">
        <f>_xlfn.IFNA(VLOOKUP(CONCATENATE($AE$5,$B33,$C33),[2]cap1!$A$6:$M$53,13,FALSE),0)</f>
        <v>0</v>
      </c>
      <c r="AF33" s="47">
        <f>_xlfn.IFNA(VLOOKUP(CONCATENATE($AF$5,$B33,$C33),'ESP3'!$A$6:$M$53,13,FALSE),0)</f>
        <v>0</v>
      </c>
      <c r="AG33" s="47">
        <f>_xlfn.IFNA(VLOOKUP(CONCATENATE($AG$5,$B33,$C33),'BAL3'!$A$6:$M$500,13,FALSE),0)</f>
        <v>0</v>
      </c>
      <c r="AH33" s="47">
        <f>_xlfn.IFNA(VLOOKUP(CONCATENATE($AH$5,$B33,$C33),'ESP4'!$A$6:$M$300,13,FALSE),0)</f>
        <v>0</v>
      </c>
      <c r="AI33" s="47">
        <f>_xlfn.IFNA(VLOOKUP(CONCATENATE($AI$5,$B33,$C33),'DAR2'!$A$6:$M$300,13,FALSE),0)</f>
        <v>0</v>
      </c>
      <c r="AJ33" s="47">
        <f>_xlfn.IFNA(VLOOKUP(CONCATENATE($AJ$5,$B33,$C33),GID!$A$6:$M$60,13,FALSE),0)</f>
        <v>0</v>
      </c>
      <c r="AK33" s="47">
        <f>_xlfn.IFNA(VLOOKUP(CONCATENATE($AK$5,$B33,$C33),RAS!$A$6:$M$135,13,FALSE),0)</f>
        <v>0</v>
      </c>
      <c r="AL33" s="47"/>
      <c r="AM33" s="47"/>
      <c r="AN33" s="47"/>
      <c r="AO33" s="47"/>
      <c r="AP33" s="47"/>
      <c r="AQ33" s="47"/>
      <c r="AR33" s="47"/>
      <c r="AS33" s="47">
        <f>_xlfn.IFNA(VLOOKUP(CONCATENATE($AS$5,$B33,$C33),'SER3'!$A$6:$M$500,13,FALSE),0)</f>
        <v>0</v>
      </c>
      <c r="AT33" s="131"/>
    </row>
    <row r="34" spans="1:46" x14ac:dyDescent="0.25">
      <c r="A34" s="582"/>
      <c r="B34" s="133"/>
      <c r="C34" s="137"/>
      <c r="D34" s="137"/>
      <c r="E34" s="50"/>
      <c r="F34" s="136"/>
      <c r="G34" s="135"/>
      <c r="H34" s="46"/>
      <c r="I34" s="427"/>
      <c r="J34" s="728">
        <f>_xlfn.IFNA(VLOOKUP(CONCATENATE($J$5,$B34,$C34),'ESP1'!$A$6:$M$500,13,FALSE),0)</f>
        <v>0</v>
      </c>
      <c r="K34" s="47"/>
      <c r="L34" s="47"/>
      <c r="M34" s="47">
        <f>_xlfn.IFNA(VLOOKUP(CONCATENATE($M$5,$B34,$C34),'SER1'!$A$6:$M$500,13,FALSE),0)</f>
        <v>0</v>
      </c>
      <c r="N34" s="47">
        <f>_xlfn.IFNA(VLOOKUP(CONCATENATE($N$5,$B34,$C34),MUR!$A$6:$M$133,13,FALSE),0)</f>
        <v>0</v>
      </c>
      <c r="O34" s="47">
        <f>_xlfn.IFNA(VLOOKUP(CONCATENATE($O$5,$B34,$C34),'GOS1'!$A$6:$M$133,13,FALSE),0)</f>
        <v>0</v>
      </c>
      <c r="P34" s="47">
        <f>_xlfn.IFNA(VLOOKUP(CONCATENATE($P$5,$B34,$C34),'SER2'!$A$6:$M$500,13,FALSE),0)</f>
        <v>0</v>
      </c>
      <c r="Q34" s="47"/>
      <c r="R34" s="47">
        <f>_xlfn.IFNA(VLOOKUP(CONCATENATE($R$5,$B34,$C34),'OG1'!$A$6:$M$133,13,FALSE),0)</f>
        <v>0</v>
      </c>
      <c r="S34" s="47">
        <f>_xlfn.IFNA(VLOOKUP(CONCATENATE($S$5,$B34,$C34),'DRY1'!$A$6:$M$135,13,FALSE),0)</f>
        <v>0</v>
      </c>
      <c r="T34" s="47">
        <f>_xlfn.IFNA(VLOOKUP(CONCATENATE($T$5,$B34,$C34),'HOR1'!$A$6:$M$192,13,FALSE),0)</f>
        <v>0</v>
      </c>
      <c r="U34" s="47">
        <f>_xlfn.IFNA(VLOOKUP(CONCATENATE($U$5,$B34,$C34),'DAR1'!$A$6:$M$133,13,FALSE),0)</f>
        <v>0</v>
      </c>
      <c r="V34" s="47">
        <f>_xlfn.IFNA(VLOOKUP(CONCATENATE($V$5,$B34,$C34),'DRY2'!$A$6:$M$133,13,FALSE),0)</f>
        <v>0</v>
      </c>
      <c r="W34" s="47">
        <f>_xlfn.IFNA(VLOOKUP(CONCATENATE($W$5,$B34,$C34),'SER3'!$A$6:$M$500,13,FALSE),0)</f>
        <v>0</v>
      </c>
      <c r="X34" s="47">
        <f>_xlfn.IFNA(VLOOKUP(CONCATENATE($X$5,$B34,$C34),'OG2'!$A$6:$M$135,13,FALSE),0)</f>
        <v>0</v>
      </c>
      <c r="Y34" s="47">
        <f>_xlfn.IFNA(VLOOKUP(CONCATENATE($Y$5,$B34,$C34),'DRY3'!$A$6:$M$132,13,FALSE),0)</f>
        <v>0</v>
      </c>
      <c r="Z34" s="47">
        <f>_xlfn.IFNA(VLOOKUP(CONCATENATE($Z$5,$B34,$C34),[1]SCSJ!$A$6:$M$133,13,FALSE),0)</f>
        <v>0</v>
      </c>
      <c r="AA34" s="47">
        <f>_xlfn.IFNA(VLOOKUP(CONCATENATE($AA$5,$B34,$C34),'GOS2'!$A$6:$M$133,13,FALSE),0)</f>
        <v>0</v>
      </c>
      <c r="AB34" s="47">
        <f>_xlfn.IFNA(VLOOKUP(CONCATENATE($AB$5,$B34,$C34),FEST!$A$6:$M$300,13,FALSE),0)</f>
        <v>0</v>
      </c>
      <c r="AC34" s="47">
        <f>_xlfn.IFNA(VLOOKUP(CONCATENATE($AC$5,$B34,$C34),'ESP2'!$A$6:$M$500,13,FALSE),0)</f>
        <v>0</v>
      </c>
      <c r="AD34" s="47">
        <f>_xlfn.IFNA(VLOOKUP(CONCATENATE($AD$5,$B34,$C34),'OG3'!$A$6:$M$53,13,FALSE),0)</f>
        <v>0</v>
      </c>
      <c r="AE34" s="47">
        <f>_xlfn.IFNA(VLOOKUP(CONCATENATE($AE$5,$B34,$C34),[2]cap1!$A$6:$M$53,13,FALSE),0)</f>
        <v>0</v>
      </c>
      <c r="AF34" s="47">
        <f>_xlfn.IFNA(VLOOKUP(CONCATENATE($AF$5,$B34,$C34),'ESP3'!$A$6:$M$53,13,FALSE),0)</f>
        <v>0</v>
      </c>
      <c r="AG34" s="47">
        <f>_xlfn.IFNA(VLOOKUP(CONCATENATE($AG$5,$B34,$C34),'BAL3'!$A$6:$M$500,13,FALSE),0)</f>
        <v>0</v>
      </c>
      <c r="AH34" s="47">
        <f>_xlfn.IFNA(VLOOKUP(CONCATENATE($AH$5,$B34,$C34),'ESP4'!$A$6:$M$300,13,FALSE),0)</f>
        <v>0</v>
      </c>
      <c r="AI34" s="47">
        <f>_xlfn.IFNA(VLOOKUP(CONCATENATE($AI$5,$B34,$C34),'DAR2'!$A$6:$M$300,13,FALSE),0)</f>
        <v>0</v>
      </c>
      <c r="AJ34" s="47">
        <f>_xlfn.IFNA(VLOOKUP(CONCATENATE($AJ$5,$B34,$C34),GID!$A$6:$M$60,13,FALSE),0)</f>
        <v>0</v>
      </c>
      <c r="AK34" s="47">
        <f>_xlfn.IFNA(VLOOKUP(CONCATENATE($AK$5,$B34,$C34),RAS!$A$6:$M$135,13,FALSE),0)</f>
        <v>0</v>
      </c>
      <c r="AL34" s="47"/>
      <c r="AM34" s="47"/>
      <c r="AN34" s="47"/>
      <c r="AO34" s="47"/>
      <c r="AP34" s="47"/>
      <c r="AQ34" s="47"/>
      <c r="AR34" s="47"/>
      <c r="AS34" s="47">
        <f>_xlfn.IFNA(VLOOKUP(CONCATENATE($AS$5,$B34,$C34),'SER3'!$A$6:$M$500,13,FALSE),0)</f>
        <v>0</v>
      </c>
      <c r="AT34" s="131"/>
    </row>
    <row r="35" spans="1:46" s="3" customFormat="1" x14ac:dyDescent="0.25">
      <c r="A35" s="582"/>
      <c r="B35" s="133"/>
      <c r="C35" s="137"/>
      <c r="D35" s="137"/>
      <c r="E35" s="50"/>
      <c r="F35" s="136"/>
      <c r="G35" s="135"/>
      <c r="H35" s="46"/>
      <c r="I35" s="427"/>
      <c r="J35" s="728">
        <f>_xlfn.IFNA(VLOOKUP(CONCATENATE($J$5,$B35,$C35),'ESP1'!$A$6:$M$500,13,FALSE),0)</f>
        <v>0</v>
      </c>
      <c r="K35" s="47"/>
      <c r="L35" s="47"/>
      <c r="M35" s="47">
        <f>_xlfn.IFNA(VLOOKUP(CONCATENATE($M$5,$B35,$C35),'SER1'!$A$6:$M$500,13,FALSE),0)</f>
        <v>0</v>
      </c>
      <c r="N35" s="47">
        <f>_xlfn.IFNA(VLOOKUP(CONCATENATE($N$5,$B35,$C35),MUR!$A$6:$M$133,13,FALSE),0)</f>
        <v>0</v>
      </c>
      <c r="O35" s="47">
        <f>_xlfn.IFNA(VLOOKUP(CONCATENATE($O$5,$B35,$C35),'GOS1'!$A$6:$M$133,13,FALSE),0)</f>
        <v>0</v>
      </c>
      <c r="P35" s="47">
        <f>_xlfn.IFNA(VLOOKUP(CONCATENATE($P$5,$B35,$C35),'SER2'!$A$6:$M$500,13,FALSE),0)</f>
        <v>0</v>
      </c>
      <c r="Q35" s="47"/>
      <c r="R35" s="47">
        <f>_xlfn.IFNA(VLOOKUP(CONCATENATE($R$5,$B35,$C35),'OG1'!$A$6:$M$133,13,FALSE),0)</f>
        <v>0</v>
      </c>
      <c r="S35" s="47">
        <f>_xlfn.IFNA(VLOOKUP(CONCATENATE($S$5,$B35,$C35),'DRY1'!$A$6:$M$135,13,FALSE),0)</f>
        <v>0</v>
      </c>
      <c r="T35" s="47">
        <f>_xlfn.IFNA(VLOOKUP(CONCATENATE($T$5,$B35,$C35),'HOR1'!$A$6:$M$192,13,FALSE),0)</f>
        <v>0</v>
      </c>
      <c r="U35" s="47">
        <f>_xlfn.IFNA(VLOOKUP(CONCATENATE($U$5,$B35,$C35),'DAR1'!$A$6:$M$133,13,FALSE),0)</f>
        <v>0</v>
      </c>
      <c r="V35" s="47">
        <f>_xlfn.IFNA(VLOOKUP(CONCATENATE($V$5,$B35,$C35),'DRY2'!$A$6:$M$133,13,FALSE),0)</f>
        <v>0</v>
      </c>
      <c r="W35" s="47">
        <f>_xlfn.IFNA(VLOOKUP(CONCATENATE($W$5,$B35,$C35),'SER3'!$A$6:$M$500,13,FALSE),0)</f>
        <v>0</v>
      </c>
      <c r="X35" s="47">
        <f>_xlfn.IFNA(VLOOKUP(CONCATENATE($X$5,$B35,$C35),'OG2'!$A$6:$M$135,13,FALSE),0)</f>
        <v>0</v>
      </c>
      <c r="Y35" s="47">
        <f>_xlfn.IFNA(VLOOKUP(CONCATENATE($Y$5,$B35,$C35),'DRY3'!$A$6:$M$132,13,FALSE),0)</f>
        <v>0</v>
      </c>
      <c r="Z35" s="47">
        <f>_xlfn.IFNA(VLOOKUP(CONCATENATE($Z$5,$B35,$C35),[1]SCSJ!$A$6:$M$133,13,FALSE),0)</f>
        <v>0</v>
      </c>
      <c r="AA35" s="47">
        <f>_xlfn.IFNA(VLOOKUP(CONCATENATE($AA$5,$B35,$C35),'GOS2'!$A$6:$M$133,13,FALSE),0)</f>
        <v>0</v>
      </c>
      <c r="AB35" s="47">
        <f>_xlfn.IFNA(VLOOKUP(CONCATENATE($AB$5,$B35,$C35),FEST!$A$6:$M$300,13,FALSE),0)</f>
        <v>0</v>
      </c>
      <c r="AC35" s="47">
        <f>_xlfn.IFNA(VLOOKUP(CONCATENATE($AC$5,$B35,$C35),'ESP2'!$A$6:$M$500,13,FALSE),0)</f>
        <v>0</v>
      </c>
      <c r="AD35" s="47">
        <f>_xlfn.IFNA(VLOOKUP(CONCATENATE($AD$5,$B35,$C35),'OG3'!$A$6:$M$53,13,FALSE),0)</f>
        <v>0</v>
      </c>
      <c r="AE35" s="47">
        <f>_xlfn.IFNA(VLOOKUP(CONCATENATE($AE$5,$B35,$C35),[2]cap1!$A$6:$M$53,13,FALSE),0)</f>
        <v>0</v>
      </c>
      <c r="AF35" s="47">
        <f>_xlfn.IFNA(VLOOKUP(CONCATENATE($AF$5,$B35,$C35),'ESP3'!$A$6:$M$53,13,FALSE),0)</f>
        <v>0</v>
      </c>
      <c r="AG35" s="47">
        <f>_xlfn.IFNA(VLOOKUP(CONCATENATE($AG$5,$B35,$C35),'BAL3'!$A$6:$M$500,13,FALSE),0)</f>
        <v>0</v>
      </c>
      <c r="AH35" s="47">
        <f>_xlfn.IFNA(VLOOKUP(CONCATENATE($AH$5,$B35,$C35),'ESP4'!$A$6:$M$300,13,FALSE),0)</f>
        <v>0</v>
      </c>
      <c r="AI35" s="47">
        <f>_xlfn.IFNA(VLOOKUP(CONCATENATE($AI$5,$B35,$C35),'DAR2'!$A$6:$M$300,13,FALSE),0)</f>
        <v>0</v>
      </c>
      <c r="AJ35" s="47">
        <f>_xlfn.IFNA(VLOOKUP(CONCATENATE($AJ$5,$B35,$C35),GID!$A$6:$M$60,13,FALSE),0)</f>
        <v>0</v>
      </c>
      <c r="AK35" s="47">
        <f>_xlfn.IFNA(VLOOKUP(CONCATENATE($AK$5,$B35,$C35),RAS!$A$6:$M$135,13,FALSE),0)</f>
        <v>0</v>
      </c>
      <c r="AL35" s="47"/>
      <c r="AM35" s="47"/>
      <c r="AN35" s="47"/>
      <c r="AO35" s="47"/>
      <c r="AP35" s="47"/>
      <c r="AQ35" s="47"/>
      <c r="AR35" s="47"/>
      <c r="AS35" s="47">
        <f>_xlfn.IFNA(VLOOKUP(CONCATENATE($AS$5,$B35,$C35),'SER3'!$A$6:$M$500,13,FALSE),0)</f>
        <v>0</v>
      </c>
      <c r="AT35" s="127"/>
    </row>
    <row r="36" spans="1:46" x14ac:dyDescent="0.25">
      <c r="A36" s="582"/>
      <c r="B36" s="133"/>
      <c r="C36" s="137"/>
      <c r="D36" s="137"/>
      <c r="E36" s="50"/>
      <c r="F36" s="136"/>
      <c r="G36" s="135"/>
      <c r="H36" s="46"/>
      <c r="I36" s="427"/>
      <c r="J36" s="728">
        <f>_xlfn.IFNA(VLOOKUP(CONCATENATE($J$5,$B36,$C36),'ESP1'!$A$6:$M$500,13,FALSE),0)</f>
        <v>0</v>
      </c>
      <c r="K36" s="47"/>
      <c r="L36" s="47"/>
      <c r="M36" s="47">
        <f>_xlfn.IFNA(VLOOKUP(CONCATENATE($M$5,$B36,$C36),'SER1'!$A$6:$M$500,13,FALSE),0)</f>
        <v>0</v>
      </c>
      <c r="N36" s="47">
        <f>_xlfn.IFNA(VLOOKUP(CONCATENATE($N$5,$B36,$C36),MUR!$A$6:$M$133,13,FALSE),0)</f>
        <v>0</v>
      </c>
      <c r="O36" s="47">
        <f>_xlfn.IFNA(VLOOKUP(CONCATENATE($O$5,$B36,$C36),'GOS1'!$A$6:$M$133,13,FALSE),0)</f>
        <v>0</v>
      </c>
      <c r="P36" s="47">
        <f>_xlfn.IFNA(VLOOKUP(CONCATENATE($P$5,$B36,$C36),'SER2'!$A$6:$M$500,13,FALSE),0)</f>
        <v>0</v>
      </c>
      <c r="Q36" s="47"/>
      <c r="R36" s="47">
        <f>_xlfn.IFNA(VLOOKUP(CONCATENATE($R$5,$B36,$C36),'OG1'!$A$6:$M$133,13,FALSE),0)</f>
        <v>0</v>
      </c>
      <c r="S36" s="47">
        <f>_xlfn.IFNA(VLOOKUP(CONCATENATE($S$5,$B36,$C36),'DRY1'!$A$6:$M$135,13,FALSE),0)</f>
        <v>0</v>
      </c>
      <c r="T36" s="47">
        <f>_xlfn.IFNA(VLOOKUP(CONCATENATE($T$5,$B36,$C36),'HOR1'!$A$6:$M$192,13,FALSE),0)</f>
        <v>0</v>
      </c>
      <c r="U36" s="47">
        <f>_xlfn.IFNA(VLOOKUP(CONCATENATE($U$5,$B36,$C36),'DAR1'!$A$6:$M$133,13,FALSE),0)</f>
        <v>0</v>
      </c>
      <c r="V36" s="47">
        <f>_xlfn.IFNA(VLOOKUP(CONCATENATE($V$5,$B36,$C36),'DRY2'!$A$6:$M$133,13,FALSE),0)</f>
        <v>0</v>
      </c>
      <c r="W36" s="47">
        <f>_xlfn.IFNA(VLOOKUP(CONCATENATE($W$5,$B36,$C36),'SER3'!$A$6:$M$500,13,FALSE),0)</f>
        <v>0</v>
      </c>
      <c r="X36" s="47">
        <f>_xlfn.IFNA(VLOOKUP(CONCATENATE($X$5,$B36,$C36),'OG2'!$A$6:$M$135,13,FALSE),0)</f>
        <v>0</v>
      </c>
      <c r="Y36" s="47">
        <f>_xlfn.IFNA(VLOOKUP(CONCATENATE($Y$5,$B36,$C36),'DRY3'!$A$6:$M$132,13,FALSE),0)</f>
        <v>0</v>
      </c>
      <c r="Z36" s="47">
        <f>_xlfn.IFNA(VLOOKUP(CONCATENATE($Z$5,$B36,$C36),[1]SCSJ!$A$6:$M$133,13,FALSE),0)</f>
        <v>0</v>
      </c>
      <c r="AA36" s="47">
        <f>_xlfn.IFNA(VLOOKUP(CONCATENATE($AA$5,$B36,$C36),'GOS2'!$A$6:$M$133,13,FALSE),0)</f>
        <v>0</v>
      </c>
      <c r="AB36" s="47">
        <f>_xlfn.IFNA(VLOOKUP(CONCATENATE($AB$5,$B36,$C36),FEST!$A$6:$M$300,13,FALSE),0)</f>
        <v>0</v>
      </c>
      <c r="AC36" s="47">
        <f>_xlfn.IFNA(VLOOKUP(CONCATENATE($AC$5,$B36,$C36),'ESP2'!$A$6:$M$500,13,FALSE),0)</f>
        <v>0</v>
      </c>
      <c r="AD36" s="47">
        <f>_xlfn.IFNA(VLOOKUP(CONCATENATE($AD$5,$B36,$C36),'OG3'!$A$6:$M$53,13,FALSE),0)</f>
        <v>0</v>
      </c>
      <c r="AE36" s="47">
        <f>_xlfn.IFNA(VLOOKUP(CONCATENATE($AE$5,$B36,$C36),[2]cap1!$A$6:$M$53,13,FALSE),0)</f>
        <v>0</v>
      </c>
      <c r="AF36" s="47">
        <f>_xlfn.IFNA(VLOOKUP(CONCATENATE($AF$5,$B36,$C36),'ESP3'!$A$6:$M$53,13,FALSE),0)</f>
        <v>0</v>
      </c>
      <c r="AG36" s="47">
        <f>_xlfn.IFNA(VLOOKUP(CONCATENATE($AG$5,$B36,$C36),'BAL3'!$A$6:$M$500,13,FALSE),0)</f>
        <v>0</v>
      </c>
      <c r="AH36" s="47">
        <f>_xlfn.IFNA(VLOOKUP(CONCATENATE($AH$5,$B36,$C36),'ESP4'!$A$6:$M$300,13,FALSE),0)</f>
        <v>0</v>
      </c>
      <c r="AI36" s="47">
        <f>_xlfn.IFNA(VLOOKUP(CONCATENATE($AI$5,$B36,$C36),'DAR2'!$A$6:$M$300,13,FALSE),0)</f>
        <v>0</v>
      </c>
      <c r="AJ36" s="47">
        <f>_xlfn.IFNA(VLOOKUP(CONCATENATE($AJ$5,$B36,$C36),GID!$A$6:$M$60,13,FALSE),0)</f>
        <v>0</v>
      </c>
      <c r="AK36" s="47">
        <f>_xlfn.IFNA(VLOOKUP(CONCATENATE($AK$5,$B36,$C36),RAS!$A$6:$M$135,13,FALSE),0)</f>
        <v>0</v>
      </c>
      <c r="AL36" s="47"/>
      <c r="AM36" s="47"/>
      <c r="AN36" s="47"/>
      <c r="AO36" s="47"/>
      <c r="AP36" s="47"/>
      <c r="AQ36" s="47"/>
      <c r="AR36" s="47"/>
      <c r="AS36" s="47">
        <f>_xlfn.IFNA(VLOOKUP(CONCATENATE($AS$5,$B36,$C36),'SER3'!$A$6:$M$500,13,FALSE),0)</f>
        <v>0</v>
      </c>
      <c r="AT36" s="131"/>
    </row>
    <row r="37" spans="1:46" x14ac:dyDescent="0.25">
      <c r="A37" s="582"/>
      <c r="B37" s="133"/>
      <c r="C37" s="137"/>
      <c r="D37" s="137"/>
      <c r="E37" s="50"/>
      <c r="F37" s="136"/>
      <c r="G37" s="135"/>
      <c r="H37" s="46"/>
      <c r="I37" s="427"/>
      <c r="J37" s="728">
        <f>_xlfn.IFNA(VLOOKUP(CONCATENATE($J$5,$B37,$C37),'ESP1'!$A$6:$M$500,13,FALSE),0)</f>
        <v>0</v>
      </c>
      <c r="K37" s="47"/>
      <c r="L37" s="47"/>
      <c r="M37" s="47">
        <f>_xlfn.IFNA(VLOOKUP(CONCATENATE($M$5,$B37,$C37),'SER1'!$A$6:$M$500,13,FALSE),0)</f>
        <v>0</v>
      </c>
      <c r="N37" s="47">
        <f>_xlfn.IFNA(VLOOKUP(CONCATENATE($N$5,$B37,$C37),[3]MUR1!$A$6:$M$162,13,FALSE),0)</f>
        <v>0</v>
      </c>
      <c r="O37" s="47">
        <f>_xlfn.IFNA(VLOOKUP(CONCATENATE($O$5,$B37,$C37),[3]MUR1!$A$6:$M$162,13,FALSE),0)</f>
        <v>0</v>
      </c>
      <c r="P37" s="47">
        <f>_xlfn.IFNA(VLOOKUP(CONCATENATE($J$5,$B37,$C37),'SER2'!$A$6:$M$500,13,FALSE),0)</f>
        <v>0</v>
      </c>
      <c r="Q37" s="47"/>
      <c r="R37" s="47">
        <f>_xlfn.IFNA(VLOOKUP(CONCATENATE($R$5,$B37,$C37),'OG1'!$A$6:$M$500,13,FALSE),0)</f>
        <v>0</v>
      </c>
      <c r="S37" s="47">
        <f>_xlfn.IFNA(VLOOKUP(CONCATENATE($S$5,$B37,$C37),'DRY3'!$A$6:$M$500,13,FALSE),0)</f>
        <v>0</v>
      </c>
      <c r="T37" s="47">
        <f>_xlfn.IFNA(VLOOKUP(CONCATENATE(QV$5,$B37,$C37),'SER3'!$A$6:$M$162,13,FALSE),0)</f>
        <v>0</v>
      </c>
      <c r="U37" s="47">
        <f>_xlfn.IFNA(VLOOKUP(CONCATENATE($U$5,$B37,$C37),'OG2'!$A$6:$M$162,13,FALSE),0)</f>
        <v>0</v>
      </c>
      <c r="V37" s="47">
        <f>_xlfn.IFNA(VLOOKUP(CONCATENATE($V$5,$B37,$C37),'DRY3'!$A$6:$M$500,13,FALSE),0)</f>
        <v>0</v>
      </c>
      <c r="W37" s="47">
        <f>_xlfn.IFNA(VLOOKUP(CONCATENATE($W$5,$B37,$C37),'SER3'!$A$6:$M$162,13,FALSE),0)</f>
        <v>0</v>
      </c>
      <c r="X37" s="47">
        <f>_xlfn.IFNA(VLOOKUP(CONCATENATE($X$5,$B37,$C37),'OG2'!$A$6:$M$162,13,FALSE),0)</f>
        <v>0</v>
      </c>
      <c r="Y37" s="47">
        <f>_xlfn.IFNA(VLOOKUP(CONCATENATE($Y$5,$B37,$C37),'DRY3'!$A$6:$M$500,13,FALSE),0)</f>
        <v>0</v>
      </c>
      <c r="Z37" s="47">
        <f>_xlfn.IFNA(VLOOKUP(CONCATENATE($Z$5,$B37,$C37),[1]SCSJ!$A$6:$M$500,13,FALSE),0)</f>
        <v>0</v>
      </c>
      <c r="AA37" s="47">
        <f>_xlfn.IFNA(VLOOKUP(CONCATENATE($AA$5,$B37,$C37),'GOS2'!$A$6:$M$162,13,FALSE),0)</f>
        <v>0</v>
      </c>
      <c r="AB37" s="47">
        <f>_xlfn.IFNA(VLOOKUP(CONCATENATE($AB$5,$B37,$C37),FEST!$A$6:$M$162,13,FALSE),0)</f>
        <v>0</v>
      </c>
      <c r="AC37" s="47">
        <f>_xlfn.IFNA(VLOOKUP(CONCATENATE($AC$5,$B37,$C37),'ESP2'!$A$6:$M$500,13,FALSE),0)</f>
        <v>0</v>
      </c>
      <c r="AD37" s="47">
        <f>_xlfn.IFNA(VLOOKUP(CONCATENATE($AD$5,$B37,$C37),'OG3'!$A$6:$M$500,13,FALSE),0)</f>
        <v>0</v>
      </c>
      <c r="AE37" s="47">
        <f>_xlfn.IFNA(VLOOKUP(CONCATENATE($AE$5,$B37,$C37),[2]cap1!$A$6:$M$162,13,FALSE),0)</f>
        <v>0</v>
      </c>
      <c r="AF37" s="47">
        <f>_xlfn.IFNA(VLOOKUP(CONCATENATE($AF$5,$B37,$C37),'ESP3'!$A$6:$M$162,13,FALSE),0)</f>
        <v>0</v>
      </c>
      <c r="AG37" s="47">
        <f>_xlfn.IFNA(VLOOKUP(CONCATENATE($AG$5,$B37,$C37),'BAL3'!$A$6:$M$500,13,FALSE),0)</f>
        <v>0</v>
      </c>
      <c r="AH37" s="47">
        <f>_xlfn.IFNA(VLOOKUP(CONCATENATE($AH$5,$B37,$C37),'ESP4'!$A$6:$M$500,13,FALSE),0)</f>
        <v>0</v>
      </c>
      <c r="AI37" s="47">
        <f>_xlfn.IFNA(VLOOKUP(CONCATENATE($AI$5,$B37,$C37),'DAR2'!$A$6:$M$162,13,FALSE),0)</f>
        <v>0</v>
      </c>
      <c r="AJ37" s="47">
        <f>_xlfn.IFNA(VLOOKUP(CONCATENATE($AJ$5,$B37,$C37),GID!$A$6:$M$162,13,FALSE),0)</f>
        <v>0</v>
      </c>
      <c r="AK37" s="47">
        <f>_xlfn.IFNA(VLOOKUP(CONCATENATE($AK$5,$B37,$C37),RAS!$A$6:$M$500,13,FALSE),0)</f>
        <v>0</v>
      </c>
      <c r="AL37" s="47"/>
      <c r="AM37" s="47"/>
      <c r="AN37" s="47"/>
      <c r="AO37" s="47"/>
      <c r="AP37" s="47"/>
      <c r="AQ37" s="47"/>
      <c r="AR37" s="47"/>
      <c r="AS37" s="47">
        <f>_xlfn.IFNA(VLOOKUP(CONCATENATE($AS$5,$B37,$C37),'SER3'!$A$6:$M$500,13,FALSE),0)</f>
        <v>0</v>
      </c>
      <c r="AT37" s="131"/>
    </row>
    <row r="38" spans="1:46" x14ac:dyDescent="0.25">
      <c r="A38" s="582"/>
      <c r="B38" s="133"/>
      <c r="C38" s="137"/>
      <c r="D38" s="137"/>
      <c r="E38" s="50"/>
      <c r="F38" s="136"/>
      <c r="G38" s="135"/>
      <c r="H38" s="46"/>
      <c r="I38" s="427"/>
      <c r="J38" s="728">
        <f>_xlfn.IFNA(VLOOKUP(CONCATENATE($J$5,$B38,$C38),'ESP1'!$A$6:$M$500,13,FALSE),0)</f>
        <v>0</v>
      </c>
      <c r="K38" s="47"/>
      <c r="L38" s="47"/>
      <c r="M38" s="47">
        <f>_xlfn.IFNA(VLOOKUP(CONCATENATE($M$5,$B38,$C38),'SER1'!$A$6:$M$500,13,FALSE),0)</f>
        <v>0</v>
      </c>
      <c r="N38" s="47">
        <f>_xlfn.IFNA(VLOOKUP(CONCATENATE($N$5,$B38,$C38),[3]MUR1!$A$6:$M$162,13,FALSE),0)</f>
        <v>0</v>
      </c>
      <c r="O38" s="47">
        <f>_xlfn.IFNA(VLOOKUP(CONCATENATE($O$5,$B38,$C38),[3]MUR1!$A$6:$M$162,13,FALSE),0)</f>
        <v>0</v>
      </c>
      <c r="P38" s="47">
        <f>_xlfn.IFNA(VLOOKUP(CONCATENATE($J$5,$B38,$C38),'SER2'!$A$6:$M$500,13,FALSE),0)</f>
        <v>0</v>
      </c>
      <c r="Q38" s="47"/>
      <c r="R38" s="47">
        <f>_xlfn.IFNA(VLOOKUP(CONCATENATE($R$5,$B38,$C38),'OG1'!$A$6:$M$500,13,FALSE),0)</f>
        <v>0</v>
      </c>
      <c r="S38" s="47">
        <f>_xlfn.IFNA(VLOOKUP(CONCATENATE($S$5,$B38,$C38),'DRY3'!$A$6:$M$500,13,FALSE),0)</f>
        <v>0</v>
      </c>
      <c r="T38" s="47">
        <f>_xlfn.IFNA(VLOOKUP(CONCATENATE(QV$5,$B38,$C38),'SER3'!$A$6:$M$162,13,FALSE),0)</f>
        <v>0</v>
      </c>
      <c r="U38" s="47">
        <f>_xlfn.IFNA(VLOOKUP(CONCATENATE($U$5,$B38,$C38),'OG2'!$A$6:$M$162,13,FALSE),0)</f>
        <v>0</v>
      </c>
      <c r="V38" s="47">
        <f>_xlfn.IFNA(VLOOKUP(CONCATENATE($V$5,$B38,$C38),'DRY3'!$A$6:$M$500,13,FALSE),0)</f>
        <v>0</v>
      </c>
      <c r="W38" s="47">
        <f>_xlfn.IFNA(VLOOKUP(CONCATENATE($W$5,$B38,$C38),'SER3'!$A$6:$M$162,13,FALSE),0)</f>
        <v>0</v>
      </c>
      <c r="X38" s="47">
        <f>_xlfn.IFNA(VLOOKUP(CONCATENATE($X$5,$B38,$C38),'OG2'!$A$6:$M$162,13,FALSE),0)</f>
        <v>0</v>
      </c>
      <c r="Y38" s="47">
        <f>_xlfn.IFNA(VLOOKUP(CONCATENATE($Y$5,$B38,$C38),'DRY3'!$A$6:$M$500,13,FALSE),0)</f>
        <v>0</v>
      </c>
      <c r="Z38" s="47">
        <f>_xlfn.IFNA(VLOOKUP(CONCATENATE($Z$5,$B38,$C38),[1]SCSJ!$A$6:$M$500,13,FALSE),0)</f>
        <v>0</v>
      </c>
      <c r="AA38" s="47">
        <f>_xlfn.IFNA(VLOOKUP(CONCATENATE($AA$5,$B38,$C38),'GOS2'!$A$6:$M$162,13,FALSE),0)</f>
        <v>0</v>
      </c>
      <c r="AB38" s="47">
        <f>_xlfn.IFNA(VLOOKUP(CONCATENATE($AB$5,$B38,$C38),FEST!$A$6:$M$162,13,FALSE),0)</f>
        <v>0</v>
      </c>
      <c r="AC38" s="47">
        <f>_xlfn.IFNA(VLOOKUP(CONCATENATE($AC$5,$B38,$C38),'ESP2'!$A$6:$M$500,13,FALSE),0)</f>
        <v>0</v>
      </c>
      <c r="AD38" s="47">
        <f>_xlfn.IFNA(VLOOKUP(CONCATENATE($AD$5,$B38,$C38),'OG3'!$A$6:$M$500,13,FALSE),0)</f>
        <v>0</v>
      </c>
      <c r="AE38" s="47">
        <f>_xlfn.IFNA(VLOOKUP(CONCATENATE($AE$5,$B38,$C38),[2]cap1!$A$6:$M$162,13,FALSE),0)</f>
        <v>0</v>
      </c>
      <c r="AF38" s="47">
        <f>_xlfn.IFNA(VLOOKUP(CONCATENATE($AF$5,$B38,$C38),'ESP3'!$A$6:$M$162,13,FALSE),0)</f>
        <v>0</v>
      </c>
      <c r="AG38" s="47">
        <f>_xlfn.IFNA(VLOOKUP(CONCATENATE($AG$5,$B38,$C38),'BAL3'!$A$6:$M$500,13,FALSE),0)</f>
        <v>0</v>
      </c>
      <c r="AH38" s="47">
        <f>_xlfn.IFNA(VLOOKUP(CONCATENATE($AH$5,$B38,$C38),'ESP4'!$A$6:$M$500,13,FALSE),0)</f>
        <v>0</v>
      </c>
      <c r="AI38" s="47">
        <f>_xlfn.IFNA(VLOOKUP(CONCATENATE($AI$5,$B38,$C38),'DAR2'!$A$6:$M$162,13,FALSE),0)</f>
        <v>0</v>
      </c>
      <c r="AJ38" s="47">
        <f>_xlfn.IFNA(VLOOKUP(CONCATENATE($AJ$5,$B38,$C38),GID!$A$6:$M$162,13,FALSE),0)</f>
        <v>0</v>
      </c>
      <c r="AK38" s="47">
        <f>_xlfn.IFNA(VLOOKUP(CONCATENATE($AK$5,$B38,$C38),RAS!$A$6:$M$500,13,FALSE),0)</f>
        <v>0</v>
      </c>
      <c r="AL38" s="47"/>
      <c r="AM38" s="47"/>
      <c r="AN38" s="47"/>
      <c r="AO38" s="47"/>
      <c r="AP38" s="47"/>
      <c r="AQ38" s="47"/>
      <c r="AR38" s="47"/>
      <c r="AS38" s="47">
        <f>_xlfn.IFNA(VLOOKUP(CONCATENATE($AS$5,$B38,$C38),'SER3'!$A$6:$M$500,13,FALSE),0)</f>
        <v>0</v>
      </c>
      <c r="AT38" s="131"/>
    </row>
    <row r="39" spans="1:46" x14ac:dyDescent="0.25">
      <c r="A39" s="582"/>
      <c r="B39" s="133"/>
      <c r="C39" s="137"/>
      <c r="D39" s="137"/>
      <c r="E39" s="50"/>
      <c r="F39" s="136"/>
      <c r="G39" s="135"/>
      <c r="H39" s="46"/>
      <c r="I39" s="427"/>
      <c r="J39" s="728">
        <f>_xlfn.IFNA(VLOOKUP(CONCATENATE($J$5,$B39,$C39),'ESP1'!$A$6:$M$500,13,FALSE),0)</f>
        <v>0</v>
      </c>
      <c r="K39" s="47"/>
      <c r="L39" s="47"/>
      <c r="M39" s="47">
        <f>_xlfn.IFNA(VLOOKUP(CONCATENATE($M$5,$B39,$C39),'SER1'!$A$6:$M$500,13,FALSE),0)</f>
        <v>0</v>
      </c>
      <c r="N39" s="47">
        <f>_xlfn.IFNA(VLOOKUP(CONCATENATE($N$5,$B39,$C39),[3]MUR1!$A$6:$M$162,13,FALSE),0)</f>
        <v>0</v>
      </c>
      <c r="O39" s="47">
        <f>_xlfn.IFNA(VLOOKUP(CONCATENATE($O$5,$B39,$C39),[3]MUR1!$A$6:$M$162,13,FALSE),0)</f>
        <v>0</v>
      </c>
      <c r="P39" s="47">
        <f>_xlfn.IFNA(VLOOKUP(CONCATENATE($J$5,$B39,$C39),'SER2'!$A$6:$M$500,13,FALSE),0)</f>
        <v>0</v>
      </c>
      <c r="Q39" s="47"/>
      <c r="R39" s="47">
        <f>_xlfn.IFNA(VLOOKUP(CONCATENATE($R$5,$B39,$C39),'OG1'!$A$6:$M$500,13,FALSE),0)</f>
        <v>0</v>
      </c>
      <c r="S39" s="47">
        <f>_xlfn.IFNA(VLOOKUP(CONCATENATE($S$5,$B39,$C39),'DRY3'!$A$6:$M$500,13,FALSE),0)</f>
        <v>0</v>
      </c>
      <c r="T39" s="47">
        <f>_xlfn.IFNA(VLOOKUP(CONCATENATE(QV$5,$B39,$C39),'SER3'!$A$6:$M$162,13,FALSE),0)</f>
        <v>0</v>
      </c>
      <c r="U39" s="47">
        <f>_xlfn.IFNA(VLOOKUP(CONCATENATE($U$5,$B39,$C39),'OG2'!$A$6:$M$162,13,FALSE),0)</f>
        <v>0</v>
      </c>
      <c r="V39" s="47">
        <f>_xlfn.IFNA(VLOOKUP(CONCATENATE($V$5,$B39,$C39),'DRY3'!$A$6:$M$500,13,FALSE),0)</f>
        <v>0</v>
      </c>
      <c r="W39" s="47">
        <f>_xlfn.IFNA(VLOOKUP(CONCATENATE($W$5,$B39,$C39),'SER3'!$A$6:$M$162,13,FALSE),0)</f>
        <v>0</v>
      </c>
      <c r="X39" s="47">
        <f>_xlfn.IFNA(VLOOKUP(CONCATENATE($X$5,$B39,$C39),'OG2'!$A$6:$M$162,13,FALSE),0)</f>
        <v>0</v>
      </c>
      <c r="Y39" s="47">
        <f>_xlfn.IFNA(VLOOKUP(CONCATENATE($Y$5,$B39,$C39),'DRY3'!$A$6:$M$500,13,FALSE),0)</f>
        <v>0</v>
      </c>
      <c r="Z39" s="47">
        <f>_xlfn.IFNA(VLOOKUP(CONCATENATE($Z$5,$B39,$C39),[1]SCSJ!$A$6:$M$500,13,FALSE),0)</f>
        <v>0</v>
      </c>
      <c r="AA39" s="47">
        <f>_xlfn.IFNA(VLOOKUP(CONCATENATE($AA$5,$B39,$C39),'GOS2'!$A$6:$M$162,13,FALSE),0)</f>
        <v>0</v>
      </c>
      <c r="AB39" s="47">
        <f>_xlfn.IFNA(VLOOKUP(CONCATENATE($AB$5,$B39,$C39),FEST!$A$6:$M$162,13,FALSE),0)</f>
        <v>0</v>
      </c>
      <c r="AC39" s="47">
        <f>_xlfn.IFNA(VLOOKUP(CONCATENATE($AC$5,$B39,$C39),'ESP2'!$A$6:$M$500,13,FALSE),0)</f>
        <v>0</v>
      </c>
      <c r="AD39" s="47">
        <f>_xlfn.IFNA(VLOOKUP(CONCATENATE($AD$5,$B39,$C39),'OG3'!$A$6:$M$500,13,FALSE),0)</f>
        <v>0</v>
      </c>
      <c r="AE39" s="47">
        <f>_xlfn.IFNA(VLOOKUP(CONCATENATE($AE$5,$B39,$C39),[2]cap1!$A$6:$M$162,13,FALSE),0)</f>
        <v>0</v>
      </c>
      <c r="AF39" s="47">
        <f>_xlfn.IFNA(VLOOKUP(CONCATENATE($AF$5,$B39,$C39),'ESP3'!$A$6:$M$162,13,FALSE),0)</f>
        <v>0</v>
      </c>
      <c r="AG39" s="47">
        <f>_xlfn.IFNA(VLOOKUP(CONCATENATE($AG$5,$B39,$C39),'BAL3'!$A$6:$M$500,13,FALSE),0)</f>
        <v>0</v>
      </c>
      <c r="AH39" s="47">
        <f>_xlfn.IFNA(VLOOKUP(CONCATENATE($AH$5,$B39,$C39),'ESP4'!$A$6:$M$500,13,FALSE),0)</f>
        <v>0</v>
      </c>
      <c r="AI39" s="47">
        <f>_xlfn.IFNA(VLOOKUP(CONCATENATE($AI$5,$B39,$C39),'DAR2'!$A$6:$M$162,13,FALSE),0)</f>
        <v>0</v>
      </c>
      <c r="AJ39" s="47">
        <f>_xlfn.IFNA(VLOOKUP(CONCATENATE($AJ$5,$B39,$C39),GID!$A$6:$M$162,13,FALSE),0)</f>
        <v>0</v>
      </c>
      <c r="AK39" s="47">
        <f>_xlfn.IFNA(VLOOKUP(CONCATENATE($AK$5,$B39,$C39),RAS!$A$6:$M$500,13,FALSE),0)</f>
        <v>0</v>
      </c>
      <c r="AL39" s="47"/>
      <c r="AM39" s="47"/>
      <c r="AN39" s="47"/>
      <c r="AO39" s="47"/>
      <c r="AP39" s="47"/>
      <c r="AQ39" s="47"/>
      <c r="AR39" s="47"/>
      <c r="AS39" s="47">
        <f>_xlfn.IFNA(VLOOKUP(CONCATENATE($AS$5,$B39,$C39),'SER3'!$A$6:$M$500,13,FALSE),0)</f>
        <v>0</v>
      </c>
      <c r="AT39" s="131"/>
    </row>
    <row r="40" spans="1:46" x14ac:dyDescent="0.25">
      <c r="A40" s="582"/>
      <c r="B40" s="133"/>
      <c r="C40" s="137"/>
      <c r="D40" s="137"/>
      <c r="E40" s="50"/>
      <c r="F40" s="136"/>
      <c r="G40" s="135"/>
      <c r="H40" s="46"/>
      <c r="I40" s="427"/>
      <c r="J40" s="728">
        <f>_xlfn.IFNA(VLOOKUP(CONCATENATE($J$5,$B40,$C40),'ESP1'!$A$6:$M$500,13,FALSE),0)</f>
        <v>0</v>
      </c>
      <c r="K40" s="47"/>
      <c r="L40" s="47"/>
      <c r="M40" s="47">
        <f>_xlfn.IFNA(VLOOKUP(CONCATENATE($M$5,$B40,$C40),'SER1'!$A$6:$M$500,13,FALSE),0)</f>
        <v>0</v>
      </c>
      <c r="N40" s="47">
        <f>_xlfn.IFNA(VLOOKUP(CONCATENATE($N$5,$B40,$C40),[3]MUR1!$A$6:$M$162,13,FALSE),0)</f>
        <v>0</v>
      </c>
      <c r="O40" s="47">
        <f>_xlfn.IFNA(VLOOKUP(CONCATENATE($O$5,$B40,$C40),[3]MUR1!$A$6:$M$162,13,FALSE),0)</f>
        <v>0</v>
      </c>
      <c r="P40" s="47">
        <f>_xlfn.IFNA(VLOOKUP(CONCATENATE($J$5,$B40,$C40),'SER2'!$A$6:$M$500,13,FALSE),0)</f>
        <v>0</v>
      </c>
      <c r="Q40" s="47"/>
      <c r="R40" s="47">
        <f>_xlfn.IFNA(VLOOKUP(CONCATENATE($R$5,$B40,$C40),'OG1'!$A$6:$M$500,13,FALSE),0)</f>
        <v>0</v>
      </c>
      <c r="S40" s="47">
        <f>_xlfn.IFNA(VLOOKUP(CONCATENATE($S$5,$B40,$C40),'DRY3'!$A$6:$M$500,13,FALSE),0)</f>
        <v>0</v>
      </c>
      <c r="T40" s="47">
        <f>_xlfn.IFNA(VLOOKUP(CONCATENATE(QV$5,$B40,$C40),'SER3'!$A$6:$M$162,13,FALSE),0)</f>
        <v>0</v>
      </c>
      <c r="U40" s="47">
        <f>_xlfn.IFNA(VLOOKUP(CONCATENATE($U$5,$B40,$C40),'OG2'!$A$6:$M$162,13,FALSE),0)</f>
        <v>0</v>
      </c>
      <c r="V40" s="47">
        <f>_xlfn.IFNA(VLOOKUP(CONCATENATE($V$5,$B40,$C40),'DRY3'!$A$6:$M$500,13,FALSE),0)</f>
        <v>0</v>
      </c>
      <c r="W40" s="47">
        <f>_xlfn.IFNA(VLOOKUP(CONCATENATE($W$5,$B40,$C40),'SER3'!$A$6:$M$162,13,FALSE),0)</f>
        <v>0</v>
      </c>
      <c r="X40" s="47">
        <f>_xlfn.IFNA(VLOOKUP(CONCATENATE($X$5,$B40,$C40),'OG2'!$A$6:$M$162,13,FALSE),0)</f>
        <v>0</v>
      </c>
      <c r="Y40" s="47">
        <f>_xlfn.IFNA(VLOOKUP(CONCATENATE($Y$5,$B40,$C40),'DRY3'!$A$6:$M$500,13,FALSE),0)</f>
        <v>0</v>
      </c>
      <c r="Z40" s="47">
        <f>_xlfn.IFNA(VLOOKUP(CONCATENATE($Z$5,$B40,$C40),[1]SCSJ!$A$6:$M$500,13,FALSE),0)</f>
        <v>0</v>
      </c>
      <c r="AA40" s="47">
        <f>_xlfn.IFNA(VLOOKUP(CONCATENATE($AA$5,$B40,$C40),'GOS2'!$A$6:$M$162,13,FALSE),0)</f>
        <v>0</v>
      </c>
      <c r="AB40" s="47">
        <f>_xlfn.IFNA(VLOOKUP(CONCATENATE($AB$5,$B40,$C40),FEST!$A$6:$M$162,13,FALSE),0)</f>
        <v>0</v>
      </c>
      <c r="AC40" s="47">
        <f>_xlfn.IFNA(VLOOKUP(CONCATENATE($AC$5,$B40,$C40),'ESP2'!$A$6:$M$500,13,FALSE),0)</f>
        <v>0</v>
      </c>
      <c r="AD40" s="47">
        <f>_xlfn.IFNA(VLOOKUP(CONCATENATE($AD$5,$B40,$C40),'OG3'!$A$6:$M$500,13,FALSE),0)</f>
        <v>0</v>
      </c>
      <c r="AE40" s="47">
        <f>_xlfn.IFNA(VLOOKUP(CONCATENATE($AE$5,$B40,$C40),[2]cap1!$A$6:$M$162,13,FALSE),0)</f>
        <v>0</v>
      </c>
      <c r="AF40" s="47">
        <f>_xlfn.IFNA(VLOOKUP(CONCATENATE($AF$5,$B40,$C40),'ESP3'!$A$6:$M$162,13,FALSE),0)</f>
        <v>0</v>
      </c>
      <c r="AG40" s="47">
        <f>_xlfn.IFNA(VLOOKUP(CONCATENATE($AG$5,$B40,$C40),'BAL3'!$A$6:$M$500,13,FALSE),0)</f>
        <v>0</v>
      </c>
      <c r="AH40" s="47">
        <f>_xlfn.IFNA(VLOOKUP(CONCATENATE($AH$5,$B40,$C40),'ESP4'!$A$6:$M$500,13,FALSE),0)</f>
        <v>0</v>
      </c>
      <c r="AI40" s="47">
        <f>_xlfn.IFNA(VLOOKUP(CONCATENATE($AI$5,$B40,$C40),'DAR2'!$A$6:$M$162,13,FALSE),0)</f>
        <v>0</v>
      </c>
      <c r="AJ40" s="47">
        <f>_xlfn.IFNA(VLOOKUP(CONCATENATE($AJ$5,$B40,$C40),GID!$A$6:$M$162,13,FALSE),0)</f>
        <v>0</v>
      </c>
      <c r="AK40" s="47">
        <f>_xlfn.IFNA(VLOOKUP(CONCATENATE($AK$5,$B40,$C40),RAS!$A$6:$M$500,13,FALSE),0)</f>
        <v>0</v>
      </c>
      <c r="AL40" s="47"/>
      <c r="AM40" s="47"/>
      <c r="AN40" s="47"/>
      <c r="AO40" s="47"/>
      <c r="AP40" s="47"/>
      <c r="AQ40" s="47"/>
      <c r="AR40" s="47"/>
      <c r="AS40" s="47">
        <f>_xlfn.IFNA(VLOOKUP(CONCATENATE($AS$5,$B40,$C40),'SER3'!$A$6:$M$500,13,FALSE),0)</f>
        <v>0</v>
      </c>
      <c r="AT40" s="131"/>
    </row>
    <row r="41" spans="1:46" x14ac:dyDescent="0.25">
      <c r="A41" s="582"/>
      <c r="B41" s="133"/>
      <c r="C41" s="137"/>
      <c r="D41" s="137"/>
      <c r="E41" s="50"/>
      <c r="F41" s="136"/>
      <c r="G41" s="135"/>
      <c r="H41" s="46"/>
      <c r="I41" s="427"/>
      <c r="J41" s="728">
        <f>_xlfn.IFNA(VLOOKUP(CONCATENATE($J$5,$B41,$C41),'ESP1'!$A$6:$M$500,13,FALSE),0)</f>
        <v>0</v>
      </c>
      <c r="K41" s="47"/>
      <c r="L41" s="47"/>
      <c r="M41" s="47">
        <f>_xlfn.IFNA(VLOOKUP(CONCATENATE($M$5,$B41,$C41),'SER1'!$A$6:$M$500,13,FALSE),0)</f>
        <v>0</v>
      </c>
      <c r="N41" s="47">
        <f>_xlfn.IFNA(VLOOKUP(CONCATENATE($N$5,$B41,$C41),[3]MUR1!$A$6:$M$162,13,FALSE),0)</f>
        <v>0</v>
      </c>
      <c r="O41" s="47">
        <f>_xlfn.IFNA(VLOOKUP(CONCATENATE($O$5,$B41,$C41),[3]MUR1!$A$6:$M$162,13,FALSE),0)</f>
        <v>0</v>
      </c>
      <c r="P41" s="47">
        <f>_xlfn.IFNA(VLOOKUP(CONCATENATE($J$5,$B41,$C41),'SER2'!$A$6:$M$500,13,FALSE),0)</f>
        <v>0</v>
      </c>
      <c r="Q41" s="47"/>
      <c r="R41" s="47">
        <f>_xlfn.IFNA(VLOOKUP(CONCATENATE($R$5,$B41,$C41),'OG1'!$A$6:$M$500,13,FALSE),0)</f>
        <v>0</v>
      </c>
      <c r="S41" s="47">
        <f>_xlfn.IFNA(VLOOKUP(CONCATENATE($S$5,$B41,$C41),'DRY3'!$A$6:$M$500,13,FALSE),0)</f>
        <v>0</v>
      </c>
      <c r="T41" s="47">
        <f>_xlfn.IFNA(VLOOKUP(CONCATENATE(QV$5,$B41,$C41),'SER3'!$A$6:$M$162,13,FALSE),0)</f>
        <v>0</v>
      </c>
      <c r="U41" s="47">
        <f>_xlfn.IFNA(VLOOKUP(CONCATENATE($U$5,$B41,$C41),'OG2'!$A$6:$M$162,13,FALSE),0)</f>
        <v>0</v>
      </c>
      <c r="V41" s="47">
        <f>_xlfn.IFNA(VLOOKUP(CONCATENATE($V$5,$B41,$C41),'DRY3'!$A$6:$M$500,13,FALSE),0)</f>
        <v>0</v>
      </c>
      <c r="W41" s="47">
        <f>_xlfn.IFNA(VLOOKUP(CONCATENATE($W$5,$B41,$C41),'SER3'!$A$6:$M$162,13,FALSE),0)</f>
        <v>0</v>
      </c>
      <c r="X41" s="47">
        <f>_xlfn.IFNA(VLOOKUP(CONCATENATE($X$5,$B41,$C41),'OG2'!$A$6:$M$162,13,FALSE),0)</f>
        <v>0</v>
      </c>
      <c r="Y41" s="47">
        <f>_xlfn.IFNA(VLOOKUP(CONCATENATE($Y$5,$B41,$C41),'DRY3'!$A$6:$M$500,13,FALSE),0)</f>
        <v>0</v>
      </c>
      <c r="Z41" s="47">
        <f>_xlfn.IFNA(VLOOKUP(CONCATENATE($Z$5,$B41,$C41),[1]SCSJ!$A$6:$M$500,13,FALSE),0)</f>
        <v>0</v>
      </c>
      <c r="AA41" s="47">
        <f>_xlfn.IFNA(VLOOKUP(CONCATENATE($AA$5,$B41,$C41),'GOS2'!$A$6:$M$162,13,FALSE),0)</f>
        <v>0</v>
      </c>
      <c r="AB41" s="47">
        <f>_xlfn.IFNA(VLOOKUP(CONCATENATE($AB$5,$B41,$C41),FEST!$A$6:$M$162,13,FALSE),0)</f>
        <v>0</v>
      </c>
      <c r="AC41" s="47">
        <f>_xlfn.IFNA(VLOOKUP(CONCATENATE($AC$5,$B41,$C41),'ESP2'!$A$6:$M$500,13,FALSE),0)</f>
        <v>0</v>
      </c>
      <c r="AD41" s="47">
        <f>_xlfn.IFNA(VLOOKUP(CONCATENATE($AD$5,$B41,$C41),'OG3'!$A$6:$M$500,13,FALSE),0)</f>
        <v>0</v>
      </c>
      <c r="AE41" s="47">
        <f>_xlfn.IFNA(VLOOKUP(CONCATENATE($AE$5,$B41,$C41),[2]cap1!$A$6:$M$162,13,FALSE),0)</f>
        <v>0</v>
      </c>
      <c r="AF41" s="47">
        <f>_xlfn.IFNA(VLOOKUP(CONCATENATE($AF$5,$B41,$C41),'ESP3'!$A$6:$M$162,13,FALSE),0)</f>
        <v>0</v>
      </c>
      <c r="AG41" s="47">
        <f>_xlfn.IFNA(VLOOKUP(CONCATENATE($AG$5,$B41,$C41),'BAL3'!$A$6:$M$500,13,FALSE),0)</f>
        <v>0</v>
      </c>
      <c r="AH41" s="47">
        <f>_xlfn.IFNA(VLOOKUP(CONCATENATE($AH$5,$B41,$C41),'ESP4'!$A$6:$M$500,13,FALSE),0)</f>
        <v>0</v>
      </c>
      <c r="AI41" s="47">
        <f>_xlfn.IFNA(VLOOKUP(CONCATENATE($AI$5,$B41,$C41),'DAR2'!$A$6:$M$162,13,FALSE),0)</f>
        <v>0</v>
      </c>
      <c r="AJ41" s="47">
        <f>_xlfn.IFNA(VLOOKUP(CONCATENATE($AJ$5,$B41,$C41),GID!$A$6:$M$162,13,FALSE),0)</f>
        <v>0</v>
      </c>
      <c r="AK41" s="47">
        <f>_xlfn.IFNA(VLOOKUP(CONCATENATE($AK$5,$B41,$C41),RAS!$A$6:$M$500,13,FALSE),0)</f>
        <v>0</v>
      </c>
      <c r="AL41" s="47"/>
      <c r="AM41" s="47"/>
      <c r="AN41" s="47"/>
      <c r="AO41" s="47"/>
      <c r="AP41" s="47"/>
      <c r="AQ41" s="47"/>
      <c r="AR41" s="47"/>
      <c r="AS41" s="47">
        <f>_xlfn.IFNA(VLOOKUP(CONCATENATE($AS$5,$B41,$C41),'SER3'!$A$6:$M$500,13,FALSE),0)</f>
        <v>0</v>
      </c>
      <c r="AT41" s="131"/>
    </row>
    <row r="42" spans="1:46" x14ac:dyDescent="0.25">
      <c r="A42" s="582"/>
      <c r="B42" s="133"/>
      <c r="C42" s="137"/>
      <c r="D42" s="134"/>
      <c r="E42" s="50"/>
      <c r="F42" s="136"/>
      <c r="G42" s="135"/>
      <c r="H42" s="46"/>
      <c r="I42" s="427"/>
      <c r="J42" s="728">
        <f>_xlfn.IFNA(VLOOKUP(CONCATENATE($J$5,$B42,$C42),'ESP1'!$A$6:$M$500,13,FALSE),0)</f>
        <v>0</v>
      </c>
      <c r="K42" s="47"/>
      <c r="L42" s="47"/>
      <c r="M42" s="47">
        <f>_xlfn.IFNA(VLOOKUP(CONCATENATE($M$5,$B42,$C42),'SER1'!$A$6:$M$500,13,FALSE),0)</f>
        <v>0</v>
      </c>
      <c r="N42" s="47">
        <f>_xlfn.IFNA(VLOOKUP(CONCATENATE($N$5,$B42,$C42),[3]MUR1!$A$6:$M$162,13,FALSE),0)</f>
        <v>0</v>
      </c>
      <c r="O42" s="47">
        <f>_xlfn.IFNA(VLOOKUP(CONCATENATE($O$5,$B42,$C42),[3]MUR1!$A$6:$M$162,13,FALSE),0)</f>
        <v>0</v>
      </c>
      <c r="P42" s="47">
        <f>_xlfn.IFNA(VLOOKUP(CONCATENATE($J$5,$B42,$C42),'SER2'!$A$6:$M$500,13,FALSE),0)</f>
        <v>0</v>
      </c>
      <c r="Q42" s="47"/>
      <c r="R42" s="47">
        <f>_xlfn.IFNA(VLOOKUP(CONCATENATE($R$5,$B42,$C42),'OG1'!$A$6:$M$500,13,FALSE),0)</f>
        <v>0</v>
      </c>
      <c r="S42" s="47">
        <f>_xlfn.IFNA(VLOOKUP(CONCATENATE($S$5,$B42,$C42),'DRY3'!$A$6:$M$500,13,FALSE),0)</f>
        <v>0</v>
      </c>
      <c r="T42" s="47">
        <f>_xlfn.IFNA(VLOOKUP(CONCATENATE(QV$5,$B42,$C42),'SER3'!$A$6:$M$162,13,FALSE),0)</f>
        <v>0</v>
      </c>
      <c r="U42" s="47">
        <f>_xlfn.IFNA(VLOOKUP(CONCATENATE($U$5,$B42,$C42),'OG2'!$A$6:$M$162,13,FALSE),0)</f>
        <v>0</v>
      </c>
      <c r="V42" s="47">
        <f>_xlfn.IFNA(VLOOKUP(CONCATENATE($V$5,$B42,$C42),'DRY3'!$A$6:$M$500,13,FALSE),0)</f>
        <v>0</v>
      </c>
      <c r="W42" s="47">
        <f>_xlfn.IFNA(VLOOKUP(CONCATENATE($W$5,$B42,$C42),'SER3'!$A$6:$M$162,13,FALSE),0)</f>
        <v>0</v>
      </c>
      <c r="X42" s="47">
        <f>_xlfn.IFNA(VLOOKUP(CONCATENATE($X$5,$B42,$C42),'OG2'!$A$6:$M$162,13,FALSE),0)</f>
        <v>0</v>
      </c>
      <c r="Y42" s="47">
        <f>_xlfn.IFNA(VLOOKUP(CONCATENATE($Y$5,$B42,$C42),'DRY3'!$A$6:$M$500,13,FALSE),0)</f>
        <v>0</v>
      </c>
      <c r="Z42" s="47">
        <f>_xlfn.IFNA(VLOOKUP(CONCATENATE($Z$5,$B42,$C42),[1]SCSJ!$A$6:$M$500,13,FALSE),0)</f>
        <v>0</v>
      </c>
      <c r="AA42" s="47">
        <f>_xlfn.IFNA(VLOOKUP(CONCATENATE($AA$5,$B42,$C42),'GOS2'!$A$6:$M$162,13,FALSE),0)</f>
        <v>0</v>
      </c>
      <c r="AB42" s="47">
        <f>_xlfn.IFNA(VLOOKUP(CONCATENATE($AB$5,$B42,$C42),FEST!$A$6:$M$162,13,FALSE),0)</f>
        <v>0</v>
      </c>
      <c r="AC42" s="47">
        <f>_xlfn.IFNA(VLOOKUP(CONCATENATE($AC$5,$B42,$C42),'ESP2'!$A$6:$M$500,13,FALSE),0)</f>
        <v>0</v>
      </c>
      <c r="AD42" s="47">
        <f>_xlfn.IFNA(VLOOKUP(CONCATENATE($AD$5,$B42,$C42),'OG3'!$A$6:$M$500,13,FALSE),0)</f>
        <v>0</v>
      </c>
      <c r="AE42" s="47">
        <f>_xlfn.IFNA(VLOOKUP(CONCATENATE($AE$5,$B42,$C42),[2]cap1!$A$6:$M$162,13,FALSE),0)</f>
        <v>0</v>
      </c>
      <c r="AF42" s="47">
        <f>_xlfn.IFNA(VLOOKUP(CONCATENATE($AF$5,$B42,$C42),'ESP3'!$A$6:$M$162,13,FALSE),0)</f>
        <v>0</v>
      </c>
      <c r="AG42" s="47">
        <f>_xlfn.IFNA(VLOOKUP(CONCATENATE($AG$5,$B42,$C42),'BAL3'!$A$6:$M$500,13,FALSE),0)</f>
        <v>0</v>
      </c>
      <c r="AH42" s="47">
        <f>_xlfn.IFNA(VLOOKUP(CONCATENATE($AH$5,$B42,$C42),'ESP4'!$A$6:$M$500,13,FALSE),0)</f>
        <v>0</v>
      </c>
      <c r="AI42" s="47">
        <f>_xlfn.IFNA(VLOOKUP(CONCATENATE($AI$5,$B42,$C42),'DAR2'!$A$6:$M$162,13,FALSE),0)</f>
        <v>0</v>
      </c>
      <c r="AJ42" s="47">
        <f>_xlfn.IFNA(VLOOKUP(CONCATENATE($AJ$5,$B42,$C42),GID!$A$6:$M$162,13,FALSE),0)</f>
        <v>0</v>
      </c>
      <c r="AK42" s="47">
        <f>_xlfn.IFNA(VLOOKUP(CONCATENATE($AK$5,$B42,$C42),RAS!$A$6:$M$500,13,FALSE),0)</f>
        <v>0</v>
      </c>
      <c r="AL42" s="47"/>
      <c r="AM42" s="47"/>
      <c r="AN42" s="47"/>
      <c r="AO42" s="47"/>
      <c r="AP42" s="47"/>
      <c r="AQ42" s="47"/>
      <c r="AR42" s="47"/>
      <c r="AS42" s="47">
        <f>_xlfn.IFNA(VLOOKUP(CONCATENATE($AS$5,$B42,$C42),'SER3'!$A$6:$M$500,13,FALSE),0)</f>
        <v>0</v>
      </c>
      <c r="AT42" s="131"/>
    </row>
    <row r="43" spans="1:46" x14ac:dyDescent="0.25">
      <c r="A43" s="582"/>
      <c r="B43" s="133"/>
      <c r="C43" s="137"/>
      <c r="D43" s="137"/>
      <c r="E43" s="50"/>
      <c r="F43" s="136"/>
      <c r="G43" s="135"/>
      <c r="H43" s="46"/>
      <c r="I43" s="427"/>
      <c r="J43" s="728">
        <f>_xlfn.IFNA(VLOOKUP(CONCATENATE($J$5,$B43,$C43),'ESP1'!$A$6:$M$500,13,FALSE),0)</f>
        <v>0</v>
      </c>
      <c r="K43" s="47"/>
      <c r="L43" s="47"/>
      <c r="M43" s="47">
        <f>_xlfn.IFNA(VLOOKUP(CONCATENATE($M$5,$B43,$C43),'ESP1'!$A$6:$M$500,13,FALSE),0)</f>
        <v>0</v>
      </c>
      <c r="N43" s="47">
        <f>_xlfn.IFNA(VLOOKUP(CONCATENATE($N$5,$B43,$C43),'SER1'!$A$6:$M$162,13,FALSE),0)</f>
        <v>0</v>
      </c>
      <c r="O43" s="47"/>
      <c r="P43" s="47">
        <f>_xlfn.IFNA(VLOOKUP(CONCATENATE($P$5,$B43,$C43),MUR!$A$6:$M$133,13,FALSE),0)</f>
        <v>0</v>
      </c>
      <c r="Q43" s="47"/>
      <c r="R43" s="47">
        <f>_xlfn.IFNA(VLOOKUP(CONCATENATE($R$5,$B43,$C43),MUR!$A$6:$M$133,13,FALSE),0)</f>
        <v>0</v>
      </c>
      <c r="S43" s="47">
        <f>_xlfn.IFNA(VLOOKUP(CONCATENATE($S$5,$B43,$C43),[3]MUR1!$A$6:$M$200,13,FALSE),0)</f>
        <v>0</v>
      </c>
      <c r="T43" s="47">
        <f>_xlfn.IFNA(VLOOKUP(CONCATENATE($T$5,$B43,$C43),[3]MUR1!$A$6:$M$200,13,FALSE),0)</f>
        <v>0</v>
      </c>
      <c r="U43" s="47">
        <f>_xlfn.IFNA(VLOOKUP(CONCATENATE($U$5,$B43,$C43),'GOS1'!$A$6:$M$133,13,FALSE),0)</f>
        <v>0</v>
      </c>
      <c r="V43" s="47">
        <f>_xlfn.IFNA(VLOOKUP(CONCATENATE($V$5,$B43,$C43),'DAR1'!$A$6:$M$133,13,FALSE),0)</f>
        <v>0</v>
      </c>
      <c r="W43" s="47">
        <f>_xlfn.IFNA(VLOOKUP(CONCATENATE($W$5,$B43,$C43),'SER2'!$A$6:$M$133,13,FALSE),0)</f>
        <v>0</v>
      </c>
      <c r="X43" s="47">
        <f>_xlfn.IFNA(VLOOKUP(CONCATENATE($X$5,$B43,$C43),'SER2'!$A$6:$M$200,13,FALSE),0)</f>
        <v>0</v>
      </c>
      <c r="Y43" s="47"/>
      <c r="Z43" s="47">
        <f>_xlfn.IFNA(VLOOKUP(CONCATENATE($Z$5,$B43,$C43),'ESP2'!$A$6:$M$125,13,FALSE),0)</f>
        <v>0</v>
      </c>
      <c r="AA43" s="47">
        <f>_xlfn.IFNA(VLOOKUP(CONCATENATE($AA$5,$B43,$C43),'ESP2'!$A$6:$M$125,13,FALSE),0)</f>
        <v>0</v>
      </c>
      <c r="AB43" s="47">
        <f>_xlfn.IFNA(VLOOKUP(CONCATENATE($AB$5,$B43,$C43),CAP!$A$6:$M$133,13,FALSE),0)</f>
        <v>0</v>
      </c>
      <c r="AC43" s="47">
        <f>_xlfn.IFNA(VLOOKUP(CONCATENATE($AC$5,$B43,$C43),CAP!$A$6:$M$133,13,FALSE),0)</f>
        <v>0</v>
      </c>
      <c r="AD43" s="47">
        <f>_xlfn.IFNA(VLOOKUP(CONCATENATE($AD$5,$B43,$C43),'OG1'!$A$8:$M$942,13,FALSE),0)</f>
        <v>0</v>
      </c>
      <c r="AE43" s="47">
        <f>_xlfn.IFNA(VLOOKUP(CONCATENATE($AE$5,$B43,$C43),'OG1'!$A$8:$M$942,13,FALSE),0)</f>
        <v>0</v>
      </c>
      <c r="AF43" s="47">
        <f>_xlfn.IFNA(VLOOKUP(CONCATENATE($AF$5,$B43,$C43),'DRY1'!$A$8:$M$943,13,FALSE),0)</f>
        <v>0</v>
      </c>
      <c r="AG43" s="47">
        <f>_xlfn.IFNA(VLOOKUP(CONCATENATE($AG$5,$B43,$C43),'DRY1'!$A$8:$M$943,13,FALSE),0)</f>
        <v>0</v>
      </c>
      <c r="AH43" s="47">
        <f>_xlfn.IFNA(VLOOKUP(CONCATENATE($AH$5,$B43,$C43),'BAL3'!$A$6:$M$135,13,FALSE),0)</f>
        <v>0</v>
      </c>
      <c r="AI43" s="47">
        <f>_xlfn.IFNA(VLOOKUP(CONCATENATE($AI$5,$B43,$C43),'BAL3'!$A$6:$M$135,13,FALSE),0)</f>
        <v>0</v>
      </c>
      <c r="AJ43" s="47">
        <f>_xlfn.IFNA(VLOOKUP(CONCATENATE($AJ$5,$B43,$C43),'OG2'!$A$6:$M$499,13,FALSE),0)</f>
        <v>0</v>
      </c>
      <c r="AK43" s="47">
        <f>_xlfn.IFNA(VLOOKUP(CONCATENATE($AK$5,$B43,$C43),'OG2'!$A$6:$M$499,13,FALSE),0)</f>
        <v>0</v>
      </c>
      <c r="AL43" s="47"/>
      <c r="AM43" s="47"/>
      <c r="AN43" s="47"/>
      <c r="AO43" s="47"/>
      <c r="AP43" s="47"/>
      <c r="AQ43" s="47"/>
      <c r="AR43" s="47"/>
      <c r="AS43" s="47">
        <f>_xlfn.IFNA(VLOOKUP(CONCATENATE($AS$5,$B43,$C43),'SER3'!$A$6:$M$500,13,FALSE),0)</f>
        <v>0</v>
      </c>
      <c r="AT43" s="131"/>
    </row>
    <row r="44" spans="1:46" x14ac:dyDescent="0.25">
      <c r="A44" s="582"/>
      <c r="B44" s="133"/>
      <c r="C44" s="137"/>
      <c r="D44" s="137"/>
      <c r="E44" s="50"/>
      <c r="F44" s="136"/>
      <c r="G44" s="135"/>
      <c r="H44" s="46"/>
      <c r="I44" s="427"/>
      <c r="J44" s="728">
        <f>_xlfn.IFNA(VLOOKUP(CONCATENATE($J$5,$B44,$C44),'ESP1'!$A$6:$M$500,13,FALSE),0)</f>
        <v>0</v>
      </c>
      <c r="K44" s="47"/>
      <c r="L44" s="47"/>
      <c r="M44" s="47">
        <f>_xlfn.IFNA(VLOOKUP(CONCATENATE($M$5,$B44,$C44),'ESP1'!$A$6:$M$500,13,FALSE),0)</f>
        <v>0</v>
      </c>
      <c r="N44" s="47">
        <f>_xlfn.IFNA(VLOOKUP(CONCATENATE($N$5,$B44,$C44),'SER1'!$A$6:$M$162,13,FALSE),0)</f>
        <v>0</v>
      </c>
      <c r="O44" s="47"/>
      <c r="P44" s="47">
        <f>_xlfn.IFNA(VLOOKUP(CONCATENATE($P$5,$B44,$C44),MUR!$A$6:$M$133,13,FALSE),0)</f>
        <v>0</v>
      </c>
      <c r="Q44" s="47"/>
      <c r="R44" s="47">
        <f>_xlfn.IFNA(VLOOKUP(CONCATENATE($R$5,$B44,$C44),MUR!$A$6:$M$133,13,FALSE),0)</f>
        <v>0</v>
      </c>
      <c r="S44" s="47">
        <f>_xlfn.IFNA(VLOOKUP(CONCATENATE($S$5,$B44,$C44),[3]MUR1!$A$6:$M$200,13,FALSE),0)</f>
        <v>0</v>
      </c>
      <c r="T44" s="47">
        <f>_xlfn.IFNA(VLOOKUP(CONCATENATE($T$5,$B44,$C44),[3]MUR1!$A$6:$M$200,13,FALSE),0)</f>
        <v>0</v>
      </c>
      <c r="U44" s="47">
        <f>_xlfn.IFNA(VLOOKUP(CONCATENATE($U$5,$B44,$C44),'GOS1'!$A$6:$M$133,13,FALSE),0)</f>
        <v>0</v>
      </c>
      <c r="V44" s="47">
        <f>_xlfn.IFNA(VLOOKUP(CONCATENATE($V$5,$B44,$C44),'DAR1'!$A$6:$M$133,13,FALSE),0)</f>
        <v>0</v>
      </c>
      <c r="W44" s="47">
        <f>_xlfn.IFNA(VLOOKUP(CONCATENATE($W$5,$B44,$C44),'SER2'!$A$6:$M$133,13,FALSE),0)</f>
        <v>0</v>
      </c>
      <c r="X44" s="47">
        <f>_xlfn.IFNA(VLOOKUP(CONCATENATE($X$5,$B44,$C44),'SER2'!$A$6:$M$200,13,FALSE),0)</f>
        <v>0</v>
      </c>
      <c r="Y44" s="47"/>
      <c r="Z44" s="47">
        <f>_xlfn.IFNA(VLOOKUP(CONCATENATE($Z$5,$B44,$C44),'ESP2'!$A$6:$M$125,13,FALSE),0)</f>
        <v>0</v>
      </c>
      <c r="AA44" s="47">
        <f>_xlfn.IFNA(VLOOKUP(CONCATENATE($AA$5,$B44,$C44),'ESP2'!$A$6:$M$125,13,FALSE),0)</f>
        <v>0</v>
      </c>
      <c r="AB44" s="47">
        <f>_xlfn.IFNA(VLOOKUP(CONCATENATE($AB$5,$B44,$C44),'GOS1'!$A$6:$M$133,13,FALSE),0)</f>
        <v>0</v>
      </c>
      <c r="AC44" s="47"/>
      <c r="AD44" s="47">
        <f>_xlfn.IFNA(VLOOKUP(CONCATENATE($AD$5,$B44,$C44),'OG1'!$A$8:$M$942,13,FALSE),0)</f>
        <v>0</v>
      </c>
      <c r="AE44" s="47">
        <f>_xlfn.IFNA(VLOOKUP(CONCATENATE($AE$5,$B44,$C44),'OG1'!$A$8:$M$942,13,FALSE),0)</f>
        <v>0</v>
      </c>
      <c r="AF44" s="47">
        <f>_xlfn.IFNA(VLOOKUP(CONCATENATE($AF$5,$B44,$C44),'DRY1'!$A$8:$M$943,13,FALSE),0)</f>
        <v>0</v>
      </c>
      <c r="AG44" s="47">
        <f>_xlfn.IFNA(VLOOKUP(CONCATENATE($AG$5,$B44,$C44),'DRY1'!$A$8:$M$943,13,FALSE),0)</f>
        <v>0</v>
      </c>
      <c r="AH44" s="47">
        <f>_xlfn.IFNA(VLOOKUP(CONCATENATE($AH$5,$B44,$C44),'BAL3'!$A$6:$M$135,13,FALSE),0)</f>
        <v>0</v>
      </c>
      <c r="AI44" s="47">
        <f>_xlfn.IFNA(VLOOKUP(CONCATENATE($AI$5,$B44,$C44),'BAL3'!$A$6:$M$135,13,FALSE),0)</f>
        <v>0</v>
      </c>
      <c r="AJ44" s="47">
        <f>_xlfn.IFNA(VLOOKUP(CONCATENATE($AJ$5,$B44,$C44),'OG2'!$A$6:$M$499,13,FALSE),0)</f>
        <v>0</v>
      </c>
      <c r="AK44" s="47">
        <f>_xlfn.IFNA(VLOOKUP(CONCATENATE($AK$5,$B44,$C44),'OG2'!$A$6:$M$499,13,FALSE),0)</f>
        <v>0</v>
      </c>
      <c r="AL44" s="47"/>
      <c r="AM44" s="47"/>
      <c r="AN44" s="47"/>
      <c r="AO44" s="47"/>
      <c r="AP44" s="47"/>
      <c r="AQ44" s="47"/>
      <c r="AR44" s="47"/>
      <c r="AS44" s="47">
        <f>_xlfn.IFNA(VLOOKUP(CONCATENATE($AS$5,$B44,$C44),'SER3'!$A$6:$M$500,13,FALSE),0)</f>
        <v>0</v>
      </c>
      <c r="AT44" s="131"/>
    </row>
    <row r="45" spans="1:46" x14ac:dyDescent="0.25">
      <c r="A45" s="582"/>
      <c r="B45" s="133"/>
      <c r="C45" s="137"/>
      <c r="D45" s="137"/>
      <c r="E45" s="50"/>
      <c r="F45" s="136"/>
      <c r="G45" s="135"/>
      <c r="H45" s="46"/>
      <c r="I45" s="427"/>
      <c r="J45" s="728">
        <f>_xlfn.IFNA(VLOOKUP(CONCATENATE($J$5,$B45,$C45),'ESP1'!$A$6:$M$500,13,FALSE),0)</f>
        <v>0</v>
      </c>
      <c r="K45" s="47"/>
      <c r="L45" s="47"/>
      <c r="M45" s="47">
        <f>_xlfn.IFNA(VLOOKUP(CONCATENATE($M$5,$B45,$C45),'ESP1'!$A$6:$M$500,13,FALSE),0)</f>
        <v>0</v>
      </c>
      <c r="N45" s="47">
        <f>_xlfn.IFNA(VLOOKUP(CONCATENATE($N$5,$B45,$C45),'SER1'!$A$6:$M$162,13,FALSE),0)</f>
        <v>0</v>
      </c>
      <c r="O45" s="47"/>
      <c r="P45" s="47">
        <f>_xlfn.IFNA(VLOOKUP(CONCATENATE($P$5,$B45,$C45),MUR!$A$6:$M$133,13,FALSE),0)</f>
        <v>0</v>
      </c>
      <c r="Q45" s="47"/>
      <c r="R45" s="47">
        <f>_xlfn.IFNA(VLOOKUP(CONCATENATE($R$5,$B45,$C45),MUR!$A$6:$M$133,13,FALSE),0)</f>
        <v>0</v>
      </c>
      <c r="S45" s="47">
        <f>_xlfn.IFNA(VLOOKUP(CONCATENATE($S$5,$B45,$C45),[3]MUR1!$A$6:$M$200,13,FALSE),0)</f>
        <v>0</v>
      </c>
      <c r="T45" s="47">
        <f>_xlfn.IFNA(VLOOKUP(CONCATENATE($T$5,$B45,$C45),[3]MUR1!$A$6:$M$200,13,FALSE),0)</f>
        <v>0</v>
      </c>
      <c r="U45" s="47">
        <f>_xlfn.IFNA(VLOOKUP(CONCATENATE($U$5,$B45,$C45),'GOS1'!$A$6:$M$133,13,FALSE),0)</f>
        <v>0</v>
      </c>
      <c r="V45" s="47">
        <f>_xlfn.IFNA(VLOOKUP(CONCATENATE($V$5,$B45,$C45),'DAR1'!$A$6:$M$133,13,FALSE),0)</f>
        <v>0</v>
      </c>
      <c r="W45" s="47">
        <f>_xlfn.IFNA(VLOOKUP(CONCATENATE($W$5,$B45,$C45),'SER2'!$A$6:$M$133,13,FALSE),0)</f>
        <v>0</v>
      </c>
      <c r="X45" s="47">
        <f>_xlfn.IFNA(VLOOKUP(CONCATENATE($X$5,$B45,$C45),'SER2'!$A$6:$M$200,13,FALSE),0)</f>
        <v>0</v>
      </c>
      <c r="Y45" s="47"/>
      <c r="Z45" s="47">
        <f>_xlfn.IFNA(VLOOKUP(CONCATENATE($Z$5,$B45,$C45),'ESP2'!$A$6:$M$125,13,FALSE),0)</f>
        <v>0</v>
      </c>
      <c r="AA45" s="47">
        <f>_xlfn.IFNA(VLOOKUP(CONCATENATE($AA$5,$B45,$C45),'ESP2'!$A$6:$M$125,13,FALSE),0)</f>
        <v>0</v>
      </c>
      <c r="AB45" s="47">
        <f>_xlfn.IFNA(VLOOKUP(CONCATENATE($AB$5,$B45,$C45),'GOS1'!$A$6:$M$133,13,FALSE),0)</f>
        <v>0</v>
      </c>
      <c r="AC45" s="47"/>
      <c r="AD45" s="47">
        <f>_xlfn.IFNA(VLOOKUP(CONCATENATE($AD$5,$B45,$C45),'OG1'!$A$8:$M$942,13,FALSE),0)</f>
        <v>0</v>
      </c>
      <c r="AE45" s="47">
        <f>_xlfn.IFNA(VLOOKUP(CONCATENATE($AE$5,$B45,$C45),'OG1'!$A$8:$M$942,13,FALSE),0)</f>
        <v>0</v>
      </c>
      <c r="AF45" s="47">
        <f>_xlfn.IFNA(VLOOKUP(CONCATENATE($AF$5,$B45,$C45),'DRY1'!$A$8:$M$943,13,FALSE),0)</f>
        <v>0</v>
      </c>
      <c r="AG45" s="47">
        <f>_xlfn.IFNA(VLOOKUP(CONCATENATE($AG$5,$B45,$C45),'DRY1'!$A$8:$M$943,13,FALSE),0)</f>
        <v>0</v>
      </c>
      <c r="AH45" s="47">
        <f>_xlfn.IFNA(VLOOKUP(CONCATENATE($AH$5,$B45,$C45),'BAL3'!$A$6:$M$135,13,FALSE),0)</f>
        <v>0</v>
      </c>
      <c r="AI45" s="47">
        <f>_xlfn.IFNA(VLOOKUP(CONCATENATE($AI$5,$B45,$C45),'BAL3'!$A$6:$M$135,13,FALSE),0)</f>
        <v>0</v>
      </c>
      <c r="AJ45" s="47">
        <f>_xlfn.IFNA(VLOOKUP(CONCATENATE($AJ$5,$B45,$C45),'OG2'!$A$6:$M$499,13,FALSE),0)</f>
        <v>0</v>
      </c>
      <c r="AK45" s="47">
        <f>_xlfn.IFNA(VLOOKUP(CONCATENATE($AK$5,$B45,$C45),'OG2'!$A$6:$M$499,13,FALSE),0)</f>
        <v>0</v>
      </c>
      <c r="AL45" s="47"/>
      <c r="AM45" s="47"/>
      <c r="AN45" s="47"/>
      <c r="AO45" s="47"/>
      <c r="AP45" s="47"/>
      <c r="AQ45" s="47"/>
      <c r="AR45" s="47"/>
      <c r="AS45" s="47">
        <f>_xlfn.IFNA(VLOOKUP(CONCATENATE($AS$5,$B45,$C45),'SER3'!$A$6:$M$500,13,FALSE),0)</f>
        <v>0</v>
      </c>
      <c r="AT45" s="131"/>
    </row>
    <row r="46" spans="1:46" x14ac:dyDescent="0.25">
      <c r="A46" s="582"/>
      <c r="B46" s="133"/>
      <c r="C46" s="137"/>
      <c r="D46" s="137"/>
      <c r="E46" s="50"/>
      <c r="F46" s="136"/>
      <c r="G46" s="135"/>
      <c r="H46" s="46"/>
      <c r="I46" s="427"/>
      <c r="J46" s="728">
        <f>_xlfn.IFNA(VLOOKUP(CONCATENATE($J$5,$B46,$C46),'ESP1'!$A$6:$M$500,13,FALSE),0)</f>
        <v>0</v>
      </c>
      <c r="K46" s="47"/>
      <c r="L46" s="47"/>
      <c r="M46" s="47">
        <f>_xlfn.IFNA(VLOOKUP(CONCATENATE($M$5,$B46,$C46),'ESP1'!$A$6:$M$500,13,FALSE),0)</f>
        <v>0</v>
      </c>
      <c r="N46" s="47">
        <f>_xlfn.IFNA(VLOOKUP(CONCATENATE($N$5,$B46,$C46),'SER1'!$A$6:$M$162,13,FALSE),0)</f>
        <v>0</v>
      </c>
      <c r="O46" s="47"/>
      <c r="P46" s="47">
        <f>_xlfn.IFNA(VLOOKUP(CONCATENATE($P$5,$B46,$C46),MUR!$A$6:$M$133,13,FALSE),0)</f>
        <v>0</v>
      </c>
      <c r="Q46" s="47"/>
      <c r="R46" s="47">
        <f>_xlfn.IFNA(VLOOKUP(CONCATENATE($R$5,$B46,$C46),MUR!$A$6:$M$133,13,FALSE),0)</f>
        <v>0</v>
      </c>
      <c r="S46" s="47">
        <f>_xlfn.IFNA(VLOOKUP(CONCATENATE($S$5,$B46,$C46),[3]MUR1!$A$6:$M$200,13,FALSE),0)</f>
        <v>0</v>
      </c>
      <c r="T46" s="47">
        <f>_xlfn.IFNA(VLOOKUP(CONCATENATE($T$5,$B46,$C46),[3]MUR1!$A$6:$M$200,13,FALSE),0)</f>
        <v>0</v>
      </c>
      <c r="U46" s="47">
        <f>_xlfn.IFNA(VLOOKUP(CONCATENATE($U$5,$B46,$C46),CAP!$A$6:$M$133,13,FALSE),0)</f>
        <v>0</v>
      </c>
      <c r="V46" s="47">
        <f>_xlfn.IFNA(VLOOKUP(CONCATENATE($V$5,$B46,$C46),'DAR1'!$A$6:$M$133,13,FALSE),0)</f>
        <v>0</v>
      </c>
      <c r="W46" s="47">
        <f>_xlfn.IFNA(VLOOKUP(CONCATENATE($W$5,$B46,$C46),'SER2'!$A$6:$M$133,13,FALSE),0)</f>
        <v>0</v>
      </c>
      <c r="X46" s="47">
        <f>_xlfn.IFNA(VLOOKUP(CONCATENATE($X$5,$B46,$C46),'SER2'!$A$6:$M$200,13,FALSE),0)</f>
        <v>0</v>
      </c>
      <c r="Y46" s="47"/>
      <c r="Z46" s="47">
        <f>_xlfn.IFNA(VLOOKUP(CONCATENATE($Z$5,$B46,$C46),'ESP2'!$A$6:$M$125,13,FALSE),0)</f>
        <v>0</v>
      </c>
      <c r="AA46" s="47">
        <f>_xlfn.IFNA(VLOOKUP(CONCATENATE($AA$5,$B46,$C46),'ESP2'!$A$6:$M$125,13,FALSE),0)</f>
        <v>0</v>
      </c>
      <c r="AB46" s="47">
        <f>_xlfn.IFNA(VLOOKUP(CONCATENATE($AB$5,$B46,$C46),'GOS1'!$A$6:$M$133,13,FALSE),0)</f>
        <v>0</v>
      </c>
      <c r="AC46" s="47"/>
      <c r="AD46" s="47">
        <f>_xlfn.IFNA(VLOOKUP(CONCATENATE($AD$5,$B46,$C46),'OG1'!$A$8:$M$942,13,FALSE),0)</f>
        <v>0</v>
      </c>
      <c r="AE46" s="47">
        <f>_xlfn.IFNA(VLOOKUP(CONCATENATE($AE$5,$B46,$C46),'OG1'!$A$8:$M$942,13,FALSE),0)</f>
        <v>0</v>
      </c>
      <c r="AF46" s="47">
        <f>_xlfn.IFNA(VLOOKUP(CONCATENATE($AF$5,$B46,$C46),'DRY1'!$A$8:$M$943,13,FALSE),0)</f>
        <v>0</v>
      </c>
      <c r="AG46" s="47">
        <f>_xlfn.IFNA(VLOOKUP(CONCATENATE($AG$5,$B46,$C46),'DRY1'!$A$8:$M$943,13,FALSE),0)</f>
        <v>0</v>
      </c>
      <c r="AH46" s="47">
        <f>_xlfn.IFNA(VLOOKUP(CONCATENATE($AH$5,$B46,$C46),'BAL3'!$A$6:$M$135,13,FALSE),0)</f>
        <v>0</v>
      </c>
      <c r="AI46" s="47">
        <f>_xlfn.IFNA(VLOOKUP(CONCATENATE($AI$5,$B46,$C46),'BAL3'!$A$6:$M$135,13,FALSE),0)</f>
        <v>0</v>
      </c>
      <c r="AJ46" s="47">
        <f>_xlfn.IFNA(VLOOKUP(CONCATENATE($AJ$5,$B46,$C46),'OG2'!$A$6:$M$499,13,FALSE),0)</f>
        <v>0</v>
      </c>
      <c r="AK46" s="47">
        <f>_xlfn.IFNA(VLOOKUP(CONCATENATE($AK$5,$B46,$C46),'OG2'!$A$6:$M$499,13,FALSE),0)</f>
        <v>0</v>
      </c>
      <c r="AL46" s="47"/>
      <c r="AM46" s="47"/>
      <c r="AN46" s="47"/>
      <c r="AO46" s="47"/>
      <c r="AP46" s="47"/>
      <c r="AQ46" s="47"/>
      <c r="AR46" s="47"/>
      <c r="AS46" s="47">
        <f>_xlfn.IFNA(VLOOKUP(CONCATENATE($AS$5,$B46,$C46),'SER3'!$A$6:$M$500,13,FALSE),0)</f>
        <v>0</v>
      </c>
      <c r="AT46" s="131"/>
    </row>
    <row r="47" spans="1:46" x14ac:dyDescent="0.25">
      <c r="A47" s="582"/>
      <c r="B47" s="133"/>
      <c r="C47" s="137"/>
      <c r="D47" s="137"/>
      <c r="E47" s="50"/>
      <c r="F47" s="136"/>
      <c r="G47" s="135"/>
      <c r="H47" s="46"/>
      <c r="I47" s="427"/>
      <c r="J47" s="728">
        <f>_xlfn.IFNA(VLOOKUP(CONCATENATE($J$5,$B47,$C47),'ESP1'!$A$6:$M$500,13,FALSE),0)</f>
        <v>0</v>
      </c>
      <c r="K47" s="47"/>
      <c r="L47" s="47"/>
      <c r="M47" s="47">
        <f>_xlfn.IFNA(VLOOKUP(CONCATENATE($M$5,$B47,$C47),'ESP1'!$A$6:$M$500,13,FALSE),0)</f>
        <v>0</v>
      </c>
      <c r="N47" s="47">
        <f>_xlfn.IFNA(VLOOKUP(CONCATENATE($N$5,$B47,$C47),'SER1'!$A$6:$M$162,13,FALSE),0)</f>
        <v>0</v>
      </c>
      <c r="O47" s="47"/>
      <c r="P47" s="47">
        <f>_xlfn.IFNA(VLOOKUP(CONCATENATE($P$5,$B47,$C47),MUR!$A$6:$M$133,13,FALSE),0)</f>
        <v>0</v>
      </c>
      <c r="Q47" s="47"/>
      <c r="R47" s="47">
        <f>_xlfn.IFNA(VLOOKUP(CONCATENATE($R$5,$B47,$C47),MUR!$A$6:$M$133,13,FALSE),0)</f>
        <v>0</v>
      </c>
      <c r="S47" s="47">
        <f>_xlfn.IFNA(VLOOKUP(CONCATENATE($S$5,$B47,$C47),[3]MUR1!$A$6:$M$200,13,FALSE),0)</f>
        <v>0</v>
      </c>
      <c r="T47" s="47">
        <f>_xlfn.IFNA(VLOOKUP(CONCATENATE($T$5,$B47,$C47),[3]MUR1!$A$6:$M$200,13,FALSE),0)</f>
        <v>0</v>
      </c>
      <c r="U47" s="47">
        <f>_xlfn.IFNA(VLOOKUP(CONCATENATE($U$5,$B47,$C47),CAP!$A$6:$M$133,13,FALSE),0)</f>
        <v>0</v>
      </c>
      <c r="V47" s="47">
        <f>_xlfn.IFNA(VLOOKUP(CONCATENATE($V$5,$B47,$C47),'DAR1'!$A$6:$M$133,13,FALSE),0)</f>
        <v>0</v>
      </c>
      <c r="W47" s="47">
        <f>_xlfn.IFNA(VLOOKUP(CONCATENATE($W$5,$B47,$C47),'SER2'!$A$6:$M$133,13,FALSE),0)</f>
        <v>0</v>
      </c>
      <c r="X47" s="47">
        <f>_xlfn.IFNA(VLOOKUP(CONCATENATE($X$5,$B47,$C47),'SER2'!$A$6:$M$200,13,FALSE),0)</f>
        <v>0</v>
      </c>
      <c r="Y47" s="47"/>
      <c r="Z47" s="47">
        <f>_xlfn.IFNA(VLOOKUP(CONCATENATE($Z$5,$B47,$C47),'ESP2'!$A$6:$M$125,13,FALSE),0)</f>
        <v>0</v>
      </c>
      <c r="AA47" s="47">
        <f>_xlfn.IFNA(VLOOKUP(CONCATENATE($AA$5,$B47,$C47),'ESP2'!$A$6:$M$125,13,FALSE),0)</f>
        <v>0</v>
      </c>
      <c r="AB47" s="47">
        <f>_xlfn.IFNA(VLOOKUP(CONCATENATE($AB$5,$B47,$C47),'GOS1'!$A$6:$M$133,13,FALSE),0)</f>
        <v>0</v>
      </c>
      <c r="AC47" s="47"/>
      <c r="AD47" s="47">
        <f>_xlfn.IFNA(VLOOKUP(CONCATENATE($AD$5,$B47,$C47),'OG1'!$A$8:$M$942,13,FALSE),0)</f>
        <v>0</v>
      </c>
      <c r="AE47" s="47">
        <f>_xlfn.IFNA(VLOOKUP(CONCATENATE($AE$5,$B47,$C47),'OG1'!$A$8:$M$942,13,FALSE),0)</f>
        <v>0</v>
      </c>
      <c r="AF47" s="47">
        <f>_xlfn.IFNA(VLOOKUP(CONCATENATE($AF$5,$B47,$C47),'DRY1'!$A$8:$M$943,13,FALSE),0)</f>
        <v>0</v>
      </c>
      <c r="AG47" s="47">
        <f>_xlfn.IFNA(VLOOKUP(CONCATENATE($AG$5,$B47,$C47),'DRY1'!$A$8:$M$943,13,FALSE),0)</f>
        <v>0</v>
      </c>
      <c r="AH47" s="47">
        <f>_xlfn.IFNA(VLOOKUP(CONCATENATE($AH$5,$B47,$C47),'BAL3'!$A$6:$M$135,13,FALSE),0)</f>
        <v>0</v>
      </c>
      <c r="AI47" s="47">
        <f>_xlfn.IFNA(VLOOKUP(CONCATENATE($AI$5,$B47,$C47),'BAL3'!$A$6:$M$135,13,FALSE),0)</f>
        <v>0</v>
      </c>
      <c r="AJ47" s="47">
        <f>_xlfn.IFNA(VLOOKUP(CONCATENATE($AJ$5,$B47,$C47),'OG2'!$A$6:$M$499,13,FALSE),0)</f>
        <v>0</v>
      </c>
      <c r="AK47" s="47">
        <f>_xlfn.IFNA(VLOOKUP(CONCATENATE($AK$5,$B47,$C47),'OG2'!$A$6:$M$499,13,FALSE),0)</f>
        <v>0</v>
      </c>
      <c r="AL47" s="47"/>
      <c r="AM47" s="47"/>
      <c r="AN47" s="47"/>
      <c r="AO47" s="47"/>
      <c r="AP47" s="47"/>
      <c r="AQ47" s="47"/>
      <c r="AR47" s="47"/>
      <c r="AS47" s="47">
        <f>_xlfn.IFNA(VLOOKUP(CONCATENATE($AS$5,$B47,$C47),'SER3'!$A$6:$M$500,13,FALSE),0)</f>
        <v>0</v>
      </c>
      <c r="AT47" s="131"/>
    </row>
    <row r="48" spans="1:46" x14ac:dyDescent="0.25">
      <c r="A48" s="582"/>
      <c r="B48" s="133"/>
      <c r="C48" s="137"/>
      <c r="D48" s="134"/>
      <c r="E48" s="50"/>
      <c r="F48" s="136"/>
      <c r="G48" s="135"/>
      <c r="H48" s="46"/>
      <c r="I48" s="427"/>
      <c r="J48" s="728">
        <f>_xlfn.IFNA(VLOOKUP(CONCATENATE($J$5,$B48,$C48),'ESP1'!$A$6:$M$500,13,FALSE),0)</f>
        <v>0</v>
      </c>
      <c r="K48" s="47"/>
      <c r="L48" s="47"/>
      <c r="M48" s="47">
        <f>_xlfn.IFNA(VLOOKUP(CONCATENATE($M$5,$B48,$C48),'ESP1'!$A$6:$M$500,13,FALSE),0)</f>
        <v>0</v>
      </c>
      <c r="N48" s="47">
        <f>_xlfn.IFNA(VLOOKUP(CONCATENATE($N$5,$B48,$C48),'SER1'!$A$6:$M$162,13,FALSE),0)</f>
        <v>0</v>
      </c>
      <c r="O48" s="47"/>
      <c r="P48" s="47">
        <f>_xlfn.IFNA(VLOOKUP(CONCATENATE($P$5,$B48,$C48),MUR!$A$6:$M$133,13,FALSE),0)</f>
        <v>0</v>
      </c>
      <c r="Q48" s="47"/>
      <c r="R48" s="47">
        <f>_xlfn.IFNA(VLOOKUP(CONCATENATE($R$5,$B48,$C48),MUR!$A$6:$M$133,13,FALSE),0)</f>
        <v>0</v>
      </c>
      <c r="S48" s="47">
        <f>_xlfn.IFNA(VLOOKUP(CONCATENATE($S$5,$B48,$C48),[3]MUR1!$A$6:$M$200,13,FALSE),0)</f>
        <v>0</v>
      </c>
      <c r="T48" s="47">
        <f>_xlfn.IFNA(VLOOKUP(CONCATENATE($T$5,$B48,$C48),[3]MUR1!$A$6:$M$200,13,FALSE),0)</f>
        <v>0</v>
      </c>
      <c r="U48" s="47">
        <f>_xlfn.IFNA(VLOOKUP(CONCATENATE($U$5,$B48,$C48),CAP!$A$6:$M$133,13,FALSE),0)</f>
        <v>0</v>
      </c>
      <c r="V48" s="47">
        <f>_xlfn.IFNA(VLOOKUP(CONCATENATE($V$5,$B48,$C48),'DAR1'!$A$6:$M$133,13,FALSE),0)</f>
        <v>0</v>
      </c>
      <c r="W48" s="47">
        <f>_xlfn.IFNA(VLOOKUP(CONCATENATE($W$5,$B48,$C48),'SER2'!$A$6:$M$133,13,FALSE),0)</f>
        <v>0</v>
      </c>
      <c r="X48" s="47">
        <f>_xlfn.IFNA(VLOOKUP(CONCATENATE($X$5,$B48,$C48),'SER2'!$A$6:$M$200,13,FALSE),0)</f>
        <v>0</v>
      </c>
      <c r="Y48" s="47"/>
      <c r="Z48" s="47">
        <f>_xlfn.IFNA(VLOOKUP(CONCATENATE($Z$5,$B48,$C48),'ESP2'!$A$6:$M$125,13,FALSE),0)</f>
        <v>0</v>
      </c>
      <c r="AA48" s="47">
        <f>_xlfn.IFNA(VLOOKUP(CONCATENATE($AA$5,$B48,$C48),'ESP2'!$A$6:$M$125,13,FALSE),0)</f>
        <v>0</v>
      </c>
      <c r="AB48" s="47">
        <f>_xlfn.IFNA(VLOOKUP(CONCATENATE($AB$5,$B48,$C48),'GOS1'!$A$6:$M$133,13,FALSE),0)</f>
        <v>0</v>
      </c>
      <c r="AC48" s="47"/>
      <c r="AD48" s="47">
        <f>_xlfn.IFNA(VLOOKUP(CONCATENATE($AD$5,$B48,$C48),'OG1'!$A$8:$M$942,13,FALSE),0)</f>
        <v>0</v>
      </c>
      <c r="AE48" s="47">
        <f>_xlfn.IFNA(VLOOKUP(CONCATENATE($AE$5,$B48,$C48),'OG1'!$A$8:$M$942,13,FALSE),0)</f>
        <v>0</v>
      </c>
      <c r="AF48" s="47">
        <f>_xlfn.IFNA(VLOOKUP(CONCATENATE($AF$5,$B48,$C48),'DRY1'!$A$8:$M$943,13,FALSE),0)</f>
        <v>0</v>
      </c>
      <c r="AG48" s="47">
        <f>_xlfn.IFNA(VLOOKUP(CONCATENATE($AG$5,$B48,$C48),'DRY1'!$A$8:$M$943,13,FALSE),0)</f>
        <v>0</v>
      </c>
      <c r="AH48" s="47">
        <f>_xlfn.IFNA(VLOOKUP(CONCATENATE($AH$5,$B48,$C48),'BAL3'!$A$6:$M$135,13,FALSE),0)</f>
        <v>0</v>
      </c>
      <c r="AI48" s="47">
        <f>_xlfn.IFNA(VLOOKUP(CONCATENATE($AI$5,$B48,$C48),'BAL3'!$A$6:$M$135,13,FALSE),0)</f>
        <v>0</v>
      </c>
      <c r="AJ48" s="47">
        <f>_xlfn.IFNA(VLOOKUP(CONCATENATE($AJ$5,$B48,$C48),'OG2'!$A$6:$M$499,13,FALSE),0)</f>
        <v>0</v>
      </c>
      <c r="AK48" s="47">
        <f>_xlfn.IFNA(VLOOKUP(CONCATENATE($AK$5,$B48,$C48),'OG2'!$A$6:$M$499,13,FALSE),0)</f>
        <v>0</v>
      </c>
      <c r="AL48" s="47"/>
      <c r="AM48" s="47"/>
      <c r="AN48" s="47"/>
      <c r="AO48" s="47"/>
      <c r="AP48" s="47"/>
      <c r="AQ48" s="47"/>
      <c r="AR48" s="47"/>
      <c r="AS48" s="47">
        <f>_xlfn.IFNA(VLOOKUP(CONCATENATE($AS$5,$B48,$C48),'SER3'!$A$6:$M$500,13,FALSE),0)</f>
        <v>0</v>
      </c>
      <c r="AT48" s="131"/>
    </row>
    <row r="49" spans="1:46" x14ac:dyDescent="0.25">
      <c r="A49" s="582"/>
      <c r="B49" s="133"/>
      <c r="C49" s="137"/>
      <c r="D49" s="137"/>
      <c r="E49" s="50"/>
      <c r="F49" s="136"/>
      <c r="G49" s="135"/>
      <c r="H49" s="46"/>
      <c r="I49" s="427"/>
      <c r="J49" s="728">
        <f>_xlfn.IFNA(VLOOKUP(CONCATENATE($J$5,$B49,$C49),'ESP1'!$A$6:$M$500,13,FALSE),0)</f>
        <v>0</v>
      </c>
      <c r="K49" s="47"/>
      <c r="L49" s="47"/>
      <c r="M49" s="47">
        <f>_xlfn.IFNA(VLOOKUP(CONCATENATE($M$5,$B49,$C49),'ESP1'!$A$6:$M$500,13,FALSE),0)</f>
        <v>0</v>
      </c>
      <c r="N49" s="47">
        <f>_xlfn.IFNA(VLOOKUP(CONCATENATE($N$5,$B49,$C49),'SER1'!$A$6:$M$162,13,FALSE),0)</f>
        <v>0</v>
      </c>
      <c r="O49" s="47"/>
      <c r="P49" s="47">
        <f>_xlfn.IFNA(VLOOKUP(CONCATENATE($P$5,$B49,$C49),MUR!$A$6:$M$133,13,FALSE),0)</f>
        <v>0</v>
      </c>
      <c r="Q49" s="47"/>
      <c r="R49" s="47">
        <f>_xlfn.IFNA(VLOOKUP(CONCATENATE($R$5,$B49,$C49),MUR!$A$6:$M$133,13,FALSE),0)</f>
        <v>0</v>
      </c>
      <c r="S49" s="47">
        <f>_xlfn.IFNA(VLOOKUP(CONCATENATE($S$5,$B49,$C49),[3]MUR1!$A$6:$M$200,13,FALSE),0)</f>
        <v>0</v>
      </c>
      <c r="T49" s="47">
        <f>_xlfn.IFNA(VLOOKUP(CONCATENATE($T$5,$B49,$C49),[3]MUR1!$A$6:$M$200,13,FALSE),0)</f>
        <v>0</v>
      </c>
      <c r="U49" s="47">
        <f>_xlfn.IFNA(VLOOKUP(CONCATENATE($U$5,$B49,$C49),CAP!$A$6:$M$133,13,FALSE),0)</f>
        <v>0</v>
      </c>
      <c r="V49" s="47">
        <f>_xlfn.IFNA(VLOOKUP(CONCATENATE($V$5,$B49,$C49),'DAR1'!$A$6:$M$133,13,FALSE),0)</f>
        <v>0</v>
      </c>
      <c r="W49" s="47">
        <f>_xlfn.IFNA(VLOOKUP(CONCATENATE($W$5,$B49,$C49),'SER2'!$A$6:$M$133,13,FALSE),0)</f>
        <v>0</v>
      </c>
      <c r="X49" s="47">
        <f>_xlfn.IFNA(VLOOKUP(CONCATENATE($X$5,$B49,$C49),'SER2'!$A$6:$M$200,13,FALSE),0)</f>
        <v>0</v>
      </c>
      <c r="Y49" s="47"/>
      <c r="Z49" s="47">
        <f>_xlfn.IFNA(VLOOKUP(CONCATENATE($Z$5,$B49,$C49),'ESP2'!$A$6:$M$125,13,FALSE),0)</f>
        <v>0</v>
      </c>
      <c r="AA49" s="47">
        <f>_xlfn.IFNA(VLOOKUP(CONCATENATE($AA$5,$B49,$C49),'ESP2'!$A$6:$M$125,13,FALSE),0)</f>
        <v>0</v>
      </c>
      <c r="AB49" s="47">
        <f>_xlfn.IFNA(VLOOKUP(CONCATENATE($AB$5,$B49,$C49),'GOS1'!$A$6:$M$133,13,FALSE),0)</f>
        <v>0</v>
      </c>
      <c r="AC49" s="47"/>
      <c r="AD49" s="47">
        <f>_xlfn.IFNA(VLOOKUP(CONCATENATE($AD$5,$B49,$C49),'OG1'!$A$8:$M$942,13,FALSE),0)</f>
        <v>0</v>
      </c>
      <c r="AE49" s="47">
        <f>_xlfn.IFNA(VLOOKUP(CONCATENATE($AE$5,$B49,$C49),'OG1'!$A$8:$M$942,13,FALSE),0)</f>
        <v>0</v>
      </c>
      <c r="AF49" s="47">
        <f>_xlfn.IFNA(VLOOKUP(CONCATENATE($AF$5,$B49,$C49),'DRY1'!$A$8:$M$943,13,FALSE),0)</f>
        <v>0</v>
      </c>
      <c r="AG49" s="47">
        <f>_xlfn.IFNA(VLOOKUP(CONCATENATE($AG$5,$B49,$C49),'DRY1'!$A$8:$M$943,13,FALSE),0)</f>
        <v>0</v>
      </c>
      <c r="AH49" s="47">
        <f>_xlfn.IFNA(VLOOKUP(CONCATENATE($AH$5,$B49,$C49),'BAL3'!$A$6:$M$135,13,FALSE),0)</f>
        <v>0</v>
      </c>
      <c r="AI49" s="47">
        <f>_xlfn.IFNA(VLOOKUP(CONCATENATE($AI$5,$B49,$C49),'BAL3'!$A$6:$M$135,13,FALSE),0)</f>
        <v>0</v>
      </c>
      <c r="AJ49" s="47">
        <f>_xlfn.IFNA(VLOOKUP(CONCATENATE($AJ$5,$B49,$C49),'OG2'!$A$6:$M$499,13,FALSE),0)</f>
        <v>0</v>
      </c>
      <c r="AK49" s="47">
        <f>_xlfn.IFNA(VLOOKUP(CONCATENATE($AK$5,$B49,$C49),'OG2'!$A$6:$M$499,13,FALSE),0)</f>
        <v>0</v>
      </c>
      <c r="AL49" s="47"/>
      <c r="AM49" s="47"/>
      <c r="AN49" s="47"/>
      <c r="AO49" s="47"/>
      <c r="AP49" s="47"/>
      <c r="AQ49" s="47"/>
      <c r="AR49" s="47"/>
      <c r="AS49" s="47">
        <f>_xlfn.IFNA(VLOOKUP(CONCATENATE($AS$5,$B49,$C49),'SER3'!$A$6:$M$500,13,FALSE),0)</f>
        <v>0</v>
      </c>
      <c r="AT49" s="131"/>
    </row>
    <row r="50" spans="1:46" ht="14.4" thickBot="1" x14ac:dyDescent="0.3">
      <c r="A50" s="582"/>
      <c r="B50" s="138"/>
      <c r="C50" s="139"/>
      <c r="D50" s="139"/>
      <c r="E50" s="51"/>
      <c r="F50" s="140"/>
      <c r="G50" s="141"/>
      <c r="H50" s="48"/>
      <c r="I50" s="140"/>
      <c r="J50" s="244">
        <f>_xlfn.IFNA(VLOOKUP(CONCATENATE($J$5,$B50,$C50),'ESP1'!$A$6:$M$500,13,FALSE),0)</f>
        <v>0</v>
      </c>
      <c r="K50" s="142"/>
      <c r="L50" s="142"/>
      <c r="M50" s="142">
        <f>_xlfn.IFNA(VLOOKUP(CONCATENATE($M$5,$B50,$C50),'ESP1'!$A$6:$M$500,13,FALSE),0)</f>
        <v>0</v>
      </c>
      <c r="N50" s="49">
        <f>_xlfn.IFNA(VLOOKUP(CONCATENATE($N$5,$B50,$C50),'SER1'!$A$6:$M$162,13,FALSE),0)</f>
        <v>0</v>
      </c>
      <c r="O50" s="49"/>
      <c r="P50" s="49">
        <f>_xlfn.IFNA(VLOOKUP(CONCATENATE($P$5,$B50,$C50),CAP!$A$6:$M$133,13,FALSE),0)</f>
        <v>0</v>
      </c>
      <c r="Q50" s="49"/>
      <c r="R50" s="49">
        <f>_xlfn.IFNA(VLOOKUP(CONCATENATE($R$5,$B50,$C50),CAP!$A$6:$M$133,13,FALSE),0)</f>
        <v>0</v>
      </c>
      <c r="S50" s="49">
        <f>_xlfn.IFNA(VLOOKUP(CONCATENATE($S$5,$B50,$C50),'SER2'!$A$6:$M$200,13,FALSE),0)</f>
        <v>0</v>
      </c>
      <c r="T50" s="49">
        <f>_xlfn.IFNA(VLOOKUP(CONCATENATE($T$5,$B50,$C50),'SER2'!$A$6:$M$200,13,FALSE),0)</f>
        <v>0</v>
      </c>
      <c r="U50" s="49"/>
      <c r="V50" s="49">
        <f>_xlfn.IFNA(VLOOKUP(CONCATENATE($V$5,$B50,$C50),'DRY3'!$A$6:$M$133,13,FALSE),0)</f>
        <v>0</v>
      </c>
      <c r="W50" s="47">
        <f>_xlfn.IFNA(VLOOKUP(CONCATENATE($W$5,$B50,$C50),'SER2'!$A$6:$M$133,13,FALSE),0)</f>
        <v>0</v>
      </c>
      <c r="X50" s="49">
        <f>_xlfn.IFNA(VLOOKUP(CONCATENATE($X$5,$B50,$C50),'ESP2'!$A$6:$M$192,13,FALSE),0)</f>
        <v>0</v>
      </c>
      <c r="Y50" s="49"/>
      <c r="Z50" s="49">
        <f>_xlfn.IFNA(VLOOKUP(CONCATENATE($Z$5,$B50,$C50),'GOS2'!$A$6:$M$133,13,FALSE),0)</f>
        <v>0</v>
      </c>
      <c r="AA50" s="49">
        <f>_xlfn.IFNA(VLOOKUP(CONCATENATE($AA$5,$B50,$C50),'DAR1'!$A$6:$M$133,13,FALSE),0)</f>
        <v>0</v>
      </c>
      <c r="AB50" s="49">
        <f>_xlfn.IFNA(VLOOKUP(CONCATENATE($AB$5,$B50,$C50),'DAR1'!$A$6:$M$133,13,FALSE),0)</f>
        <v>0</v>
      </c>
      <c r="AC50" s="49"/>
      <c r="AD50" s="49">
        <f>_xlfn.IFNA(VLOOKUP(CONCATENATE($AD$5,$B50,$C50),SC!$A$8:$M$942,13,FALSE),0)</f>
        <v>0</v>
      </c>
      <c r="AE50" s="49">
        <f>_xlfn.IFNA(VLOOKUP(CONCATENATE($AE$5,$B50,$C50),SC!$A$8:$M$942,13,FALSE),0)</f>
        <v>0</v>
      </c>
      <c r="AF50" s="49">
        <f>_xlfn.IFNA(VLOOKUP(CONCATENATE($AF$5,$B50,$C50),SCSAT!$A$8:$M$941,13,FALSE),0)</f>
        <v>0</v>
      </c>
      <c r="AG50" s="49">
        <f>_xlfn.IFNA(VLOOKUP(CONCATENATE($AG$5,$B50,$C50),SCSAT!$A$8:$M$941,13,FALSE),0)</f>
        <v>0</v>
      </c>
      <c r="AH50" s="49">
        <f>_xlfn.IFNA(VLOOKUP(CONCATENATE($AH$5,$B50,$C50),'Spare 3'!$A$6:$M$170,13,FALSE),0)</f>
        <v>0</v>
      </c>
      <c r="AI50" s="49"/>
      <c r="AJ50" s="49">
        <f>_xlfn.IFNA(VLOOKUP(CONCATENATE($AJ$5,$B50,$C50),'OG2'!$A$6:$M$499,13,FALSE),0)</f>
        <v>0</v>
      </c>
      <c r="AK50" s="49">
        <f>_xlfn.IFNA(VLOOKUP(CONCATENATE($AK$5,$B50,$C50),'OG2'!$A$6:$M$499,13,FALSE),0)</f>
        <v>0</v>
      </c>
      <c r="AL50" s="49"/>
      <c r="AM50" s="49"/>
      <c r="AN50" s="49"/>
      <c r="AO50" s="49"/>
      <c r="AP50" s="49"/>
      <c r="AQ50" s="49"/>
      <c r="AR50" s="49"/>
      <c r="AS50" s="49">
        <f>_xlfn.IFNA(VLOOKUP(CONCATENATE($AS$5,$B50,$C50),FEST!$A$6:$M$500,13,FALSE),0)</f>
        <v>0</v>
      </c>
      <c r="AT50" s="131"/>
    </row>
    <row r="51" spans="1:46" x14ac:dyDescent="0.25">
      <c r="A51" s="582"/>
      <c r="B51" s="130"/>
      <c r="C51" s="130"/>
      <c r="D51" s="130"/>
      <c r="E51" s="131"/>
      <c r="F51" s="131"/>
      <c r="G51" s="131"/>
      <c r="H51" s="132"/>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row>
    <row r="53" spans="1:46" x14ac:dyDescent="0.25">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pans="1:46" x14ac:dyDescent="0.25">
      <c r="B54" s="29"/>
    </row>
    <row r="55" spans="1:46" x14ac:dyDescent="0.25">
      <c r="B55" s="29"/>
    </row>
    <row r="56" spans="1:46" x14ac:dyDescent="0.25">
      <c r="B56" s="29"/>
    </row>
    <row r="57" spans="1:46" x14ac:dyDescent="0.25">
      <c r="B57" s="29"/>
    </row>
    <row r="58" spans="1:46" x14ac:dyDescent="0.25">
      <c r="B58" s="29"/>
    </row>
    <row r="59" spans="1:46" x14ac:dyDescent="0.25">
      <c r="B59" s="29"/>
    </row>
    <row r="60" spans="1:46" x14ac:dyDescent="0.25">
      <c r="B60" s="29"/>
    </row>
    <row r="61" spans="1:46" x14ac:dyDescent="0.25">
      <c r="B61" s="29"/>
    </row>
    <row r="62" spans="1:46" x14ac:dyDescent="0.25">
      <c r="B62" s="29"/>
    </row>
    <row r="63" spans="1:46" x14ac:dyDescent="0.25">
      <c r="B63" s="29"/>
    </row>
    <row r="64" spans="1:46"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sheetData>
  <sortState xmlns:xlrd2="http://schemas.microsoft.com/office/spreadsheetml/2017/richdata2" ref="B6:AS49">
    <sortCondition descending="1" ref="H6:H49"/>
    <sortCondition ref="I6:I49"/>
  </sortState>
  <mergeCells count="21">
    <mergeCell ref="J1:L2"/>
    <mergeCell ref="J3:L4"/>
    <mergeCell ref="P1:Q2"/>
    <mergeCell ref="P3:Q4"/>
    <mergeCell ref="I1:I2"/>
    <mergeCell ref="I3:I4"/>
    <mergeCell ref="F1:F2"/>
    <mergeCell ref="F3:F4"/>
    <mergeCell ref="G3:G4"/>
    <mergeCell ref="H3:H4"/>
    <mergeCell ref="G1:G2"/>
    <mergeCell ref="H1:H2"/>
    <mergeCell ref="A1:A51"/>
    <mergeCell ref="B1:B2"/>
    <mergeCell ref="C1:C2"/>
    <mergeCell ref="D1:D2"/>
    <mergeCell ref="E1:E2"/>
    <mergeCell ref="B3:B4"/>
    <mergeCell ref="C3:C4"/>
    <mergeCell ref="D3:D4"/>
    <mergeCell ref="E3:E4"/>
  </mergeCells>
  <phoneticPr fontId="35" type="noConversion"/>
  <conditionalFormatting sqref="B6:C21">
    <cfRule type="duplicateValues" dxfId="253" priority="1170"/>
  </conditionalFormatting>
  <conditionalFormatting sqref="C23:C27">
    <cfRule type="duplicateValues" dxfId="252" priority="1162"/>
  </conditionalFormatting>
  <conditionalFormatting sqref="C28:C34">
    <cfRule type="duplicateValues" dxfId="251" priority="1164"/>
  </conditionalFormatting>
  <conditionalFormatting sqref="C38:C43">
    <cfRule type="duplicateValues" dxfId="250" priority="1165"/>
  </conditionalFormatting>
  <conditionalFormatting sqref="C44:C1048576 C35:C37 C1:C21">
    <cfRule type="duplicateValues" dxfId="249" priority="1166"/>
  </conditionalFormatting>
  <conditionalFormatting sqref="J6:AS50">
    <cfRule type="cellIs" dxfId="248" priority="10" operator="lessThan">
      <formula>1</formula>
    </cfRule>
  </conditionalFormatting>
  <conditionalFormatting sqref="R1">
    <cfRule type="duplicateValues" dxfId="247" priority="6"/>
  </conditionalFormatting>
  <conditionalFormatting sqref="S1">
    <cfRule type="duplicateValues" dxfId="246" priority="5"/>
  </conditionalFormatting>
  <conditionalFormatting sqref="W1">
    <cfRule type="duplicateValues" dxfId="245" priority="4"/>
  </conditionalFormatting>
  <conditionalFormatting sqref="X1">
    <cfRule type="duplicateValues" dxfId="244" priority="3"/>
  </conditionalFormatting>
  <conditionalFormatting sqref="AB1:AD1">
    <cfRule type="duplicateValues" dxfId="243" priority="7"/>
  </conditionalFormatting>
  <conditionalFormatting sqref="AE1">
    <cfRule type="duplicateValues" dxfId="242" priority="2"/>
  </conditionalFormatting>
  <conditionalFormatting sqref="AF1 J1 T1:V1 Y1:AA1 AH1:AR1 M1:P1">
    <cfRule type="duplicateValues" dxfId="241" priority="8"/>
  </conditionalFormatting>
  <conditionalFormatting sqref="AG1">
    <cfRule type="duplicateValues" dxfId="240" priority="1"/>
  </conditionalFormatting>
  <pageMargins left="0.25" right="0.25" top="0.75" bottom="0.75" header="0.3" footer="0.3"/>
  <pageSetup paperSize="9"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5F7F-F4C6-453F-A1B5-C27E1E39916D}">
  <sheetPr codeName="Sheet6">
    <tabColor theme="9"/>
    <pageSetUpPr fitToPage="1"/>
  </sheetPr>
  <dimension ref="A1:AK167"/>
  <sheetViews>
    <sheetView topLeftCell="B1" zoomScale="70" zoomScaleNormal="70" zoomScaleSheetLayoutView="90" workbookViewId="0">
      <selection activeCell="O6" sqref="O6"/>
    </sheetView>
  </sheetViews>
  <sheetFormatPr defaultColWidth="14.44140625" defaultRowHeight="13.8" x14ac:dyDescent="0.25"/>
  <cols>
    <col min="1" max="1" width="3.6640625" style="4" bestFit="1" customWidth="1"/>
    <col min="2" max="2" width="20" style="5" bestFit="1" customWidth="1"/>
    <col min="3" max="3" width="24.44140625" style="5" bestFit="1" customWidth="1"/>
    <col min="4" max="4" width="16.5546875" style="5" bestFit="1" customWidth="1"/>
    <col min="5" max="5" width="11" style="4" customWidth="1"/>
    <col min="6" max="6" width="4.44140625" style="4" bestFit="1" customWidth="1"/>
    <col min="7" max="7" width="8.88671875" style="4" bestFit="1" customWidth="1"/>
    <col min="8" max="8" width="8.44140625" style="6" bestFit="1" customWidth="1"/>
    <col min="9" max="9" width="11" style="2" bestFit="1" customWidth="1"/>
    <col min="10" max="16384" width="14.44140625" style="4"/>
  </cols>
  <sheetData>
    <row r="1" spans="1:37" s="3" customFormat="1" ht="15.6" customHeight="1" x14ac:dyDescent="0.25">
      <c r="A1" s="588" t="s">
        <v>274</v>
      </c>
      <c r="B1" s="589" t="s">
        <v>1</v>
      </c>
      <c r="C1" s="589" t="s">
        <v>85</v>
      </c>
      <c r="D1" s="589" t="s">
        <v>3</v>
      </c>
      <c r="E1" s="589" t="s">
        <v>4</v>
      </c>
      <c r="F1" s="591" t="s">
        <v>5</v>
      </c>
      <c r="G1" s="592" t="s">
        <v>6</v>
      </c>
      <c r="H1" s="594" t="s">
        <v>7</v>
      </c>
      <c r="I1" s="595" t="s">
        <v>8</v>
      </c>
      <c r="J1" s="709" t="s">
        <v>263</v>
      </c>
      <c r="K1" s="683"/>
      <c r="L1" s="586" t="s">
        <v>46</v>
      </c>
      <c r="M1" s="586" t="s">
        <v>10</v>
      </c>
      <c r="N1" s="586" t="s">
        <v>264</v>
      </c>
      <c r="O1" s="586" t="s">
        <v>52</v>
      </c>
      <c r="P1" s="682" t="s">
        <v>49</v>
      </c>
      <c r="Q1" s="683"/>
      <c r="R1" s="586" t="s">
        <v>216</v>
      </c>
      <c r="S1" s="586" t="s">
        <v>265</v>
      </c>
      <c r="T1" s="586" t="s">
        <v>266</v>
      </c>
      <c r="U1" s="586" t="s">
        <v>217</v>
      </c>
      <c r="V1" s="586" t="s">
        <v>68</v>
      </c>
      <c r="W1" s="586" t="s">
        <v>51</v>
      </c>
      <c r="X1" s="586" t="s">
        <v>218</v>
      </c>
      <c r="Y1" s="586" t="s">
        <v>267</v>
      </c>
      <c r="Z1" s="586" t="s">
        <v>268</v>
      </c>
      <c r="AA1" s="586" t="s">
        <v>59</v>
      </c>
      <c r="AB1" s="586" t="s">
        <v>269</v>
      </c>
      <c r="AC1" s="682" t="s">
        <v>61</v>
      </c>
      <c r="AD1" s="683"/>
      <c r="AE1" s="586" t="s">
        <v>270</v>
      </c>
      <c r="AF1" s="586" t="s">
        <v>271</v>
      </c>
      <c r="AG1" s="586" t="s">
        <v>66</v>
      </c>
      <c r="AH1" s="586" t="s">
        <v>272</v>
      </c>
      <c r="AI1" s="586" t="s">
        <v>273</v>
      </c>
      <c r="AJ1" s="586" t="s">
        <v>219</v>
      </c>
      <c r="AK1" s="586" t="s">
        <v>201</v>
      </c>
    </row>
    <row r="2" spans="1:37" s="3" customFormat="1" ht="15.6" customHeight="1" x14ac:dyDescent="0.25">
      <c r="A2" s="588"/>
      <c r="B2" s="590"/>
      <c r="C2" s="590"/>
      <c r="D2" s="590"/>
      <c r="E2" s="590"/>
      <c r="F2" s="591"/>
      <c r="G2" s="593"/>
      <c r="H2" s="591"/>
      <c r="I2" s="596"/>
      <c r="J2" s="710"/>
      <c r="K2" s="685"/>
      <c r="L2" s="587"/>
      <c r="M2" s="587"/>
      <c r="N2" s="587"/>
      <c r="O2" s="587"/>
      <c r="P2" s="684"/>
      <c r="Q2" s="685"/>
      <c r="R2" s="587"/>
      <c r="S2" s="587"/>
      <c r="T2" s="587"/>
      <c r="U2" s="587"/>
      <c r="V2" s="587"/>
      <c r="W2" s="587"/>
      <c r="X2" s="587"/>
      <c r="Y2" s="587"/>
      <c r="Z2" s="587"/>
      <c r="AA2" s="587"/>
      <c r="AB2" s="587"/>
      <c r="AC2" s="684"/>
      <c r="AD2" s="685"/>
      <c r="AE2" s="587"/>
      <c r="AF2" s="587"/>
      <c r="AG2" s="587"/>
      <c r="AH2" s="587"/>
      <c r="AI2" s="587"/>
      <c r="AJ2" s="587"/>
      <c r="AK2" s="587"/>
    </row>
    <row r="3" spans="1:37" s="3" customFormat="1" ht="15.6" customHeight="1" x14ac:dyDescent="0.25">
      <c r="A3" s="588"/>
      <c r="B3" s="590" t="s">
        <v>30</v>
      </c>
      <c r="C3" s="590" t="s">
        <v>31</v>
      </c>
      <c r="D3" s="590" t="s">
        <v>32</v>
      </c>
      <c r="E3" s="590" t="s">
        <v>33</v>
      </c>
      <c r="F3" s="591" t="s">
        <v>34</v>
      </c>
      <c r="G3" s="593" t="s">
        <v>35</v>
      </c>
      <c r="H3" s="591" t="s">
        <v>36</v>
      </c>
      <c r="I3" s="596" t="s">
        <v>37</v>
      </c>
      <c r="J3" s="708">
        <v>44940</v>
      </c>
      <c r="K3" s="687"/>
      <c r="L3" s="585">
        <v>44968</v>
      </c>
      <c r="M3" s="585">
        <v>44982</v>
      </c>
      <c r="N3" s="585">
        <v>44991</v>
      </c>
      <c r="O3" s="585">
        <v>44996</v>
      </c>
      <c r="P3" s="686">
        <v>44997</v>
      </c>
      <c r="Q3" s="687"/>
      <c r="R3" s="585">
        <v>45003</v>
      </c>
      <c r="S3" s="585">
        <v>45004</v>
      </c>
      <c r="T3" s="585">
        <v>45018</v>
      </c>
      <c r="U3" s="585">
        <v>45031</v>
      </c>
      <c r="V3" s="585">
        <v>45045</v>
      </c>
      <c r="W3" s="585">
        <v>45046</v>
      </c>
      <c r="X3" s="585">
        <v>45059</v>
      </c>
      <c r="Y3" s="585" t="s">
        <v>261</v>
      </c>
      <c r="Z3" s="585">
        <v>45074</v>
      </c>
      <c r="AA3" s="585">
        <v>45081</v>
      </c>
      <c r="AB3" s="585">
        <v>45081</v>
      </c>
      <c r="AC3" s="686">
        <v>45088</v>
      </c>
      <c r="AD3" s="687"/>
      <c r="AE3" s="585" t="s">
        <v>262</v>
      </c>
      <c r="AF3" s="585" t="s">
        <v>259</v>
      </c>
      <c r="AG3" s="585">
        <v>45130</v>
      </c>
      <c r="AH3" s="585">
        <v>45199</v>
      </c>
      <c r="AI3" s="585">
        <v>45213</v>
      </c>
      <c r="AJ3" s="585">
        <v>45227</v>
      </c>
      <c r="AK3" s="585"/>
    </row>
    <row r="4" spans="1:37" s="2" customFormat="1" ht="15.6" customHeight="1" x14ac:dyDescent="0.25">
      <c r="A4" s="588"/>
      <c r="B4" s="590" t="s">
        <v>30</v>
      </c>
      <c r="C4" s="590"/>
      <c r="D4" s="590"/>
      <c r="E4" s="590"/>
      <c r="F4" s="591"/>
      <c r="G4" s="593"/>
      <c r="H4" s="591"/>
      <c r="I4" s="596"/>
      <c r="J4" s="709"/>
      <c r="K4" s="683"/>
      <c r="L4" s="586"/>
      <c r="M4" s="586"/>
      <c r="N4" s="586"/>
      <c r="O4" s="586"/>
      <c r="P4" s="682"/>
      <c r="Q4" s="683"/>
      <c r="R4" s="586"/>
      <c r="S4" s="586"/>
      <c r="T4" s="586"/>
      <c r="U4" s="586"/>
      <c r="V4" s="586"/>
      <c r="W4" s="586"/>
      <c r="X4" s="586"/>
      <c r="Y4" s="586"/>
      <c r="Z4" s="586"/>
      <c r="AA4" s="586"/>
      <c r="AB4" s="586"/>
      <c r="AC4" s="682"/>
      <c r="AD4" s="683"/>
      <c r="AE4" s="586"/>
      <c r="AF4" s="586"/>
      <c r="AG4" s="586"/>
      <c r="AH4" s="586"/>
      <c r="AI4" s="586"/>
      <c r="AJ4" s="586"/>
      <c r="AK4" s="586"/>
    </row>
    <row r="5" spans="1:37" s="2" customFormat="1" ht="16.2" thickBot="1" x14ac:dyDescent="0.3">
      <c r="A5" s="588"/>
      <c r="B5" s="103"/>
      <c r="C5" s="103"/>
      <c r="D5" s="103"/>
      <c r="E5" s="342"/>
      <c r="F5" s="341" t="s">
        <v>34</v>
      </c>
      <c r="G5" s="124" t="s">
        <v>38</v>
      </c>
      <c r="H5" s="125" t="s">
        <v>36</v>
      </c>
      <c r="I5" s="126" t="s">
        <v>39</v>
      </c>
      <c r="J5" s="520" t="s">
        <v>722</v>
      </c>
      <c r="K5" s="711" t="s">
        <v>720</v>
      </c>
      <c r="L5" s="233" t="s">
        <v>722</v>
      </c>
      <c r="M5" s="233" t="s">
        <v>92</v>
      </c>
      <c r="N5" s="233" t="s">
        <v>94</v>
      </c>
      <c r="O5" s="233" t="s">
        <v>722</v>
      </c>
      <c r="P5" s="233" t="s">
        <v>721</v>
      </c>
      <c r="Q5" s="233" t="s">
        <v>720</v>
      </c>
      <c r="R5" s="233" t="s">
        <v>92</v>
      </c>
      <c r="S5" s="233" t="s">
        <v>92</v>
      </c>
      <c r="T5" s="233" t="s">
        <v>92</v>
      </c>
      <c r="U5" s="233" t="s">
        <v>92</v>
      </c>
      <c r="V5" s="233" t="s">
        <v>92</v>
      </c>
      <c r="W5" s="233" t="s">
        <v>92</v>
      </c>
      <c r="X5" s="233" t="s">
        <v>92</v>
      </c>
      <c r="Y5" s="517" t="s">
        <v>92</v>
      </c>
      <c r="Z5" s="233" t="s">
        <v>92</v>
      </c>
      <c r="AA5" s="518" t="s">
        <v>92</v>
      </c>
      <c r="AB5" s="233" t="s">
        <v>92</v>
      </c>
      <c r="AC5" s="233" t="s">
        <v>721</v>
      </c>
      <c r="AD5" s="233" t="s">
        <v>720</v>
      </c>
      <c r="AE5" s="233" t="s">
        <v>92</v>
      </c>
      <c r="AF5" s="349" t="s">
        <v>92</v>
      </c>
      <c r="AG5" s="233" t="s">
        <v>92</v>
      </c>
      <c r="AH5" s="233" t="s">
        <v>92</v>
      </c>
      <c r="AI5" s="233" t="s">
        <v>93</v>
      </c>
      <c r="AJ5" s="233" t="s">
        <v>92</v>
      </c>
      <c r="AK5" s="233" t="s">
        <v>92</v>
      </c>
    </row>
    <row r="6" spans="1:37" s="3" customFormat="1" x14ac:dyDescent="0.25">
      <c r="A6" s="588"/>
      <c r="B6" s="382" t="s">
        <v>224</v>
      </c>
      <c r="C6" s="383" t="s">
        <v>505</v>
      </c>
      <c r="D6" s="383" t="s">
        <v>506</v>
      </c>
      <c r="E6" s="384">
        <v>45028</v>
      </c>
      <c r="F6" s="388">
        <v>17</v>
      </c>
      <c r="G6" s="386">
        <f>COUNTIF(J6:AK6,"&gt;0")</f>
        <v>1</v>
      </c>
      <c r="H6" s="387">
        <f>SUM(J6:AG6)</f>
        <v>6</v>
      </c>
      <c r="I6" s="388">
        <f t="shared" ref="I6:I48" si="0">RANK(H6,$H$6:$H$105)</f>
        <v>3</v>
      </c>
      <c r="J6" s="443">
        <f>_xlfn.IFNA(VLOOKUP(CONCATENATE($J$5,$B6,$C6),'ESP1'!$A$6:$M$500,13,FALSE),0)</f>
        <v>0</v>
      </c>
      <c r="K6" s="713">
        <f>_xlfn.IFNA(VLOOKUP(CONCATENATE($K$5,$B6,$C6),'ESP1'!$A$6:$M$500,13,FALSE),0)</f>
        <v>0</v>
      </c>
      <c r="L6" s="108">
        <f>_xlfn.IFNA(VLOOKUP(CONCATENATE($L$5,$B6,$C6),'SER1'!$A$6:$M$500,13,FALSE),0)</f>
        <v>0</v>
      </c>
      <c r="M6" s="108">
        <f>_xlfn.IFNA(VLOOKUP(CONCATENATE($M$5,$B6,$C6),MUR!$A$6:$M$133,13,FALSE),0)</f>
        <v>0</v>
      </c>
      <c r="N6" s="108">
        <f>_xlfn.IFNA(VLOOKUP(CONCATENATE($N$5,$B6,$C6),'GOS1'!$A$6:$M$133,13,FALSE),0)</f>
        <v>0</v>
      </c>
      <c r="O6" s="108">
        <f>_xlfn.IFNA(VLOOKUP(CONCATENATE($O$5,$B6,$C6),'SER2'!$A$6:$M$500,13,FALSE),0)</f>
        <v>6</v>
      </c>
      <c r="P6" s="108">
        <f>_xlfn.IFNA(VLOOKUP(CONCATENATE($P$5,$B6,$C6),'OG1'!$A$6:$M$133,13,FALSE),0)</f>
        <v>0</v>
      </c>
      <c r="Q6" s="275">
        <f>_xlfn.IFNA(VLOOKUP(CONCATENATE($Q$5,$B6,$C6),'OG1'!$A$6:$M$133,13,FALSE),0)</f>
        <v>0</v>
      </c>
      <c r="R6" s="108">
        <f>_xlfn.IFNA(VLOOKUP(CONCATENATE($R$5,$B6,$C6),'DRY1'!$A$6:$M$135,13,FALSE),0)</f>
        <v>0</v>
      </c>
      <c r="S6" s="108">
        <f>_xlfn.IFNA(VLOOKUP(CONCATENATE($S$5,$B6,$C6),'HOR1'!$A$6:$M$192,13,FALSE),0)</f>
        <v>0</v>
      </c>
      <c r="T6" s="108">
        <f>_xlfn.IFNA(VLOOKUP(CONCATENATE($T$5,$B6,$C6),'DAR1'!$A$6:$M$133,13,FALSE),0)</f>
        <v>0</v>
      </c>
      <c r="U6" s="108">
        <f>_xlfn.IFNA(VLOOKUP(CONCATENATE($U$5,$B6,$C6),'DRY2'!$A$6:$M$133,13,FALSE),0)</f>
        <v>0</v>
      </c>
      <c r="V6" s="108">
        <f>_xlfn.IFNA(VLOOKUP(CONCATENATE($V$5,$B6,$C6),'SER3'!$A$6:$M$500,13,FALSE),0)</f>
        <v>0</v>
      </c>
      <c r="W6" s="107">
        <f>_xlfn.IFNA(VLOOKUP(CONCATENATE($W$5,$B6,$C6),'OG2'!$A$6:$M$135,13,FALSE),0)</f>
        <v>0</v>
      </c>
      <c r="X6" s="108">
        <f>_xlfn.IFNA(VLOOKUP(CONCATENATE($X$5,$B6,$C6),'DRY3'!$A$6:$M$132,13,FALSE),0)</f>
        <v>0</v>
      </c>
      <c r="Y6" s="108">
        <f>_xlfn.IFNA(VLOOKUP(CONCATENATE($Y$5,$B6,$C6),[1]SCSJ!$A$6:$M$133,13,FALSE),0)</f>
        <v>0</v>
      </c>
      <c r="Z6" s="108">
        <f>_xlfn.IFNA(VLOOKUP(CONCATENATE($Z$5,$B6,$C6),'GOS2'!$A$6:$M$133,13,FALSE),0)</f>
        <v>0</v>
      </c>
      <c r="AA6" s="108">
        <f>_xlfn.IFNA(VLOOKUP(CONCATENATE($AA$5,$B6,$C6),FEST!$A$6:$M$300,13,FALSE),0)</f>
        <v>0</v>
      </c>
      <c r="AB6" s="108">
        <f>_xlfn.IFNA(VLOOKUP(CONCATENATE($AB$5,$B6,$C6),'ESP2'!$A$6:$M$500,13,FALSE),0)</f>
        <v>0</v>
      </c>
      <c r="AC6" s="275">
        <f>_xlfn.IFNA(VLOOKUP(CONCATENATE($AC$5,$B6,$C6),'OG3'!$A$6:$M$53,13,FALSE),0)</f>
        <v>0</v>
      </c>
      <c r="AD6" s="275">
        <f>_xlfn.IFNA(VLOOKUP(CONCATENATE($AD$5,$B6,$C6),'OG3'!$A$6:$M$150,13,FALSE),0)</f>
        <v>0</v>
      </c>
      <c r="AE6" s="108">
        <f>_xlfn.IFNA(VLOOKUP(CONCATENATE($AE$5,$B6,$C6),[2]cap1!$A$6:$M$53,13,FALSE),0)</f>
        <v>0</v>
      </c>
      <c r="AF6" s="108">
        <f>_xlfn.IFNA(VLOOKUP(CONCATENATE($AF$5,$B6,$C6),'ESP3'!$A$6:$M$53,13,FALSE),0)</f>
        <v>0</v>
      </c>
      <c r="AG6" s="108">
        <f>_xlfn.IFNA(VLOOKUP(CONCATENATE($AG$5,$B6,$C6),'BAL3'!$A$6:$M$500,13,FALSE),0)</f>
        <v>0</v>
      </c>
      <c r="AH6" s="108">
        <f>_xlfn.IFNA(VLOOKUP(CONCATENATE($AH$5,$B6,$C6),'ESP4'!$A$6:$M$300,13,FALSE),0)</f>
        <v>0</v>
      </c>
      <c r="AI6" s="108">
        <f>_xlfn.IFNA(VLOOKUP(CONCATENATE($AI$5,$B6,$C6),'DAR2'!$A$6:$M$300,13,FALSE),0)</f>
        <v>0</v>
      </c>
      <c r="AJ6" s="108">
        <f>_xlfn.IFNA(VLOOKUP(CONCATENATE($AJ$5,$B6,$C6),GID!$A$6:$M$60,13,FALSE),0)</f>
        <v>0</v>
      </c>
      <c r="AK6" s="108">
        <f>_xlfn.IFNA(VLOOKUP(CONCATENATE($AK$5,$B6,$C6),RAS!$A$6:$M$135,13,FALSE),0)</f>
        <v>0</v>
      </c>
    </row>
    <row r="7" spans="1:37" s="3" customFormat="1" x14ac:dyDescent="0.25">
      <c r="A7" s="588"/>
      <c r="B7" s="116" t="s">
        <v>507</v>
      </c>
      <c r="C7" s="391" t="s">
        <v>519</v>
      </c>
      <c r="D7" s="110" t="s">
        <v>289</v>
      </c>
      <c r="E7" s="389">
        <v>45028</v>
      </c>
      <c r="F7" s="392">
        <v>13</v>
      </c>
      <c r="G7" s="111">
        <f>COUNTIF(J7:AK7,"&gt;0")</f>
        <v>0</v>
      </c>
      <c r="H7" s="112">
        <f>SUM(J7:AG7)</f>
        <v>0</v>
      </c>
      <c r="I7" s="113">
        <f t="shared" si="0"/>
        <v>8</v>
      </c>
      <c r="J7" s="444">
        <f>_xlfn.IFNA(VLOOKUP(CONCATENATE($J$5,$B7,$C7),'ESP1'!$A$6:$M$500,13,FALSE),0)</f>
        <v>0</v>
      </c>
      <c r="K7" s="115">
        <f>_xlfn.IFNA(VLOOKUP(CONCATENATE($K$5,$B7,$C7),'ESP1'!$A$6:$M$500,13,FALSE),0)</f>
        <v>0</v>
      </c>
      <c r="L7" s="114">
        <f>_xlfn.IFNA(VLOOKUP(CONCATENATE($L$5,$B7,$C7),'SER1'!$A$6:$M$500,13,FALSE),0)</f>
        <v>0</v>
      </c>
      <c r="M7" s="115">
        <f>_xlfn.IFNA(VLOOKUP(CONCATENATE($M$5,$B7,$C7),MUR!$A$6:$M$133,13,FALSE),0)</f>
        <v>0</v>
      </c>
      <c r="N7" s="115">
        <f>_xlfn.IFNA(VLOOKUP(CONCATENATE($N$5,$B7,$C7),'GOS1'!$A$6:$M$133,13,FALSE),0)</f>
        <v>0</v>
      </c>
      <c r="O7" s="115">
        <f>_xlfn.IFNA(VLOOKUP(CONCATENATE($O$5,$B7,$C7),'SER2'!$A$6:$M$500,13,FALSE),0)</f>
        <v>0</v>
      </c>
      <c r="P7" s="115">
        <f>_xlfn.IFNA(VLOOKUP(CONCATENATE($P$5,$B7,$C7),'OG1'!$A$6:$M$133,13,FALSE),0)</f>
        <v>0</v>
      </c>
      <c r="Q7" s="115">
        <f>_xlfn.IFNA(VLOOKUP(CONCATENATE($Q$5,$B7,$C7),'OG1'!$A$6:$M$133,13,FALSE),0)</f>
        <v>0</v>
      </c>
      <c r="R7" s="115">
        <f>_xlfn.IFNA(VLOOKUP(CONCATENATE($R$5,$B7,$C7),'DRY1'!$A$6:$M$135,13,FALSE),0)</f>
        <v>0</v>
      </c>
      <c r="S7" s="115">
        <f>_xlfn.IFNA(VLOOKUP(CONCATENATE($S$5,$B7,$C7),'HOR1'!$A$6:$M$192,13,FALSE),0)</f>
        <v>0</v>
      </c>
      <c r="T7" s="115">
        <f>_xlfn.IFNA(VLOOKUP(CONCATENATE($T$5,$B7,$C7),'DAR1'!$A$6:$M$133,13,FALSE),0)</f>
        <v>0</v>
      </c>
      <c r="U7" s="115">
        <f>_xlfn.IFNA(VLOOKUP(CONCATENATE($U$5,$B7,$C7),'DRY2'!$A$6:$M$133,13,FALSE),0)</f>
        <v>0</v>
      </c>
      <c r="V7" s="115">
        <f>_xlfn.IFNA(VLOOKUP(CONCATENATE($V$5,$B7,$C7),'SER3'!$A$6:$M$500,13,FALSE),0)</f>
        <v>0</v>
      </c>
      <c r="W7" s="115">
        <f>_xlfn.IFNA(VLOOKUP(CONCATENATE($W$5,$B7,$C7),'OG2'!$A$6:$M$135,13,FALSE),0)</f>
        <v>0</v>
      </c>
      <c r="X7" s="340">
        <f>_xlfn.IFNA(VLOOKUP(CONCATENATE($X$5,$B7,$C7),'DRY3'!$A$6:$M$132,13,FALSE),0)</f>
        <v>0</v>
      </c>
      <c r="Y7" s="115">
        <f>_xlfn.IFNA(VLOOKUP(CONCATENATE($Y$5,$B7,$C7),[1]SCSJ!$A$6:$M$133,13,FALSE),0)</f>
        <v>0</v>
      </c>
      <c r="Z7" s="115">
        <f>_xlfn.IFNA(VLOOKUP(CONCATENATE($Z$5,$B7,$C7),'GOS2'!$A$6:$M$133,13,FALSE),0)</f>
        <v>0</v>
      </c>
      <c r="AA7" s="115">
        <f>_xlfn.IFNA(VLOOKUP(CONCATENATE($AA$5,$B7,$C7),FEST!$A$6:$M$300,13,FALSE),0)</f>
        <v>0</v>
      </c>
      <c r="AB7" s="115">
        <f>_xlfn.IFNA(VLOOKUP(CONCATENATE($AB$5,$B7,$C7),'ESP2'!$A$6:$M$500,13,FALSE),0)</f>
        <v>0</v>
      </c>
      <c r="AC7" s="115">
        <f>_xlfn.IFNA(VLOOKUP(CONCATENATE($AC$5,$B7,$C7),'OG3'!$A$6:$M$53,13,FALSE),0)</f>
        <v>0</v>
      </c>
      <c r="AD7" s="115">
        <f>_xlfn.IFNA(VLOOKUP(CONCATENATE($AD$5,$B7,$C7),'OG3'!$A$6:$M$150,13,FALSE),0)</f>
        <v>0</v>
      </c>
      <c r="AE7" s="115">
        <f>_xlfn.IFNA(VLOOKUP(CONCATENATE($AE$5,$B7,$C7),[2]cap1!$A$6:$M$53,13,FALSE),0)</f>
        <v>0</v>
      </c>
      <c r="AF7" s="115">
        <f>_xlfn.IFNA(VLOOKUP(CONCATENATE($AF$5,$B7,$C7),'ESP3'!$A$6:$M$53,13,FALSE),0)</f>
        <v>0</v>
      </c>
      <c r="AG7" s="115">
        <f>_xlfn.IFNA(VLOOKUP(CONCATENATE($AG$5,$B7,$C7),'BAL3'!$A$6:$M$500,13,FALSE),0)</f>
        <v>0</v>
      </c>
      <c r="AH7" s="115">
        <f>_xlfn.IFNA(VLOOKUP(CONCATENATE($AH$5,$B7,$C7),'ESP4'!$A$6:$M$300,13,FALSE),0)</f>
        <v>0</v>
      </c>
      <c r="AI7" s="115">
        <f>_xlfn.IFNA(VLOOKUP(CONCATENATE($AI$5,$B7,$C7),'DAR2'!$A$6:$M$300,13,FALSE),0)</f>
        <v>0</v>
      </c>
      <c r="AJ7" s="115">
        <f>_xlfn.IFNA(VLOOKUP(CONCATENATE($AJ$5,$B7,$C7),GID!$A$6:$M$60,13,FALSE),0)</f>
        <v>0</v>
      </c>
      <c r="AK7" s="115">
        <f>_xlfn.IFNA(VLOOKUP(CONCATENATE($AK$5,$B7,$C7),RAS!$A$6:$M$135,13,FALSE),0)</f>
        <v>0</v>
      </c>
    </row>
    <row r="8" spans="1:37" s="3" customFormat="1" x14ac:dyDescent="0.25">
      <c r="A8" s="588"/>
      <c r="B8" s="410" t="s">
        <v>517</v>
      </c>
      <c r="C8" s="411" t="s">
        <v>520</v>
      </c>
      <c r="D8" s="116" t="s">
        <v>378</v>
      </c>
      <c r="E8" s="117">
        <v>45028</v>
      </c>
      <c r="F8" s="113">
        <v>17</v>
      </c>
      <c r="G8" s="111">
        <f>COUNTIF(J8:AK8,"&gt;0")</f>
        <v>0</v>
      </c>
      <c r="H8" s="112">
        <f>SUM(J8:AG8)</f>
        <v>0</v>
      </c>
      <c r="I8" s="113">
        <f t="shared" si="0"/>
        <v>8</v>
      </c>
      <c r="J8" s="444">
        <f>_xlfn.IFNA(VLOOKUP(CONCATENATE($J$5,$B8,$C8),'ESP1'!$A$6:$M$500,13,FALSE),0)</f>
        <v>0</v>
      </c>
      <c r="K8" s="115">
        <f>_xlfn.IFNA(VLOOKUP(CONCATENATE($K$5,$B8,$C8),'ESP1'!$A$6:$M$500,13,FALSE),0)</f>
        <v>0</v>
      </c>
      <c r="L8" s="114">
        <f>_xlfn.IFNA(VLOOKUP(CONCATENATE($L$5,$B8,$C8),'SER1'!$A$6:$M$500,13,FALSE),0)</f>
        <v>0</v>
      </c>
      <c r="M8" s="115">
        <f>_xlfn.IFNA(VLOOKUP(CONCATENATE($M$5,$B8,$C8),MUR!$A$6:$M$133,13,FALSE),0)</f>
        <v>0</v>
      </c>
      <c r="N8" s="115">
        <f>_xlfn.IFNA(VLOOKUP(CONCATENATE($N$5,$B8,$C8),'GOS1'!$A$6:$M$133,13,FALSE),0)</f>
        <v>0</v>
      </c>
      <c r="O8" s="115">
        <f>_xlfn.IFNA(VLOOKUP(CONCATENATE($O$5,$B8,$C8),'SER2'!$A$6:$M$500,13,FALSE),0)</f>
        <v>0</v>
      </c>
      <c r="P8" s="115">
        <f>_xlfn.IFNA(VLOOKUP(CONCATENATE($P$5,$B8,$C8),'OG1'!$A$6:$M$133,13,FALSE),0)</f>
        <v>0</v>
      </c>
      <c r="Q8" s="115">
        <f>_xlfn.IFNA(VLOOKUP(CONCATENATE($Q$5,$B8,$C8),'OG1'!$A$6:$M$133,13,FALSE),0)</f>
        <v>0</v>
      </c>
      <c r="R8" s="115">
        <f>_xlfn.IFNA(VLOOKUP(CONCATENATE($R$5,$B8,$C8),'DRY1'!$A$6:$M$135,13,FALSE),0)</f>
        <v>0</v>
      </c>
      <c r="S8" s="115">
        <f>_xlfn.IFNA(VLOOKUP(CONCATENATE($S$5,$B8,$C8),'HOR1'!$A$6:$M$192,13,FALSE),0)</f>
        <v>0</v>
      </c>
      <c r="T8" s="115">
        <f>_xlfn.IFNA(VLOOKUP(CONCATENATE($T$5,$B8,$C8),'DAR1'!$A$6:$M$133,13,FALSE),0)</f>
        <v>0</v>
      </c>
      <c r="U8" s="115">
        <f>_xlfn.IFNA(VLOOKUP(CONCATENATE($U$5,$B8,$C8),'DRY2'!$A$6:$M$133,13,FALSE),0)</f>
        <v>0</v>
      </c>
      <c r="V8" s="115">
        <f>_xlfn.IFNA(VLOOKUP(CONCATENATE($V$5,$B8,$C8),'SER3'!$A$6:$M$500,13,FALSE),0)</f>
        <v>0</v>
      </c>
      <c r="W8" s="115">
        <f>_xlfn.IFNA(VLOOKUP(CONCATENATE($W$5,$B8,$C8),'OG2'!$A$6:$M$135,13,FALSE),0)</f>
        <v>0</v>
      </c>
      <c r="X8" s="340">
        <f>_xlfn.IFNA(VLOOKUP(CONCATENATE($X$5,$B8,$C8),'DRY3'!$A$6:$M$132,13,FALSE),0)</f>
        <v>0</v>
      </c>
      <c r="Y8" s="115">
        <f>_xlfn.IFNA(VLOOKUP(CONCATENATE($Y$5,$B8,$C8),[1]SCSJ!$A$6:$M$133,13,FALSE),0)</f>
        <v>0</v>
      </c>
      <c r="Z8" s="115">
        <f>_xlfn.IFNA(VLOOKUP(CONCATENATE($Z$5,$B8,$C8),'GOS2'!$A$6:$M$133,13,FALSE),0)</f>
        <v>0</v>
      </c>
      <c r="AA8" s="115">
        <f>_xlfn.IFNA(VLOOKUP(CONCATENATE($AA$5,$B8,$C8),FEST!$A$6:$M$300,13,FALSE),0)</f>
        <v>0</v>
      </c>
      <c r="AB8" s="115">
        <f>_xlfn.IFNA(VLOOKUP(CONCATENATE($AB$5,$B8,$C8),'ESP2'!$A$6:$M$500,13,FALSE),0)</f>
        <v>0</v>
      </c>
      <c r="AC8" s="115">
        <f>_xlfn.IFNA(VLOOKUP(CONCATENATE($AC$5,$B8,$C8),'OG3'!$A$6:$M$53,13,FALSE),0)</f>
        <v>0</v>
      </c>
      <c r="AD8" s="115">
        <f>_xlfn.IFNA(VLOOKUP(CONCATENATE($AD$5,$B8,$C8),'OG3'!$A$6:$M$150,13,FALSE),0)</f>
        <v>0</v>
      </c>
      <c r="AE8" s="115">
        <f>_xlfn.IFNA(VLOOKUP(CONCATENATE($AE$5,$B8,$C8),[2]cap1!$A$6:$M$53,13,FALSE),0)</f>
        <v>0</v>
      </c>
      <c r="AF8" s="115">
        <f>_xlfn.IFNA(VLOOKUP(CONCATENATE($AF$5,$B8,$C8),'ESP3'!$A$6:$M$53,13,FALSE),0)</f>
        <v>0</v>
      </c>
      <c r="AG8" s="115">
        <f>_xlfn.IFNA(VLOOKUP(CONCATENATE($AG$5,$B8,$C8),'BAL3'!$A$6:$M$500,13,FALSE),0)</f>
        <v>0</v>
      </c>
      <c r="AH8" s="115">
        <f>_xlfn.IFNA(VLOOKUP(CONCATENATE($AH$5,$B8,$C8),'ESP4'!$A$6:$M$300,13,FALSE),0)</f>
        <v>0</v>
      </c>
      <c r="AI8" s="115">
        <f>_xlfn.IFNA(VLOOKUP(CONCATENATE($AI$5,$B8,$C8),'DAR2'!$A$6:$M$300,13,FALSE),0)</f>
        <v>0</v>
      </c>
      <c r="AJ8" s="115">
        <f>_xlfn.IFNA(VLOOKUP(CONCATENATE($AJ$5,$B8,$C8),GID!$A$6:$M$60,13,FALSE),0)</f>
        <v>0</v>
      </c>
      <c r="AK8" s="115">
        <f>_xlfn.IFNA(VLOOKUP(CONCATENATE($AK$5,$B8,$C8),RAS!$A$6:$M$135,13,FALSE),0)</f>
        <v>0</v>
      </c>
    </row>
    <row r="9" spans="1:37" s="3" customFormat="1" x14ac:dyDescent="0.25">
      <c r="A9" s="588"/>
      <c r="B9" s="109" t="s">
        <v>77</v>
      </c>
      <c r="C9" s="116" t="s">
        <v>508</v>
      </c>
      <c r="D9" s="116" t="s">
        <v>509</v>
      </c>
      <c r="E9" s="117">
        <v>45041</v>
      </c>
      <c r="F9" s="113">
        <v>23</v>
      </c>
      <c r="G9" s="111">
        <f>COUNTIF(J9:AK9,"&gt;0")</f>
        <v>1</v>
      </c>
      <c r="H9" s="112">
        <f>SUM(J9:AG9)</f>
        <v>4</v>
      </c>
      <c r="I9" s="113">
        <f t="shared" si="0"/>
        <v>5</v>
      </c>
      <c r="J9" s="444">
        <f>_xlfn.IFNA(VLOOKUP(CONCATENATE($J$5,$B9,$C9),'ESP1'!$A$6:$M$500,13,FALSE),0)</f>
        <v>0</v>
      </c>
      <c r="K9" s="115">
        <f>_xlfn.IFNA(VLOOKUP(CONCATENATE($K$5,$B9,$C9),'ESP1'!$A$6:$M$500,13,FALSE),0)</f>
        <v>0</v>
      </c>
      <c r="L9" s="114">
        <f>_xlfn.IFNA(VLOOKUP(CONCATENATE($L$5,$B9,$C9),'SER1'!$A$6:$M$500,13,FALSE),0)</f>
        <v>0</v>
      </c>
      <c r="M9" s="115">
        <f>_xlfn.IFNA(VLOOKUP(CONCATENATE($M$5,$B9,$C9),MUR!$A$6:$M$133,13,FALSE),0)</f>
        <v>0</v>
      </c>
      <c r="N9" s="115">
        <f>_xlfn.IFNA(VLOOKUP(CONCATENATE($N$5,$B9,$C9),'GOS1'!$A$6:$M$133,13,FALSE),0)</f>
        <v>0</v>
      </c>
      <c r="O9" s="115">
        <f>_xlfn.IFNA(VLOOKUP(CONCATENATE($O$5,$B9,$C9),'SER2'!$A$6:$M$500,13,FALSE),0)</f>
        <v>4</v>
      </c>
      <c r="P9" s="115">
        <f>_xlfn.IFNA(VLOOKUP(CONCATENATE($P$5,$B9,$C9),'OG1'!$A$6:$M$133,13,FALSE),0)</f>
        <v>0</v>
      </c>
      <c r="Q9" s="115">
        <f>_xlfn.IFNA(VLOOKUP(CONCATENATE($Q$5,$B9,$C9),'OG1'!$A$6:$M$133,13,FALSE),0)</f>
        <v>0</v>
      </c>
      <c r="R9" s="115">
        <f>_xlfn.IFNA(VLOOKUP(CONCATENATE($R$5,$B9,$C9),'DRY1'!$A$6:$M$135,13,FALSE),0)</f>
        <v>0</v>
      </c>
      <c r="S9" s="115">
        <f>_xlfn.IFNA(VLOOKUP(CONCATENATE($S$5,$B9,$C9),'HOR1'!$A$6:$M$192,13,FALSE),0)</f>
        <v>0</v>
      </c>
      <c r="T9" s="115">
        <f>_xlfn.IFNA(VLOOKUP(CONCATENATE($T$5,$B9,$C9),'DAR1'!$A$6:$M$133,13,FALSE),0)</f>
        <v>0</v>
      </c>
      <c r="U9" s="115">
        <f>_xlfn.IFNA(VLOOKUP(CONCATENATE($U$5,$B9,$C9),'DRY2'!$A$6:$M$133,13,FALSE),0)</f>
        <v>0</v>
      </c>
      <c r="V9" s="115">
        <f>_xlfn.IFNA(VLOOKUP(CONCATENATE($V$5,$B9,$C9),'SER3'!$A$6:$M$500,13,FALSE),0)</f>
        <v>0</v>
      </c>
      <c r="W9" s="115">
        <f>_xlfn.IFNA(VLOOKUP(CONCATENATE($W$5,$B9,$C9),'OG2'!$A$6:$M$135,13,FALSE),0)</f>
        <v>0</v>
      </c>
      <c r="X9" s="340">
        <f>_xlfn.IFNA(VLOOKUP(CONCATENATE($X$5,$B9,$C9),'DRY3'!$A$6:$M$132,13,FALSE),0)</f>
        <v>0</v>
      </c>
      <c r="Y9" s="115">
        <f>_xlfn.IFNA(VLOOKUP(CONCATENATE($Y$5,$B9,$C9),[1]SCSJ!$A$6:$M$133,13,FALSE),0)</f>
        <v>0</v>
      </c>
      <c r="Z9" s="115">
        <f>_xlfn.IFNA(VLOOKUP(CONCATENATE($Z$5,$B9,$C9),'GOS2'!$A$6:$M$133,13,FALSE),0)</f>
        <v>0</v>
      </c>
      <c r="AA9" s="115">
        <f>_xlfn.IFNA(VLOOKUP(CONCATENATE($AA$5,$B9,$C9),FEST!$A$6:$M$300,13,FALSE),0)</f>
        <v>0</v>
      </c>
      <c r="AB9" s="115">
        <f>_xlfn.IFNA(VLOOKUP(CONCATENATE($AB$5,$B9,$C9),'ESP2'!$A$6:$M$500,13,FALSE),0)</f>
        <v>0</v>
      </c>
      <c r="AC9" s="115">
        <f>_xlfn.IFNA(VLOOKUP(CONCATENATE($AC$5,$B9,$C9),'OG3'!$A$6:$M$53,13,FALSE),0)</f>
        <v>0</v>
      </c>
      <c r="AD9" s="115">
        <f>_xlfn.IFNA(VLOOKUP(CONCATENATE($AD$5,$B9,$C9),'OG3'!$A$6:$M$150,13,FALSE),0)</f>
        <v>0</v>
      </c>
      <c r="AE9" s="115">
        <f>_xlfn.IFNA(VLOOKUP(CONCATENATE($AE$5,$B9,$C9),[2]cap1!$A$6:$M$53,13,FALSE),0)</f>
        <v>0</v>
      </c>
      <c r="AF9" s="115">
        <f>_xlfn.IFNA(VLOOKUP(CONCATENATE($AF$5,$B9,$C9),'ESP3'!$A$6:$M$53,13,FALSE),0)</f>
        <v>0</v>
      </c>
      <c r="AG9" s="115">
        <f>_xlfn.IFNA(VLOOKUP(CONCATENATE($AG$5,$B9,$C9),'BAL3'!$A$6:$M$500,13,FALSE),0)</f>
        <v>0</v>
      </c>
      <c r="AH9" s="115">
        <f>_xlfn.IFNA(VLOOKUP(CONCATENATE($AH$5,$B9,$C9),'ESP4'!$A$6:$M$300,13,FALSE),0)</f>
        <v>0</v>
      </c>
      <c r="AI9" s="115">
        <f>_xlfn.IFNA(VLOOKUP(CONCATENATE($AI$5,$B9,$C9),'DAR2'!$A$6:$M$300,13,FALSE),0)</f>
        <v>0</v>
      </c>
      <c r="AJ9" s="115">
        <f>_xlfn.IFNA(VLOOKUP(CONCATENATE($AJ$5,$B9,$C9),GID!$A$6:$M$60,13,FALSE),0)</f>
        <v>0</v>
      </c>
      <c r="AK9" s="115">
        <f>_xlfn.IFNA(VLOOKUP(CONCATENATE($AK$5,$B9,$C9),RAS!$A$6:$M$135,13,FALSE),0)</f>
        <v>0</v>
      </c>
    </row>
    <row r="10" spans="1:37" s="3" customFormat="1" x14ac:dyDescent="0.25">
      <c r="A10" s="588"/>
      <c r="B10" s="109" t="s">
        <v>510</v>
      </c>
      <c r="C10" s="116" t="s">
        <v>521</v>
      </c>
      <c r="D10" s="116" t="s">
        <v>162</v>
      </c>
      <c r="E10" s="117">
        <v>45028</v>
      </c>
      <c r="F10" s="113">
        <v>23</v>
      </c>
      <c r="G10" s="111">
        <f>COUNTIF(J10:AK10,"&gt;0")</f>
        <v>0</v>
      </c>
      <c r="H10" s="112">
        <f>SUM(J10:AG10)</f>
        <v>0</v>
      </c>
      <c r="I10" s="113">
        <f t="shared" si="0"/>
        <v>8</v>
      </c>
      <c r="J10" s="444">
        <f>_xlfn.IFNA(VLOOKUP(CONCATENATE($J$5,$B10,$C10),'ESP1'!$A$6:$M$500,13,FALSE),0)</f>
        <v>0</v>
      </c>
      <c r="K10" s="115">
        <f>_xlfn.IFNA(VLOOKUP(CONCATENATE($K$5,$B10,$C10),'ESP1'!$A$6:$M$500,13,FALSE),0)</f>
        <v>0</v>
      </c>
      <c r="L10" s="114">
        <f>_xlfn.IFNA(VLOOKUP(CONCATENATE($L$5,$B10,$C10),'SER1'!$A$6:$M$500,13,FALSE),0)</f>
        <v>0</v>
      </c>
      <c r="M10" s="115">
        <f>_xlfn.IFNA(VLOOKUP(CONCATENATE($M$5,$B10,$C10),MUR!$A$6:$M$133,13,FALSE),0)</f>
        <v>0</v>
      </c>
      <c r="N10" s="115">
        <f>_xlfn.IFNA(VLOOKUP(CONCATENATE($N$5,$B10,$C10),'GOS1'!$A$6:$M$133,13,FALSE),0)</f>
        <v>0</v>
      </c>
      <c r="O10" s="115">
        <f>_xlfn.IFNA(VLOOKUP(CONCATENATE($O$5,$B10,$C10),'SER2'!$A$6:$M$500,13,FALSE),0)</f>
        <v>0</v>
      </c>
      <c r="P10" s="115">
        <f>_xlfn.IFNA(VLOOKUP(CONCATENATE($P$5,$B10,$C10),'OG1'!$A$6:$M$133,13,FALSE),0)</f>
        <v>0</v>
      </c>
      <c r="Q10" s="115">
        <f>_xlfn.IFNA(VLOOKUP(CONCATENATE($Q$5,$B10,$C10),'OG1'!$A$6:$M$133,13,FALSE),0)</f>
        <v>0</v>
      </c>
      <c r="R10" s="115">
        <f>_xlfn.IFNA(VLOOKUP(CONCATENATE($R$5,$B10,$C10),'DRY1'!$A$6:$M$135,13,FALSE),0)</f>
        <v>0</v>
      </c>
      <c r="S10" s="115">
        <f>_xlfn.IFNA(VLOOKUP(CONCATENATE($S$5,$B10,$C10),'HOR1'!$A$6:$M$192,13,FALSE),0)</f>
        <v>0</v>
      </c>
      <c r="T10" s="115">
        <f>_xlfn.IFNA(VLOOKUP(CONCATENATE($T$5,$B10,$C10),'DAR1'!$A$6:$M$133,13,FALSE),0)</f>
        <v>0</v>
      </c>
      <c r="U10" s="115">
        <f>_xlfn.IFNA(VLOOKUP(CONCATENATE($U$5,$B10,$C10),'DRY2'!$A$6:$M$133,13,FALSE),0)</f>
        <v>0</v>
      </c>
      <c r="V10" s="115">
        <f>_xlfn.IFNA(VLOOKUP(CONCATENATE($V$5,$B10,$C10),'SER3'!$A$6:$M$500,13,FALSE),0)</f>
        <v>0</v>
      </c>
      <c r="W10" s="115">
        <f>_xlfn.IFNA(VLOOKUP(CONCATENATE($W$5,$B10,$C10),'OG2'!$A$6:$M$135,13,FALSE),0)</f>
        <v>0</v>
      </c>
      <c r="X10" s="340">
        <f>_xlfn.IFNA(VLOOKUP(CONCATENATE($X$5,$B10,$C10),'DRY3'!$A$6:$M$132,13,FALSE),0)</f>
        <v>0</v>
      </c>
      <c r="Y10" s="115">
        <f>_xlfn.IFNA(VLOOKUP(CONCATENATE($Y$5,$B10,$C10),[1]SCSJ!$A$6:$M$133,13,FALSE),0)</f>
        <v>0</v>
      </c>
      <c r="Z10" s="115">
        <f>_xlfn.IFNA(VLOOKUP(CONCATENATE($Z$5,$B10,$C10),'GOS2'!$A$6:$M$133,13,FALSE),0)</f>
        <v>0</v>
      </c>
      <c r="AA10" s="115">
        <f>_xlfn.IFNA(VLOOKUP(CONCATENATE($AA$5,$B10,$C10),FEST!$A$6:$M$300,13,FALSE),0)</f>
        <v>0</v>
      </c>
      <c r="AB10" s="115">
        <f>_xlfn.IFNA(VLOOKUP(CONCATENATE($AB$5,$B10,$C10),'ESP2'!$A$6:$M$500,13,FALSE),0)</f>
        <v>0</v>
      </c>
      <c r="AC10" s="115">
        <f>_xlfn.IFNA(VLOOKUP(CONCATENATE($AC$5,$B10,$C10),'OG3'!$A$6:$M$53,13,FALSE),0)</f>
        <v>0</v>
      </c>
      <c r="AD10" s="115">
        <f>_xlfn.IFNA(VLOOKUP(CONCATENATE($AD$5,$B10,$C10),'OG3'!$A$6:$M$150,13,FALSE),0)</f>
        <v>0</v>
      </c>
      <c r="AE10" s="115">
        <f>_xlfn.IFNA(VLOOKUP(CONCATENATE($AE$5,$B10,$C10),[2]cap1!$A$6:$M$53,13,FALSE),0)</f>
        <v>0</v>
      </c>
      <c r="AF10" s="115">
        <f>_xlfn.IFNA(VLOOKUP(CONCATENATE($AF$5,$B10,$C10),'ESP3'!$A$6:$M$53,13,FALSE),0)</f>
        <v>0</v>
      </c>
      <c r="AG10" s="115">
        <f>_xlfn.IFNA(VLOOKUP(CONCATENATE($AG$5,$B10,$C10),'BAL3'!$A$6:$M$500,13,FALSE),0)</f>
        <v>0</v>
      </c>
      <c r="AH10" s="115">
        <f>_xlfn.IFNA(VLOOKUP(CONCATENATE($AH$5,$B10,$C10),'ESP4'!$A$6:$M$300,13,FALSE),0)</f>
        <v>0</v>
      </c>
      <c r="AI10" s="115">
        <f>_xlfn.IFNA(VLOOKUP(CONCATENATE($AI$5,$B10,$C10),'DAR2'!$A$6:$M$300,13,FALSE),0)</f>
        <v>0</v>
      </c>
      <c r="AJ10" s="115">
        <f>_xlfn.IFNA(VLOOKUP(CONCATENATE($AJ$5,$B10,$C10),GID!$A$6:$M$60,13,FALSE),0)</f>
        <v>0</v>
      </c>
      <c r="AK10" s="115">
        <f>_xlfn.IFNA(VLOOKUP(CONCATENATE($AK$5,$B10,$C10),RAS!$A$6:$M$135,13,FALSE),0)</f>
        <v>0</v>
      </c>
    </row>
    <row r="11" spans="1:37" s="3" customFormat="1" x14ac:dyDescent="0.25">
      <c r="A11" s="588"/>
      <c r="B11" s="109" t="s">
        <v>511</v>
      </c>
      <c r="C11" s="116" t="s">
        <v>508</v>
      </c>
      <c r="D11" s="116" t="s">
        <v>509</v>
      </c>
      <c r="E11" s="117">
        <v>45041</v>
      </c>
      <c r="F11" s="113">
        <v>18</v>
      </c>
      <c r="G11" s="111">
        <f>COUNTIF(J11:AK11,"&gt;0")</f>
        <v>0</v>
      </c>
      <c r="H11" s="112">
        <f>SUM(J11:AG11)</f>
        <v>0</v>
      </c>
      <c r="I11" s="113">
        <f t="shared" si="0"/>
        <v>8</v>
      </c>
      <c r="J11" s="444">
        <f>_xlfn.IFNA(VLOOKUP(CONCATENATE($J$5,$B11,$C11),'ESP1'!$A$6:$M$500,13,FALSE),0)</f>
        <v>0</v>
      </c>
      <c r="K11" s="115">
        <f>_xlfn.IFNA(VLOOKUP(CONCATENATE($K$5,$B11,$C11),'ESP1'!$A$6:$M$500,13,FALSE),0)</f>
        <v>0</v>
      </c>
      <c r="L11" s="114">
        <f>_xlfn.IFNA(VLOOKUP(CONCATENATE($L$5,$B11,$C11),'SER1'!$A$6:$M$500,13,FALSE),0)</f>
        <v>0</v>
      </c>
      <c r="M11" s="115">
        <f>_xlfn.IFNA(VLOOKUP(CONCATENATE($M$5,$B11,$C11),MUR!$A$6:$M$133,13,FALSE),0)</f>
        <v>0</v>
      </c>
      <c r="N11" s="115">
        <f>_xlfn.IFNA(VLOOKUP(CONCATENATE($N$5,$B11,$C11),'GOS1'!$A$6:$M$133,13,FALSE),0)</f>
        <v>0</v>
      </c>
      <c r="O11" s="115">
        <f>_xlfn.IFNA(VLOOKUP(CONCATENATE($O$5,$B11,$C11),'SER2'!$A$6:$M$500,13,FALSE),0)</f>
        <v>0</v>
      </c>
      <c r="P11" s="115">
        <f>_xlfn.IFNA(VLOOKUP(CONCATENATE($P$5,$B11,$C11),'OG1'!$A$6:$M$133,13,FALSE),0)</f>
        <v>0</v>
      </c>
      <c r="Q11" s="115">
        <f>_xlfn.IFNA(VLOOKUP(CONCATENATE($Q$5,$B11,$C11),'OG1'!$A$6:$M$133,13,FALSE),0)</f>
        <v>0</v>
      </c>
      <c r="R11" s="115">
        <f>_xlfn.IFNA(VLOOKUP(CONCATENATE($R$5,$B11,$C11),'DRY1'!$A$6:$M$135,13,FALSE),0)</f>
        <v>0</v>
      </c>
      <c r="S11" s="115">
        <f>_xlfn.IFNA(VLOOKUP(CONCATENATE($S$5,$B11,$C11),'HOR1'!$A$6:$M$192,13,FALSE),0)</f>
        <v>0</v>
      </c>
      <c r="T11" s="115">
        <f>_xlfn.IFNA(VLOOKUP(CONCATENATE($T$5,$B11,$C11),'DAR1'!$A$6:$M$133,13,FALSE),0)</f>
        <v>0</v>
      </c>
      <c r="U11" s="115">
        <f>_xlfn.IFNA(VLOOKUP(CONCATENATE($U$5,$B11,$C11),'DRY2'!$A$6:$M$133,13,FALSE),0)</f>
        <v>0</v>
      </c>
      <c r="V11" s="115">
        <f>_xlfn.IFNA(VLOOKUP(CONCATENATE($V$5,$B11,$C11),'SER3'!$A$6:$M$500,13,FALSE),0)</f>
        <v>0</v>
      </c>
      <c r="W11" s="115">
        <f>_xlfn.IFNA(VLOOKUP(CONCATENATE($W$5,$B11,$C11),'OG2'!$A$6:$M$135,13,FALSE),0)</f>
        <v>0</v>
      </c>
      <c r="X11" s="340">
        <f>_xlfn.IFNA(VLOOKUP(CONCATENATE($X$5,$B11,$C11),'DRY3'!$A$6:$M$132,13,FALSE),0)</f>
        <v>0</v>
      </c>
      <c r="Y11" s="115">
        <f>_xlfn.IFNA(VLOOKUP(CONCATENATE($Y$5,$B11,$C11),[1]SCSJ!$A$6:$M$133,13,FALSE),0)</f>
        <v>0</v>
      </c>
      <c r="Z11" s="115">
        <f>_xlfn.IFNA(VLOOKUP(CONCATENATE($Z$5,$B11,$C11),'GOS2'!$A$6:$M$133,13,FALSE),0)</f>
        <v>0</v>
      </c>
      <c r="AA11" s="115">
        <f>_xlfn.IFNA(VLOOKUP(CONCATENATE($AA$5,$B11,$C11),FEST!$A$6:$M$300,13,FALSE),0)</f>
        <v>0</v>
      </c>
      <c r="AB11" s="115">
        <f>_xlfn.IFNA(VLOOKUP(CONCATENATE($AB$5,$B11,$C11),'ESP2'!$A$6:$M$500,13,FALSE),0)</f>
        <v>0</v>
      </c>
      <c r="AC11" s="115">
        <f>_xlfn.IFNA(VLOOKUP(CONCATENATE($AC$5,$B11,$C11),'OG3'!$A$6:$M$53,13,FALSE),0)</f>
        <v>0</v>
      </c>
      <c r="AD11" s="115">
        <f>_xlfn.IFNA(VLOOKUP(CONCATENATE($AD$5,$B11,$C11),'OG3'!$A$6:$M$150,13,FALSE),0)</f>
        <v>0</v>
      </c>
      <c r="AE11" s="115">
        <f>_xlfn.IFNA(VLOOKUP(CONCATENATE($AE$5,$B11,$C11),[2]cap1!$A$6:$M$53,13,FALSE),0)</f>
        <v>0</v>
      </c>
      <c r="AF11" s="115">
        <f>_xlfn.IFNA(VLOOKUP(CONCATENATE($AF$5,$B11,$C11),'ESP3'!$A$6:$M$53,13,FALSE),0)</f>
        <v>0</v>
      </c>
      <c r="AG11" s="115">
        <f>_xlfn.IFNA(VLOOKUP(CONCATENATE($AG$5,$B11,$C11),'BAL3'!$A$6:$M$500,13,FALSE),0)</f>
        <v>0</v>
      </c>
      <c r="AH11" s="115">
        <f>_xlfn.IFNA(VLOOKUP(CONCATENATE($AH$5,$B11,$C11),'ESP4'!$A$6:$M$300,13,FALSE),0)</f>
        <v>0</v>
      </c>
      <c r="AI11" s="115">
        <f>_xlfn.IFNA(VLOOKUP(CONCATENATE($AI$5,$B11,$C11),'DAR2'!$A$6:$M$300,13,FALSE),0)</f>
        <v>0</v>
      </c>
      <c r="AJ11" s="115">
        <f>_xlfn.IFNA(VLOOKUP(CONCATENATE($AJ$5,$B11,$C11),GID!$A$6:$M$60,13,FALSE),0)</f>
        <v>0</v>
      </c>
      <c r="AK11" s="115">
        <f>_xlfn.IFNA(VLOOKUP(CONCATENATE($AK$5,$B11,$C11),RAS!$A$6:$M$135,13,FALSE),0)</f>
        <v>0</v>
      </c>
    </row>
    <row r="12" spans="1:37" x14ac:dyDescent="0.25">
      <c r="A12" s="588"/>
      <c r="B12" s="109" t="s">
        <v>444</v>
      </c>
      <c r="C12" s="116" t="s">
        <v>522</v>
      </c>
      <c r="D12" s="116" t="s">
        <v>451</v>
      </c>
      <c r="E12" s="117">
        <v>45030</v>
      </c>
      <c r="F12" s="113">
        <v>20</v>
      </c>
      <c r="G12" s="111">
        <f>COUNTIF(J12:AK12,"&gt;0")</f>
        <v>1</v>
      </c>
      <c r="H12" s="112">
        <f>SUM(J12:AG12)</f>
        <v>1</v>
      </c>
      <c r="I12" s="113">
        <f t="shared" si="0"/>
        <v>7</v>
      </c>
      <c r="J12" s="444">
        <f>_xlfn.IFNA(VLOOKUP(CONCATENATE($J$5,$B12,$C12),'ESP1'!$A$6:$M$500,13,FALSE),0)</f>
        <v>0</v>
      </c>
      <c r="K12" s="115">
        <f>_xlfn.IFNA(VLOOKUP(CONCATENATE($K$5,$B12,$C12),'ESP1'!$A$6:$M$500,13,FALSE),0)</f>
        <v>0</v>
      </c>
      <c r="L12" s="114">
        <f>_xlfn.IFNA(VLOOKUP(CONCATENATE($L$5,$B12,$C12),'SER1'!$A$6:$M$500,13,FALSE),0)</f>
        <v>0</v>
      </c>
      <c r="M12" s="115">
        <f>_xlfn.IFNA(VLOOKUP(CONCATENATE($M$5,$B12,$C12),MUR!$A$6:$M$133,13,FALSE),0)</f>
        <v>0</v>
      </c>
      <c r="N12" s="115">
        <f>_xlfn.IFNA(VLOOKUP(CONCATENATE($N$5,$B12,$C12),'GOS1'!$A$6:$M$133,13,FALSE),0)</f>
        <v>0</v>
      </c>
      <c r="O12" s="115">
        <f>_xlfn.IFNA(VLOOKUP(CONCATENATE($O$5,$B12,$C12),'SER2'!$A$6:$M$500,13,FALSE),0)</f>
        <v>1</v>
      </c>
      <c r="P12" s="115">
        <f>_xlfn.IFNA(VLOOKUP(CONCATENATE($P$5,$B12,$C12),'OG1'!$A$6:$M$133,13,FALSE),0)</f>
        <v>0</v>
      </c>
      <c r="Q12" s="115">
        <f>_xlfn.IFNA(VLOOKUP(CONCATENATE($Q$5,$B12,$C12),'OG1'!$A$6:$M$133,13,FALSE),0)</f>
        <v>0</v>
      </c>
      <c r="R12" s="115">
        <f>_xlfn.IFNA(VLOOKUP(CONCATENATE($R$5,$B12,$C12),'DRY1'!$A$6:$M$135,13,FALSE),0)</f>
        <v>0</v>
      </c>
      <c r="S12" s="115">
        <f>_xlfn.IFNA(VLOOKUP(CONCATENATE($S$5,$B12,$C12),'HOR1'!$A$6:$M$192,13,FALSE),0)</f>
        <v>0</v>
      </c>
      <c r="T12" s="115">
        <f>_xlfn.IFNA(VLOOKUP(CONCATENATE($T$5,$B12,$C12),'DAR1'!$A$6:$M$133,13,FALSE),0)</f>
        <v>0</v>
      </c>
      <c r="U12" s="115">
        <f>_xlfn.IFNA(VLOOKUP(CONCATENATE($U$5,$B12,$C12),'DRY2'!$A$6:$M$133,13,FALSE),0)</f>
        <v>0</v>
      </c>
      <c r="V12" s="115">
        <f>_xlfn.IFNA(VLOOKUP(CONCATENATE($V$5,$B12,$C12),'SER3'!$A$6:$M$500,13,FALSE),0)</f>
        <v>0</v>
      </c>
      <c r="W12" s="115">
        <f>_xlfn.IFNA(VLOOKUP(CONCATENATE($W$5,$B12,$C12),'OG2'!$A$6:$M$135,13,FALSE),0)</f>
        <v>0</v>
      </c>
      <c r="X12" s="340">
        <f>_xlfn.IFNA(VLOOKUP(CONCATENATE($X$5,$B12,$C12),'DRY3'!$A$6:$M$132,13,FALSE),0)</f>
        <v>0</v>
      </c>
      <c r="Y12" s="115">
        <f>_xlfn.IFNA(VLOOKUP(CONCATENATE($Y$5,$B12,$C12),[1]SCSJ!$A$6:$M$133,13,FALSE),0)</f>
        <v>0</v>
      </c>
      <c r="Z12" s="115">
        <f>_xlfn.IFNA(VLOOKUP(CONCATENATE($Z$5,$B12,$C12),'GOS2'!$A$6:$M$133,13,FALSE),0)</f>
        <v>0</v>
      </c>
      <c r="AA12" s="115">
        <f>_xlfn.IFNA(VLOOKUP(CONCATENATE($AA$5,$B12,$C12),FEST!$A$6:$M$300,13,FALSE),0)</f>
        <v>0</v>
      </c>
      <c r="AB12" s="115">
        <f>_xlfn.IFNA(VLOOKUP(CONCATENATE($AB$5,$B12,$C12),'ESP2'!$A$6:$M$500,13,FALSE),0)</f>
        <v>0</v>
      </c>
      <c r="AC12" s="115">
        <f>_xlfn.IFNA(VLOOKUP(CONCATENATE($AC$5,$B12,$C12),'OG3'!$A$6:$M$53,13,FALSE),0)</f>
        <v>0</v>
      </c>
      <c r="AD12" s="115">
        <f>_xlfn.IFNA(VLOOKUP(CONCATENATE($AD$5,$B12,$C12),'OG3'!$A$6:$M$150,13,FALSE),0)</f>
        <v>0</v>
      </c>
      <c r="AE12" s="115">
        <f>_xlfn.IFNA(VLOOKUP(CONCATENATE($AE$5,$B12,$C12),[2]cap1!$A$6:$M$53,13,FALSE),0)</f>
        <v>0</v>
      </c>
      <c r="AF12" s="115">
        <f>_xlfn.IFNA(VLOOKUP(CONCATENATE($AF$5,$B12,$C12),'ESP3'!$A$6:$M$53,13,FALSE),0)</f>
        <v>0</v>
      </c>
      <c r="AG12" s="115">
        <f>_xlfn.IFNA(VLOOKUP(CONCATENATE($AG$5,$B12,$C12),'BAL3'!$A$6:$M$500,13,FALSE),0)</f>
        <v>0</v>
      </c>
      <c r="AH12" s="115">
        <f>_xlfn.IFNA(VLOOKUP(CONCATENATE($AH$5,$B12,$C12),'ESP4'!$A$6:$M$300,13,FALSE),0)</f>
        <v>0</v>
      </c>
      <c r="AI12" s="115">
        <f>_xlfn.IFNA(VLOOKUP(CONCATENATE($AI$5,$B12,$C12),'DAR2'!$A$6:$M$300,13,FALSE),0)</f>
        <v>0</v>
      </c>
      <c r="AJ12" s="115">
        <f>_xlfn.IFNA(VLOOKUP(CONCATENATE($AJ$5,$B12,$C12),GID!$A$6:$M$60,13,FALSE),0)</f>
        <v>0</v>
      </c>
      <c r="AK12" s="115">
        <f>_xlfn.IFNA(VLOOKUP(CONCATENATE($AK$5,$B12,$C12),RAS!$A$6:$M$135,13,FALSE),0)</f>
        <v>0</v>
      </c>
    </row>
    <row r="13" spans="1:37" x14ac:dyDescent="0.25">
      <c r="A13" s="588"/>
      <c r="B13" s="109" t="s">
        <v>230</v>
      </c>
      <c r="C13" s="116" t="s">
        <v>465</v>
      </c>
      <c r="D13" s="116" t="s">
        <v>135</v>
      </c>
      <c r="E13" s="117">
        <v>45057</v>
      </c>
      <c r="F13" s="113">
        <v>20</v>
      </c>
      <c r="G13" s="111">
        <f>COUNTIF(J13:AK13,"&gt;0")</f>
        <v>0</v>
      </c>
      <c r="H13" s="112">
        <f>SUM(J13:AG13)</f>
        <v>0</v>
      </c>
      <c r="I13" s="113">
        <f t="shared" si="0"/>
        <v>8</v>
      </c>
      <c r="J13" s="444">
        <f>_xlfn.IFNA(VLOOKUP(CONCATENATE($J$5,$B13,$C13),'ESP1'!$A$6:$M$500,13,FALSE),0)</f>
        <v>0</v>
      </c>
      <c r="K13" s="115">
        <f>_xlfn.IFNA(VLOOKUP(CONCATENATE($K$5,$B13,$C13),'ESP1'!$A$6:$M$500,13,FALSE),0)</f>
        <v>0</v>
      </c>
      <c r="L13" s="114">
        <f>_xlfn.IFNA(VLOOKUP(CONCATENATE($L$5,$B13,$C13),'SER1'!$A$6:$M$500,13,FALSE),0)</f>
        <v>0</v>
      </c>
      <c r="M13" s="115">
        <f>_xlfn.IFNA(VLOOKUP(CONCATENATE($M$5,$B13,$C13),MUR!$A$6:$M$133,13,FALSE),0)</f>
        <v>0</v>
      </c>
      <c r="N13" s="115">
        <f>_xlfn.IFNA(VLOOKUP(CONCATENATE($N$5,$B13,$C13),'GOS1'!$A$6:$M$133,13,FALSE),0)</f>
        <v>0</v>
      </c>
      <c r="O13" s="115">
        <f>_xlfn.IFNA(VLOOKUP(CONCATENATE($O$5,$B13,$C13),'SER2'!$A$6:$M$500,13,FALSE),0)</f>
        <v>0</v>
      </c>
      <c r="P13" s="115">
        <f>_xlfn.IFNA(VLOOKUP(CONCATENATE($P$5,$B13,$C13),'OG1'!$A$6:$M$133,13,FALSE),0)</f>
        <v>0</v>
      </c>
      <c r="Q13" s="115">
        <f>_xlfn.IFNA(VLOOKUP(CONCATENATE($Q$5,$B13,$C13),'OG1'!$A$6:$M$133,13,FALSE),0)</f>
        <v>0</v>
      </c>
      <c r="R13" s="115">
        <f>_xlfn.IFNA(VLOOKUP(CONCATENATE($R$5,$B13,$C13),'DRY1'!$A$6:$M$135,13,FALSE),0)</f>
        <v>0</v>
      </c>
      <c r="S13" s="115">
        <f>_xlfn.IFNA(VLOOKUP(CONCATENATE($S$5,$B13,$C13),'HOR1'!$A$6:$M$192,13,FALSE),0)</f>
        <v>0</v>
      </c>
      <c r="T13" s="115">
        <f>_xlfn.IFNA(VLOOKUP(CONCATENATE($T$5,$B13,$C13),'DAR1'!$A$6:$M$133,13,FALSE),0)</f>
        <v>0</v>
      </c>
      <c r="U13" s="115">
        <f>_xlfn.IFNA(VLOOKUP(CONCATENATE($U$5,$B13,$C13),'DRY2'!$A$6:$M$133,13,FALSE),0)</f>
        <v>0</v>
      </c>
      <c r="V13" s="115">
        <f>_xlfn.IFNA(VLOOKUP(CONCATENATE($V$5,$B13,$C13),'SER3'!$A$6:$M$500,13,FALSE),0)</f>
        <v>0</v>
      </c>
      <c r="W13" s="115">
        <f>_xlfn.IFNA(VLOOKUP(CONCATENATE($W$5,$B13,$C13),'OG2'!$A$6:$M$135,13,FALSE),0)</f>
        <v>0</v>
      </c>
      <c r="X13" s="340">
        <f>_xlfn.IFNA(VLOOKUP(CONCATENATE($X$5,$B13,$C13),'DRY3'!$A$6:$M$132,13,FALSE),0)</f>
        <v>0</v>
      </c>
      <c r="Y13" s="115">
        <f>_xlfn.IFNA(VLOOKUP(CONCATENATE($Y$5,$B13,$C13),[1]SCSJ!$A$6:$M$133,13,FALSE),0)</f>
        <v>0</v>
      </c>
      <c r="Z13" s="115">
        <f>_xlfn.IFNA(VLOOKUP(CONCATENATE($Z$5,$B13,$C13),'GOS2'!$A$6:$M$133,13,FALSE),0)</f>
        <v>0</v>
      </c>
      <c r="AA13" s="115">
        <f>_xlfn.IFNA(VLOOKUP(CONCATENATE($AA$5,$B13,$C13),FEST!$A$6:$M$300,13,FALSE),0)</f>
        <v>0</v>
      </c>
      <c r="AB13" s="115">
        <f>_xlfn.IFNA(VLOOKUP(CONCATENATE($AB$5,$B13,$C13),'ESP2'!$A$6:$M$500,13,FALSE),0)</f>
        <v>0</v>
      </c>
      <c r="AC13" s="115">
        <f>_xlfn.IFNA(VLOOKUP(CONCATENATE($AC$5,$B13,$C13),'OG3'!$A$6:$M$53,13,FALSE),0)</f>
        <v>0</v>
      </c>
      <c r="AD13" s="115">
        <f>_xlfn.IFNA(VLOOKUP(CONCATENATE($AD$5,$B13,$C13),'OG3'!$A$6:$M$150,13,FALSE),0)</f>
        <v>0</v>
      </c>
      <c r="AE13" s="115">
        <f>_xlfn.IFNA(VLOOKUP(CONCATENATE($AE$5,$B13,$C13),[2]cap1!$A$6:$M$53,13,FALSE),0)</f>
        <v>0</v>
      </c>
      <c r="AF13" s="115">
        <f>_xlfn.IFNA(VLOOKUP(CONCATENATE($AF$5,$B13,$C13),'ESP3'!$A$6:$M$53,13,FALSE),0)</f>
        <v>0</v>
      </c>
      <c r="AG13" s="115">
        <f>_xlfn.IFNA(VLOOKUP(CONCATENATE($AG$5,$B13,$C13),'BAL3'!$A$6:$M$500,13,FALSE),0)</f>
        <v>0</v>
      </c>
      <c r="AH13" s="115">
        <f>_xlfn.IFNA(VLOOKUP(CONCATENATE($AH$5,$B13,$C13),'ESP4'!$A$6:$M$300,13,FALSE),0)</f>
        <v>0</v>
      </c>
      <c r="AI13" s="115">
        <f>_xlfn.IFNA(VLOOKUP(CONCATENATE($AI$5,$B13,$C13),'DAR2'!$A$6:$M$300,13,FALSE),0)</f>
        <v>0</v>
      </c>
      <c r="AJ13" s="115">
        <f>_xlfn.IFNA(VLOOKUP(CONCATENATE($AJ$5,$B13,$C13),GID!$A$6:$M$60,13,FALSE),0)</f>
        <v>0</v>
      </c>
      <c r="AK13" s="115">
        <f>_xlfn.IFNA(VLOOKUP(CONCATENATE($AK$5,$B13,$C13),RAS!$A$6:$M$135,13,FALSE),0)</f>
        <v>0</v>
      </c>
    </row>
    <row r="14" spans="1:37" x14ac:dyDescent="0.25">
      <c r="A14" s="588"/>
      <c r="B14" s="109" t="s">
        <v>518</v>
      </c>
      <c r="C14" s="116" t="s">
        <v>523</v>
      </c>
      <c r="D14" s="116" t="s">
        <v>78</v>
      </c>
      <c r="E14" s="117">
        <v>45028</v>
      </c>
      <c r="F14" s="113">
        <v>20</v>
      </c>
      <c r="G14" s="111">
        <f>COUNTIF(J14:AK14,"&gt;0")</f>
        <v>0</v>
      </c>
      <c r="H14" s="112">
        <f>SUM(J14:AG14)</f>
        <v>0</v>
      </c>
      <c r="I14" s="113">
        <f t="shared" si="0"/>
        <v>8</v>
      </c>
      <c r="J14" s="444">
        <f>_xlfn.IFNA(VLOOKUP(CONCATENATE($J$5,$B14,$C14),'ESP1'!$A$6:$M$500,13,FALSE),0)</f>
        <v>0</v>
      </c>
      <c r="K14" s="115">
        <f>_xlfn.IFNA(VLOOKUP(CONCATENATE($K$5,$B14,$C14),'ESP1'!$A$6:$M$500,13,FALSE),0)</f>
        <v>0</v>
      </c>
      <c r="L14" s="114">
        <f>_xlfn.IFNA(VLOOKUP(CONCATENATE($L$5,$B14,$C14),'SER1'!$A$6:$M$500,13,FALSE),0)</f>
        <v>0</v>
      </c>
      <c r="M14" s="115">
        <f>_xlfn.IFNA(VLOOKUP(CONCATENATE($M$5,$B14,$C14),MUR!$A$6:$M$133,13,FALSE),0)</f>
        <v>0</v>
      </c>
      <c r="N14" s="115">
        <f>_xlfn.IFNA(VLOOKUP(CONCATENATE($N$5,$B14,$C14),'GOS1'!$A$6:$M$133,13,FALSE),0)</f>
        <v>0</v>
      </c>
      <c r="O14" s="115">
        <f>_xlfn.IFNA(VLOOKUP(CONCATENATE($O$5,$B14,$C14),'SER2'!$A$6:$M$500,13,FALSE),0)</f>
        <v>0</v>
      </c>
      <c r="P14" s="115">
        <f>_xlfn.IFNA(VLOOKUP(CONCATENATE($P$5,$B14,$C14),'OG1'!$A$6:$M$133,13,FALSE),0)</f>
        <v>0</v>
      </c>
      <c r="Q14" s="115">
        <f>_xlfn.IFNA(VLOOKUP(CONCATENATE($Q$5,$B14,$C14),'OG1'!$A$6:$M$133,13,FALSE),0)</f>
        <v>0</v>
      </c>
      <c r="R14" s="115">
        <f>_xlfn.IFNA(VLOOKUP(CONCATENATE($R$5,$B14,$C14),'DRY1'!$A$6:$M$135,13,FALSE),0)</f>
        <v>0</v>
      </c>
      <c r="S14" s="115">
        <f>_xlfn.IFNA(VLOOKUP(CONCATENATE($S$5,$B14,$C14),'HOR1'!$A$6:$M$192,13,FALSE),0)</f>
        <v>0</v>
      </c>
      <c r="T14" s="115">
        <f>_xlfn.IFNA(VLOOKUP(CONCATENATE($T$5,$B14,$C14),'DAR1'!$A$6:$M$133,13,FALSE),0)</f>
        <v>0</v>
      </c>
      <c r="U14" s="115">
        <f>_xlfn.IFNA(VLOOKUP(CONCATENATE($U$5,$B14,$C14),'DRY2'!$A$6:$M$133,13,FALSE),0)</f>
        <v>0</v>
      </c>
      <c r="V14" s="115">
        <f>_xlfn.IFNA(VLOOKUP(CONCATENATE($V$5,$B14,$C14),'SER3'!$A$6:$M$500,13,FALSE),0)</f>
        <v>0</v>
      </c>
      <c r="W14" s="115">
        <f>_xlfn.IFNA(VLOOKUP(CONCATENATE($W$5,$B14,$C14),'OG2'!$A$6:$M$135,13,FALSE),0)</f>
        <v>0</v>
      </c>
      <c r="X14" s="340">
        <f>_xlfn.IFNA(VLOOKUP(CONCATENATE($X$5,$B14,$C14),'DRY3'!$A$6:$M$132,13,FALSE),0)</f>
        <v>0</v>
      </c>
      <c r="Y14" s="115">
        <f>_xlfn.IFNA(VLOOKUP(CONCATENATE($Y$5,$B14,$C14),[1]SCSJ!$A$6:$M$133,13,FALSE),0)</f>
        <v>0</v>
      </c>
      <c r="Z14" s="115">
        <f>_xlfn.IFNA(VLOOKUP(CONCATENATE($Z$5,$B14,$C14),'GOS2'!$A$6:$M$133,13,FALSE),0)</f>
        <v>0</v>
      </c>
      <c r="AA14" s="115">
        <f>_xlfn.IFNA(VLOOKUP(CONCATENATE($AA$5,$B14,$C14),FEST!$A$6:$M$300,13,FALSE),0)</f>
        <v>0</v>
      </c>
      <c r="AB14" s="115">
        <f>_xlfn.IFNA(VLOOKUP(CONCATENATE($AB$5,$B14,$C14),'ESP2'!$A$6:$M$500,13,FALSE),0)</f>
        <v>0</v>
      </c>
      <c r="AC14" s="115">
        <f>_xlfn.IFNA(VLOOKUP(CONCATENATE($AC$5,$B14,$C14),'OG3'!$A$6:$M$53,13,FALSE),0)</f>
        <v>0</v>
      </c>
      <c r="AD14" s="115">
        <f>_xlfn.IFNA(VLOOKUP(CONCATENATE($AD$5,$B14,$C14),'OG3'!$A$6:$M$150,13,FALSE),0)</f>
        <v>0</v>
      </c>
      <c r="AE14" s="115">
        <f>_xlfn.IFNA(VLOOKUP(CONCATENATE($AE$5,$B14,$C14),[2]cap1!$A$6:$M$53,13,FALSE),0)</f>
        <v>0</v>
      </c>
      <c r="AF14" s="115">
        <f>_xlfn.IFNA(VLOOKUP(CONCATENATE($AF$5,$B14,$C14),'ESP3'!$A$6:$M$53,13,FALSE),0)</f>
        <v>0</v>
      </c>
      <c r="AG14" s="115">
        <f>_xlfn.IFNA(VLOOKUP(CONCATENATE($AG$5,$B14,$C14),'BAL3'!$A$6:$M$500,13,FALSE),0)</f>
        <v>0</v>
      </c>
      <c r="AH14" s="115">
        <f>_xlfn.IFNA(VLOOKUP(CONCATENATE($AH$5,$B14,$C14),'ESP4'!$A$6:$M$300,13,FALSE),0)</f>
        <v>0</v>
      </c>
      <c r="AI14" s="115">
        <f>_xlfn.IFNA(VLOOKUP(CONCATENATE($AI$5,$B14,$C14),'DAR2'!$A$6:$M$300,13,FALSE),0)</f>
        <v>0</v>
      </c>
      <c r="AJ14" s="115">
        <f>_xlfn.IFNA(VLOOKUP(CONCATENATE($AJ$5,$B14,$C14),GID!$A$6:$M$60,13,FALSE),0)</f>
        <v>0</v>
      </c>
      <c r="AK14" s="115">
        <f>_xlfn.IFNA(VLOOKUP(CONCATENATE($AK$5,$B14,$C14),RAS!$A$6:$M$135,13,FALSE),0)</f>
        <v>0</v>
      </c>
    </row>
    <row r="15" spans="1:37" x14ac:dyDescent="0.25">
      <c r="A15" s="588"/>
      <c r="B15" s="109" t="s">
        <v>87</v>
      </c>
      <c r="C15" s="116" t="s">
        <v>512</v>
      </c>
      <c r="D15" s="116" t="s">
        <v>460</v>
      </c>
      <c r="E15" s="117">
        <v>45056</v>
      </c>
      <c r="F15" s="113">
        <v>17</v>
      </c>
      <c r="G15" s="111">
        <f>COUNTIF(J15:AK15,"&gt;0")</f>
        <v>1</v>
      </c>
      <c r="H15" s="112">
        <f>SUM(J15:AG15)</f>
        <v>6</v>
      </c>
      <c r="I15" s="113">
        <f t="shared" si="0"/>
        <v>3</v>
      </c>
      <c r="J15" s="444">
        <f>_xlfn.IFNA(VLOOKUP(CONCATENATE($J$5,$B15,$C15),'ESP1'!$A$6:$M$500,13,FALSE),0)</f>
        <v>0</v>
      </c>
      <c r="K15" s="115">
        <f>_xlfn.IFNA(VLOOKUP(CONCATENATE($K$5,$B15,$C15),'ESP1'!$A$6:$M$500,13,FALSE),0)</f>
        <v>0</v>
      </c>
      <c r="L15" s="114">
        <f>_xlfn.IFNA(VLOOKUP(CONCATENATE($L$5,$B15,$C15),'SER1'!$A$6:$M$500,13,FALSE),0)</f>
        <v>0</v>
      </c>
      <c r="M15" s="115">
        <f>_xlfn.IFNA(VLOOKUP(CONCATENATE($M$5,$B15,$C15),MUR!$A$6:$M$133,13,FALSE),0)</f>
        <v>0</v>
      </c>
      <c r="N15" s="115">
        <f>_xlfn.IFNA(VLOOKUP(CONCATENATE($N$5,$B15,$C15),'GOS1'!$A$6:$M$133,13,FALSE),0)</f>
        <v>0</v>
      </c>
      <c r="O15" s="115">
        <f>_xlfn.IFNA(VLOOKUP(CONCATENATE($O$5,$B15,$C15),'SER2'!$A$6:$M$500,13,FALSE),0)</f>
        <v>0</v>
      </c>
      <c r="P15" s="115">
        <f>_xlfn.IFNA(VLOOKUP(CONCATENATE($P$5,$B15,$C15),'OG1'!$A$6:$M$133,13,FALSE),0)</f>
        <v>0</v>
      </c>
      <c r="Q15" s="115">
        <f>_xlfn.IFNA(VLOOKUP(CONCATENATE($Q$5,$B15,$C15),'OG1'!$A$6:$M$133,13,FALSE),0)</f>
        <v>6</v>
      </c>
      <c r="R15" s="115">
        <f>_xlfn.IFNA(VLOOKUP(CONCATENATE($R$5,$B15,$C15),'DRY1'!$A$6:$M$135,13,FALSE),0)</f>
        <v>0</v>
      </c>
      <c r="S15" s="115">
        <f>_xlfn.IFNA(VLOOKUP(CONCATENATE($S$5,$B15,$C15),'HOR1'!$A$6:$M$192,13,FALSE),0)</f>
        <v>0</v>
      </c>
      <c r="T15" s="115">
        <f>_xlfn.IFNA(VLOOKUP(CONCATENATE($T$5,$B15,$C15),'DAR1'!$A$6:$M$133,13,FALSE),0)</f>
        <v>0</v>
      </c>
      <c r="U15" s="115">
        <f>_xlfn.IFNA(VLOOKUP(CONCATENATE($U$5,$B15,$C15),'DRY2'!$A$6:$M$133,13,FALSE),0)</f>
        <v>0</v>
      </c>
      <c r="V15" s="115">
        <f>_xlfn.IFNA(VLOOKUP(CONCATENATE($V$5,$B15,$C15),'SER3'!$A$6:$M$500,13,FALSE),0)</f>
        <v>0</v>
      </c>
      <c r="W15" s="115">
        <f>_xlfn.IFNA(VLOOKUP(CONCATENATE($W$5,$B15,$C15),'OG2'!$A$6:$M$135,13,FALSE),0)</f>
        <v>0</v>
      </c>
      <c r="X15" s="340">
        <f>_xlfn.IFNA(VLOOKUP(CONCATENATE($X$5,$B15,$C15),'DRY3'!$A$6:$M$132,13,FALSE),0)</f>
        <v>0</v>
      </c>
      <c r="Y15" s="115">
        <f>_xlfn.IFNA(VLOOKUP(CONCATENATE($Y$5,$B15,$C15),[1]SCSJ!$A$6:$M$133,13,FALSE),0)</f>
        <v>0</v>
      </c>
      <c r="Z15" s="115">
        <f>_xlfn.IFNA(VLOOKUP(CONCATENATE($Z$5,$B15,$C15),'GOS2'!$A$6:$M$133,13,FALSE),0)</f>
        <v>0</v>
      </c>
      <c r="AA15" s="115">
        <f>_xlfn.IFNA(VLOOKUP(CONCATENATE($AA$5,$B15,$C15),FEST!$A$6:$M$300,13,FALSE),0)</f>
        <v>0</v>
      </c>
      <c r="AB15" s="115">
        <f>_xlfn.IFNA(VLOOKUP(CONCATENATE($AB$5,$B15,$C15),'ESP2'!$A$6:$M$500,13,FALSE),0)</f>
        <v>0</v>
      </c>
      <c r="AC15" s="115">
        <f>_xlfn.IFNA(VLOOKUP(CONCATENATE($AC$5,$B15,$C15),'OG3'!$A$6:$M$53,13,FALSE),0)</f>
        <v>0</v>
      </c>
      <c r="AD15" s="115">
        <f>_xlfn.IFNA(VLOOKUP(CONCATENATE($AD$5,$B15,$C15),'OG3'!$A$6:$M$150,13,FALSE),0)</f>
        <v>0</v>
      </c>
      <c r="AE15" s="115">
        <f>_xlfn.IFNA(VLOOKUP(CONCATENATE($AE$5,$B15,$C15),[2]cap1!$A$6:$M$53,13,FALSE),0)</f>
        <v>0</v>
      </c>
      <c r="AF15" s="115">
        <f>_xlfn.IFNA(VLOOKUP(CONCATENATE($AF$5,$B15,$C15),'ESP3'!$A$6:$M$53,13,FALSE),0)</f>
        <v>0</v>
      </c>
      <c r="AG15" s="115">
        <f>_xlfn.IFNA(VLOOKUP(CONCATENATE($AG$5,$B15,$C15),'BAL3'!$A$6:$M$500,13,FALSE),0)</f>
        <v>0</v>
      </c>
      <c r="AH15" s="115">
        <f>_xlfn.IFNA(VLOOKUP(CONCATENATE($AH$5,$B15,$C15),'ESP4'!$A$6:$M$300,13,FALSE),0)</f>
        <v>0</v>
      </c>
      <c r="AI15" s="115">
        <f>_xlfn.IFNA(VLOOKUP(CONCATENATE($AI$5,$B15,$C15),'DAR2'!$A$6:$M$300,13,FALSE),0)</f>
        <v>0</v>
      </c>
      <c r="AJ15" s="115">
        <f>_xlfn.IFNA(VLOOKUP(CONCATENATE($AJ$5,$B15,$C15),GID!$A$6:$M$60,13,FALSE),0)</f>
        <v>0</v>
      </c>
      <c r="AK15" s="115">
        <f>_xlfn.IFNA(VLOOKUP(CONCATENATE($AK$5,$B15,$C15),RAS!$A$6:$M$135,13,FALSE),0)</f>
        <v>0</v>
      </c>
    </row>
    <row r="16" spans="1:37" x14ac:dyDescent="0.25">
      <c r="A16" s="588"/>
      <c r="B16" s="109" t="s">
        <v>513</v>
      </c>
      <c r="C16" s="116" t="s">
        <v>514</v>
      </c>
      <c r="D16" s="116" t="s">
        <v>515</v>
      </c>
      <c r="E16" s="117">
        <v>45088</v>
      </c>
      <c r="F16" s="113">
        <v>17</v>
      </c>
      <c r="G16" s="111">
        <f>COUNTIF(J16:AK16,"&gt;0")</f>
        <v>2</v>
      </c>
      <c r="H16" s="112">
        <f>SUM(J16:AG16)</f>
        <v>14</v>
      </c>
      <c r="I16" s="113">
        <f t="shared" si="0"/>
        <v>1</v>
      </c>
      <c r="J16" s="444">
        <f>_xlfn.IFNA(VLOOKUP(CONCATENATE($J$5,$B16,$C16),'ESP1'!$A$6:$M$500,13,FALSE),0)</f>
        <v>0</v>
      </c>
      <c r="K16" s="115">
        <f>_xlfn.IFNA(VLOOKUP(CONCATENATE($K$5,$B16,$C16),'ESP1'!$A$6:$M$500,13,FALSE),0)</f>
        <v>0</v>
      </c>
      <c r="L16" s="114">
        <f>_xlfn.IFNA(VLOOKUP(CONCATENATE($L$5,$B16,$C16),'SER1'!$A$6:$M$500,13,FALSE),0)</f>
        <v>0</v>
      </c>
      <c r="M16" s="115">
        <f>_xlfn.IFNA(VLOOKUP(CONCATENATE($M$5,$B16,$C16),MUR!$A$6:$M$133,13,FALSE),0)</f>
        <v>0</v>
      </c>
      <c r="N16" s="115">
        <f>_xlfn.IFNA(VLOOKUP(CONCATENATE($N$5,$B16,$C16),'GOS1'!$A$6:$M$133,13,FALSE),0)</f>
        <v>0</v>
      </c>
      <c r="O16" s="115">
        <f>_xlfn.IFNA(VLOOKUP(CONCATENATE($O$5,$B16,$C16),'SER2'!$A$6:$M$500,13,FALSE),0)</f>
        <v>0</v>
      </c>
      <c r="P16" s="115">
        <f>_xlfn.IFNA(VLOOKUP(CONCATENATE($P$5,$B16,$C16),'OG1'!$A$6:$M$133,13,FALSE),0)</f>
        <v>0</v>
      </c>
      <c r="Q16" s="115">
        <f>_xlfn.IFNA(VLOOKUP(CONCATENATE($Q$5,$B16,$C16),'OG1'!$A$6:$M$133,13,FALSE),0)</f>
        <v>7</v>
      </c>
      <c r="R16" s="115">
        <f>_xlfn.IFNA(VLOOKUP(CONCATENATE($R$5,$B16,$C16),'DRY1'!$A$6:$M$135,13,FALSE),0)</f>
        <v>0</v>
      </c>
      <c r="S16" s="115">
        <f>_xlfn.IFNA(VLOOKUP(CONCATENATE($S$5,$B16,$C16),'HOR1'!$A$6:$M$192,13,FALSE),0)</f>
        <v>0</v>
      </c>
      <c r="T16" s="115">
        <f>_xlfn.IFNA(VLOOKUP(CONCATENATE($T$5,$B16,$C16),'DAR1'!$A$6:$M$133,13,FALSE),0)</f>
        <v>0</v>
      </c>
      <c r="U16" s="115">
        <f>_xlfn.IFNA(VLOOKUP(CONCATENATE($U$5,$B16,$C16),'DRY2'!$A$6:$M$133,13,FALSE),0)</f>
        <v>0</v>
      </c>
      <c r="V16" s="115">
        <f>_xlfn.IFNA(VLOOKUP(CONCATENATE($V$5,$B16,$C16),'SER3'!$A$6:$M$500,13,FALSE),0)</f>
        <v>0</v>
      </c>
      <c r="W16" s="115">
        <f>_xlfn.IFNA(VLOOKUP(CONCATENATE($W$5,$B16,$C16),'OG2'!$A$6:$M$135,13,FALSE),0)</f>
        <v>0</v>
      </c>
      <c r="X16" s="340">
        <f>_xlfn.IFNA(VLOOKUP(CONCATENATE($X$5,$B16,$C16),'DRY3'!$A$6:$M$132,13,FALSE),0)</f>
        <v>0</v>
      </c>
      <c r="Y16" s="115">
        <f>_xlfn.IFNA(VLOOKUP(CONCATENATE($Y$5,$B16,$C16),[1]SCSJ!$A$6:$M$133,13,FALSE),0)</f>
        <v>0</v>
      </c>
      <c r="Z16" s="115">
        <f>_xlfn.IFNA(VLOOKUP(CONCATENATE($Z$5,$B16,$C16),'GOS2'!$A$6:$M$133,13,FALSE),0)</f>
        <v>0</v>
      </c>
      <c r="AA16" s="115">
        <f>_xlfn.IFNA(VLOOKUP(CONCATENATE($AA$5,$B16,$C16),FEST!$A$6:$M$300,13,FALSE),0)</f>
        <v>0</v>
      </c>
      <c r="AB16" s="115">
        <f>_xlfn.IFNA(VLOOKUP(CONCATENATE($AB$5,$B16,$C16),'ESP2'!$A$6:$M$500,13,FALSE),0)</f>
        <v>0</v>
      </c>
      <c r="AC16" s="115">
        <f>_xlfn.IFNA(VLOOKUP(CONCATENATE($AC$5,$B16,$C16),'OG3'!$A$6:$M$53,13,FALSE),0)</f>
        <v>0</v>
      </c>
      <c r="AD16" s="115">
        <f>_xlfn.IFNA(VLOOKUP(CONCATENATE($AD$5,$B16,$C16),'OG3'!$A$6:$M$150,13,FALSE),0)</f>
        <v>7</v>
      </c>
      <c r="AE16" s="115">
        <f>_xlfn.IFNA(VLOOKUP(CONCATENATE($AE$5,$B16,$C16),[2]cap1!$A$6:$M$53,13,FALSE),0)</f>
        <v>0</v>
      </c>
      <c r="AF16" s="115">
        <f>_xlfn.IFNA(VLOOKUP(CONCATENATE($AF$5,$B16,$C16),'ESP3'!$A$6:$M$53,13,FALSE),0)</f>
        <v>0</v>
      </c>
      <c r="AG16" s="115">
        <f>_xlfn.IFNA(VLOOKUP(CONCATENATE($AG$5,$B16,$C16),'BAL3'!$A$6:$M$500,13,FALSE),0)</f>
        <v>0</v>
      </c>
      <c r="AH16" s="115">
        <f>_xlfn.IFNA(VLOOKUP(CONCATENATE($AH$5,$B16,$C16),'ESP4'!$A$6:$M$300,13,FALSE),0)</f>
        <v>0</v>
      </c>
      <c r="AI16" s="115">
        <f>_xlfn.IFNA(VLOOKUP(CONCATENATE($AI$5,$B16,$C16),'DAR2'!$A$6:$M$300,13,FALSE),0)</f>
        <v>0</v>
      </c>
      <c r="AJ16" s="115">
        <f>_xlfn.IFNA(VLOOKUP(CONCATENATE($AJ$5,$B16,$C16),GID!$A$6:$M$60,13,FALSE),0)</f>
        <v>0</v>
      </c>
      <c r="AK16" s="115">
        <f>_xlfn.IFNA(VLOOKUP(CONCATENATE($AK$5,$B16,$C16),RAS!$A$6:$M$135,13,FALSE),0)</f>
        <v>0</v>
      </c>
    </row>
    <row r="17" spans="1:37" s="3" customFormat="1" x14ac:dyDescent="0.25">
      <c r="A17" s="588"/>
      <c r="B17" s="109" t="s">
        <v>227</v>
      </c>
      <c r="C17" s="116" t="s">
        <v>437</v>
      </c>
      <c r="D17" s="116" t="s">
        <v>438</v>
      </c>
      <c r="E17" s="117">
        <v>45040</v>
      </c>
      <c r="F17" s="113">
        <v>22</v>
      </c>
      <c r="G17" s="111">
        <f>COUNTIF(J17:AK17,"&gt;0")</f>
        <v>0</v>
      </c>
      <c r="H17" s="112">
        <f>SUM(J17:AG17)</f>
        <v>0</v>
      </c>
      <c r="I17" s="113">
        <f t="shared" si="0"/>
        <v>8</v>
      </c>
      <c r="J17" s="444">
        <f>_xlfn.IFNA(VLOOKUP(CONCATENATE($J$5,$B17,$C17),'ESP1'!$A$6:$M$500,13,FALSE),0)</f>
        <v>0</v>
      </c>
      <c r="K17" s="115">
        <f>_xlfn.IFNA(VLOOKUP(CONCATENATE($K$5,$B17,$C17),'ESP1'!$A$6:$M$500,13,FALSE),0)</f>
        <v>0</v>
      </c>
      <c r="L17" s="114">
        <f>_xlfn.IFNA(VLOOKUP(CONCATENATE($L$5,$B17,$C17),'SER1'!$A$6:$M$500,13,FALSE),0)</f>
        <v>0</v>
      </c>
      <c r="M17" s="115">
        <f>_xlfn.IFNA(VLOOKUP(CONCATENATE($M$5,$B17,$C17),MUR!$A$6:$M$133,13,FALSE),0)</f>
        <v>0</v>
      </c>
      <c r="N17" s="115">
        <f>_xlfn.IFNA(VLOOKUP(CONCATENATE($N$5,$B17,$C17),'GOS1'!$A$6:$M$133,13,FALSE),0)</f>
        <v>0</v>
      </c>
      <c r="O17" s="115">
        <f>_xlfn.IFNA(VLOOKUP(CONCATENATE($O$5,$B17,$C17),'SER2'!$A$6:$M$500,13,FALSE),0)</f>
        <v>0</v>
      </c>
      <c r="P17" s="115">
        <f>_xlfn.IFNA(VLOOKUP(CONCATENATE($P$5,$B17,$C17),'OG1'!$A$6:$M$133,13,FALSE),0)</f>
        <v>0</v>
      </c>
      <c r="Q17" s="115">
        <f>_xlfn.IFNA(VLOOKUP(CONCATENATE($Q$5,$B17,$C17),'OG1'!$A$6:$M$133,13,FALSE),0)</f>
        <v>0</v>
      </c>
      <c r="R17" s="115">
        <f>_xlfn.IFNA(VLOOKUP(CONCATENATE($R$5,$B17,$C17),'DRY1'!$A$6:$M$135,13,FALSE),0)</f>
        <v>0</v>
      </c>
      <c r="S17" s="115">
        <f>_xlfn.IFNA(VLOOKUP(CONCATENATE($S$5,$B17,$C17),'HOR1'!$A$6:$M$192,13,FALSE),0)</f>
        <v>0</v>
      </c>
      <c r="T17" s="115">
        <f>_xlfn.IFNA(VLOOKUP(CONCATENATE($T$5,$B17,$C17),'DAR1'!$A$6:$M$133,13,FALSE),0)</f>
        <v>0</v>
      </c>
      <c r="U17" s="115">
        <f>_xlfn.IFNA(VLOOKUP(CONCATENATE($U$5,$B17,$C17),'DRY2'!$A$6:$M$133,13,FALSE),0)</f>
        <v>0</v>
      </c>
      <c r="V17" s="115">
        <f>_xlfn.IFNA(VLOOKUP(CONCATENATE($V$5,$B17,$C17),'SER3'!$A$6:$M$500,13,FALSE),0)</f>
        <v>0</v>
      </c>
      <c r="W17" s="115">
        <f>_xlfn.IFNA(VLOOKUP(CONCATENATE($W$5,$B17,$C17),'OG2'!$A$6:$M$135,13,FALSE),0)</f>
        <v>0</v>
      </c>
      <c r="X17" s="340">
        <f>_xlfn.IFNA(VLOOKUP(CONCATENATE($X$5,$B17,$C17),'DRY3'!$A$6:$M$132,13,FALSE),0)</f>
        <v>0</v>
      </c>
      <c r="Y17" s="115">
        <f>_xlfn.IFNA(VLOOKUP(CONCATENATE($Y$5,$B17,$C17),[1]SCSJ!$A$6:$M$133,13,FALSE),0)</f>
        <v>0</v>
      </c>
      <c r="Z17" s="115">
        <f>_xlfn.IFNA(VLOOKUP(CONCATENATE($Z$5,$B17,$C17),'GOS2'!$A$6:$M$133,13,FALSE),0)</f>
        <v>0</v>
      </c>
      <c r="AA17" s="115">
        <f>_xlfn.IFNA(VLOOKUP(CONCATENATE($AA$5,$B17,$C17),FEST!$A$6:$M$300,13,FALSE),0)</f>
        <v>0</v>
      </c>
      <c r="AB17" s="115">
        <f>_xlfn.IFNA(VLOOKUP(CONCATENATE($AB$5,$B17,$C17),'ESP2'!$A$6:$M$500,13,FALSE),0)</f>
        <v>0</v>
      </c>
      <c r="AC17" s="115">
        <f>_xlfn.IFNA(VLOOKUP(CONCATENATE($AC$5,$B17,$C17),'OG3'!$A$6:$M$53,13,FALSE),0)</f>
        <v>0</v>
      </c>
      <c r="AD17" s="115">
        <f>_xlfn.IFNA(VLOOKUP(CONCATENATE($AD$5,$B17,$C17),'OG3'!$A$6:$M$150,13,FALSE),0)</f>
        <v>0</v>
      </c>
      <c r="AE17" s="115">
        <f>_xlfn.IFNA(VLOOKUP(CONCATENATE($AE$5,$B17,$C17),[2]cap1!$A$6:$M$53,13,FALSE),0)</f>
        <v>0</v>
      </c>
      <c r="AF17" s="115">
        <f>_xlfn.IFNA(VLOOKUP(CONCATENATE($AF$5,$B17,$C17),'ESP3'!$A$6:$M$53,13,FALSE),0)</f>
        <v>0</v>
      </c>
      <c r="AG17" s="115">
        <f>_xlfn.IFNA(VLOOKUP(CONCATENATE($AG$5,$B17,$C17),'BAL3'!$A$6:$M$500,13,FALSE),0)</f>
        <v>0</v>
      </c>
      <c r="AH17" s="115">
        <f>_xlfn.IFNA(VLOOKUP(CONCATENATE($AH$5,$B17,$C17),'ESP4'!$A$6:$M$300,13,FALSE),0)</f>
        <v>0</v>
      </c>
      <c r="AI17" s="115">
        <f>_xlfn.IFNA(VLOOKUP(CONCATENATE($AI$5,$B17,$C17),'DAR2'!$A$6:$M$300,13,FALSE),0)</f>
        <v>0</v>
      </c>
      <c r="AJ17" s="115">
        <f>_xlfn.IFNA(VLOOKUP(CONCATENATE($AJ$5,$B17,$C17),GID!$A$6:$M$60,13,FALSE),0)</f>
        <v>0</v>
      </c>
      <c r="AK17" s="115">
        <f>_xlfn.IFNA(VLOOKUP(CONCATENATE($AK$5,$B17,$C17),RAS!$A$6:$M$135,13,FALSE),0)</f>
        <v>0</v>
      </c>
    </row>
    <row r="18" spans="1:37" s="3" customFormat="1" x14ac:dyDescent="0.25">
      <c r="A18" s="588"/>
      <c r="B18" s="109" t="s">
        <v>466</v>
      </c>
      <c r="C18" s="116" t="s">
        <v>468</v>
      </c>
      <c r="D18" s="116" t="s">
        <v>439</v>
      </c>
      <c r="E18" s="117">
        <v>45028</v>
      </c>
      <c r="F18" s="113">
        <v>18</v>
      </c>
      <c r="G18" s="111">
        <f>COUNTIF(J18:AK18,"&gt;0")</f>
        <v>0</v>
      </c>
      <c r="H18" s="112">
        <f>SUM(J18:AG18)</f>
        <v>0</v>
      </c>
      <c r="I18" s="113">
        <f t="shared" si="0"/>
        <v>8</v>
      </c>
      <c r="J18" s="444">
        <f>_xlfn.IFNA(VLOOKUP(CONCATENATE($J$5,$B18,$C18),'ESP1'!$A$6:$M$500,13,FALSE),0)</f>
        <v>0</v>
      </c>
      <c r="K18" s="115">
        <f>_xlfn.IFNA(VLOOKUP(CONCATENATE($K$5,$B18,$C18),'ESP1'!$A$6:$M$500,13,FALSE),0)</f>
        <v>0</v>
      </c>
      <c r="L18" s="114">
        <f>_xlfn.IFNA(VLOOKUP(CONCATENATE($L$5,$B18,$C18),'SER1'!$A$6:$M$500,13,FALSE),0)</f>
        <v>0</v>
      </c>
      <c r="M18" s="115">
        <f>_xlfn.IFNA(VLOOKUP(CONCATENATE($M$5,$B18,$C18),MUR!$A$6:$M$133,13,FALSE),0)</f>
        <v>0</v>
      </c>
      <c r="N18" s="115">
        <f>_xlfn.IFNA(VLOOKUP(CONCATENATE($N$5,$B18,$C18),'GOS1'!$A$6:$M$133,13,FALSE),0)</f>
        <v>0</v>
      </c>
      <c r="O18" s="115">
        <f>_xlfn.IFNA(VLOOKUP(CONCATENATE($O$5,$B18,$C18),'SER2'!$A$6:$M$500,13,FALSE),0)</f>
        <v>0</v>
      </c>
      <c r="P18" s="115">
        <f>_xlfn.IFNA(VLOOKUP(CONCATENATE($P$5,$B18,$C18),'OG1'!$A$6:$M$133,13,FALSE),0)</f>
        <v>0</v>
      </c>
      <c r="Q18" s="115">
        <f>_xlfn.IFNA(VLOOKUP(CONCATENATE($Q$5,$B18,$C18),'OG1'!$A$6:$M$133,13,FALSE),0)</f>
        <v>0</v>
      </c>
      <c r="R18" s="115">
        <f>_xlfn.IFNA(VLOOKUP(CONCATENATE($R$5,$B18,$C18),'DRY1'!$A$6:$M$135,13,FALSE),0)</f>
        <v>0</v>
      </c>
      <c r="S18" s="115">
        <f>_xlfn.IFNA(VLOOKUP(CONCATENATE($S$5,$B18,$C18),'HOR1'!$A$6:$M$192,13,FALSE),0)</f>
        <v>0</v>
      </c>
      <c r="T18" s="115">
        <f>_xlfn.IFNA(VLOOKUP(CONCATENATE($T$5,$B18,$C18),'DAR1'!$A$6:$M$133,13,FALSE),0)</f>
        <v>0</v>
      </c>
      <c r="U18" s="115">
        <f>_xlfn.IFNA(VLOOKUP(CONCATENATE($U$5,$B18,$C18),'DRY2'!$A$6:$M$133,13,FALSE),0)</f>
        <v>0</v>
      </c>
      <c r="V18" s="115">
        <f>_xlfn.IFNA(VLOOKUP(CONCATENATE($V$5,$B18,$C18),'SER3'!$A$6:$M$500,13,FALSE),0)</f>
        <v>0</v>
      </c>
      <c r="W18" s="115">
        <f>_xlfn.IFNA(VLOOKUP(CONCATENATE($W$5,$B18,$C18),'OG2'!$A$6:$M$135,13,FALSE),0)</f>
        <v>0</v>
      </c>
      <c r="X18" s="340">
        <f>_xlfn.IFNA(VLOOKUP(CONCATENATE($X$5,$B18,$C18),'DRY3'!$A$6:$M$132,13,FALSE),0)</f>
        <v>0</v>
      </c>
      <c r="Y18" s="115">
        <f>_xlfn.IFNA(VLOOKUP(CONCATENATE($Y$5,$B18,$C18),[1]SCSJ!$A$6:$M$133,13,FALSE),0)</f>
        <v>0</v>
      </c>
      <c r="Z18" s="115">
        <f>_xlfn.IFNA(VLOOKUP(CONCATENATE($Z$5,$B18,$C18),'GOS2'!$A$6:$M$133,13,FALSE),0)</f>
        <v>0</v>
      </c>
      <c r="AA18" s="115">
        <f>_xlfn.IFNA(VLOOKUP(CONCATENATE($AA$5,$B18,$C18),FEST!$A$6:$M$300,13,FALSE),0)</f>
        <v>0</v>
      </c>
      <c r="AB18" s="115">
        <f>_xlfn.IFNA(VLOOKUP(CONCATENATE($AB$5,$B18,$C18),'ESP2'!$A$6:$M$500,13,FALSE),0)</f>
        <v>0</v>
      </c>
      <c r="AC18" s="115">
        <f>_xlfn.IFNA(VLOOKUP(CONCATENATE($AC$5,$B18,$C18),'OG3'!$A$6:$M$53,13,FALSE),0)</f>
        <v>0</v>
      </c>
      <c r="AD18" s="115">
        <f>_xlfn.IFNA(VLOOKUP(CONCATENATE($AD$5,$B18,$C18),'OG3'!$A$6:$M$150,13,FALSE),0)</f>
        <v>0</v>
      </c>
      <c r="AE18" s="115">
        <f>_xlfn.IFNA(VLOOKUP(CONCATENATE($AE$5,$B18,$C18),[2]cap1!$A$6:$M$53,13,FALSE),0)</f>
        <v>0</v>
      </c>
      <c r="AF18" s="115">
        <f>_xlfn.IFNA(VLOOKUP(CONCATENATE($AF$5,$B18,$C18),'ESP3'!$A$6:$M$53,13,FALSE),0)</f>
        <v>0</v>
      </c>
      <c r="AG18" s="115">
        <f>_xlfn.IFNA(VLOOKUP(CONCATENATE($AG$5,$B18,$C18),'BAL3'!$A$6:$M$500,13,FALSE),0)</f>
        <v>0</v>
      </c>
      <c r="AH18" s="115">
        <f>_xlfn.IFNA(VLOOKUP(CONCATENATE($AH$5,$B18,$C18),'ESP4'!$A$6:$M$300,13,FALSE),0)</f>
        <v>0</v>
      </c>
      <c r="AI18" s="115">
        <f>_xlfn.IFNA(VLOOKUP(CONCATENATE($AI$5,$B18,$C18),'DAR2'!$A$6:$M$300,13,FALSE),0)</f>
        <v>0</v>
      </c>
      <c r="AJ18" s="115">
        <f>_xlfn.IFNA(VLOOKUP(CONCATENATE($AJ$5,$B18,$C18),GID!$A$6:$M$60,13,FALSE),0)</f>
        <v>0</v>
      </c>
      <c r="AK18" s="115">
        <f>_xlfn.IFNA(VLOOKUP(CONCATENATE($AK$5,$B18,$C18),RAS!$A$6:$M$135,13,FALSE),0)</f>
        <v>0</v>
      </c>
    </row>
    <row r="19" spans="1:37" s="3" customFormat="1" x14ac:dyDescent="0.25">
      <c r="A19" s="588"/>
      <c r="B19" s="109" t="s">
        <v>440</v>
      </c>
      <c r="C19" s="116" t="s">
        <v>441</v>
      </c>
      <c r="D19" s="116" t="s">
        <v>442</v>
      </c>
      <c r="E19" s="117">
        <v>45029</v>
      </c>
      <c r="F19" s="113">
        <v>18</v>
      </c>
      <c r="G19" s="111">
        <f>COUNTIF(J19:AK19,"&gt;0")</f>
        <v>0</v>
      </c>
      <c r="H19" s="112">
        <f>SUM(J19:AG19)</f>
        <v>0</v>
      </c>
      <c r="I19" s="113">
        <f t="shared" si="0"/>
        <v>8</v>
      </c>
      <c r="J19" s="444">
        <f>_xlfn.IFNA(VLOOKUP(CONCATENATE($J$5,$B19,$C19),'ESP1'!$A$6:$M$500,13,FALSE),0)</f>
        <v>0</v>
      </c>
      <c r="K19" s="115">
        <f>_xlfn.IFNA(VLOOKUP(CONCATENATE($K$5,$B19,$C19),'ESP1'!$A$6:$M$500,13,FALSE),0)</f>
        <v>0</v>
      </c>
      <c r="L19" s="114">
        <f>_xlfn.IFNA(VLOOKUP(CONCATENATE($L$5,$B19,$C19),'SER1'!$A$6:$M$500,13,FALSE),0)</f>
        <v>0</v>
      </c>
      <c r="M19" s="115">
        <f>_xlfn.IFNA(VLOOKUP(CONCATENATE($M$5,$B19,$C19),MUR!$A$6:$M$133,13,FALSE),0)</f>
        <v>0</v>
      </c>
      <c r="N19" s="115">
        <f>_xlfn.IFNA(VLOOKUP(CONCATENATE($N$5,$B19,$C19),'GOS1'!$A$6:$M$133,13,FALSE),0)</f>
        <v>0</v>
      </c>
      <c r="O19" s="115">
        <f>_xlfn.IFNA(VLOOKUP(CONCATENATE($O$5,$B19,$C19),'SER2'!$A$6:$M$500,13,FALSE),0)</f>
        <v>0</v>
      </c>
      <c r="P19" s="115">
        <f>_xlfn.IFNA(VLOOKUP(CONCATENATE($P$5,$B19,$C19),'OG1'!$A$6:$M$133,13,FALSE),0)</f>
        <v>0</v>
      </c>
      <c r="Q19" s="115">
        <f>_xlfn.IFNA(VLOOKUP(CONCATENATE($Q$5,$B19,$C19),'OG1'!$A$6:$M$133,13,FALSE),0)</f>
        <v>0</v>
      </c>
      <c r="R19" s="115">
        <f>_xlfn.IFNA(VLOOKUP(CONCATENATE($R$5,$B19,$C19),'DRY1'!$A$6:$M$135,13,FALSE),0)</f>
        <v>0</v>
      </c>
      <c r="S19" s="115">
        <f>_xlfn.IFNA(VLOOKUP(CONCATENATE($S$5,$B19,$C19),'HOR1'!$A$6:$M$192,13,FALSE),0)</f>
        <v>0</v>
      </c>
      <c r="T19" s="115">
        <f>_xlfn.IFNA(VLOOKUP(CONCATENATE($T$5,$B19,$C19),'DAR1'!$A$6:$M$133,13,FALSE),0)</f>
        <v>0</v>
      </c>
      <c r="U19" s="115">
        <f>_xlfn.IFNA(VLOOKUP(CONCATENATE($U$5,$B19,$C19),'DRY2'!$A$6:$M$133,13,FALSE),0)</f>
        <v>0</v>
      </c>
      <c r="V19" s="115">
        <f>_xlfn.IFNA(VLOOKUP(CONCATENATE($V$5,$B19,$C19),'SER3'!$A$6:$M$500,13,FALSE),0)</f>
        <v>0</v>
      </c>
      <c r="W19" s="115">
        <f>_xlfn.IFNA(VLOOKUP(CONCATENATE($W$5,$B19,$C19),'OG2'!$A$6:$M$135,13,FALSE),0)</f>
        <v>0</v>
      </c>
      <c r="X19" s="340">
        <f>_xlfn.IFNA(VLOOKUP(CONCATENATE($X$5,$B19,$C19),'DRY3'!$A$6:$M$132,13,FALSE),0)</f>
        <v>0</v>
      </c>
      <c r="Y19" s="115">
        <f>_xlfn.IFNA(VLOOKUP(CONCATENATE($Y$5,$B19,$C19),[1]SCSJ!$A$6:$M$133,13,FALSE),0)</f>
        <v>0</v>
      </c>
      <c r="Z19" s="115">
        <f>_xlfn.IFNA(VLOOKUP(CONCATENATE($Z$5,$B19,$C19),'GOS2'!$A$6:$M$133,13,FALSE),0)</f>
        <v>0</v>
      </c>
      <c r="AA19" s="115">
        <f>_xlfn.IFNA(VLOOKUP(CONCATENATE($AA$5,$B19,$C19),FEST!$A$6:$M$300,13,FALSE),0)</f>
        <v>0</v>
      </c>
      <c r="AB19" s="115">
        <f>_xlfn.IFNA(VLOOKUP(CONCATENATE($AB$5,$B19,$C19),'ESP2'!$A$6:$M$500,13,FALSE),0)</f>
        <v>0</v>
      </c>
      <c r="AC19" s="115">
        <f>_xlfn.IFNA(VLOOKUP(CONCATENATE($AC$5,$B19,$C19),'OG3'!$A$6:$M$53,13,FALSE),0)</f>
        <v>0</v>
      </c>
      <c r="AD19" s="115">
        <f>_xlfn.IFNA(VLOOKUP(CONCATENATE($AD$5,$B19,$C19),'OG3'!$A$6:$M$150,13,FALSE),0)</f>
        <v>0</v>
      </c>
      <c r="AE19" s="115">
        <f>_xlfn.IFNA(VLOOKUP(CONCATENATE($AE$5,$B19,$C19),[2]cap1!$A$6:$M$53,13,FALSE),0)</f>
        <v>0</v>
      </c>
      <c r="AF19" s="115">
        <f>_xlfn.IFNA(VLOOKUP(CONCATENATE($AF$5,$B19,$C19),'ESP3'!$A$6:$M$53,13,FALSE),0)</f>
        <v>0</v>
      </c>
      <c r="AG19" s="115">
        <f>_xlfn.IFNA(VLOOKUP(CONCATENATE($AG$5,$B19,$C19),'BAL3'!$A$6:$M$500,13,FALSE),0)</f>
        <v>0</v>
      </c>
      <c r="AH19" s="115">
        <f>_xlfn.IFNA(VLOOKUP(CONCATENATE($AH$5,$B19,$C19),'ESP4'!$A$6:$M$300,13,FALSE),0)</f>
        <v>0</v>
      </c>
      <c r="AI19" s="115">
        <f>_xlfn.IFNA(VLOOKUP(CONCATENATE($AI$5,$B19,$C19),'DAR2'!$A$6:$M$300,13,FALSE),0)</f>
        <v>0</v>
      </c>
      <c r="AJ19" s="115">
        <f>_xlfn.IFNA(VLOOKUP(CONCATENATE($AJ$5,$B19,$C19),GID!$A$6:$M$60,13,FALSE),0)</f>
        <v>0</v>
      </c>
      <c r="AK19" s="115">
        <f>_xlfn.IFNA(VLOOKUP(CONCATENATE($AK$5,$B19,$C19),RAS!$A$6:$M$135,13,FALSE),0)</f>
        <v>0</v>
      </c>
    </row>
    <row r="20" spans="1:37" s="3" customFormat="1" x14ac:dyDescent="0.25">
      <c r="A20" s="588"/>
      <c r="B20" s="109" t="s">
        <v>516</v>
      </c>
      <c r="C20" s="116" t="s">
        <v>524</v>
      </c>
      <c r="D20" s="116" t="s">
        <v>212</v>
      </c>
      <c r="E20" s="117">
        <v>45051</v>
      </c>
      <c r="F20" s="113">
        <v>21</v>
      </c>
      <c r="G20" s="111">
        <f>COUNTIF(J20:AK20,"&gt;0")</f>
        <v>0</v>
      </c>
      <c r="H20" s="112">
        <f>SUM(J20:AG20)</f>
        <v>0</v>
      </c>
      <c r="I20" s="113">
        <f t="shared" si="0"/>
        <v>8</v>
      </c>
      <c r="J20" s="444">
        <f>_xlfn.IFNA(VLOOKUP(CONCATENATE($J$5,$B20,$C20),'ESP1'!$A$6:$M$500,13,FALSE),0)</f>
        <v>0</v>
      </c>
      <c r="K20" s="115">
        <f>_xlfn.IFNA(VLOOKUP(CONCATENATE($K$5,$B20,$C20),'ESP1'!$A$6:$M$500,13,FALSE),0)</f>
        <v>0</v>
      </c>
      <c r="L20" s="114">
        <f>_xlfn.IFNA(VLOOKUP(CONCATENATE($L$5,$B20,$C20),'SER1'!$A$6:$M$500,13,FALSE),0)</f>
        <v>0</v>
      </c>
      <c r="M20" s="115">
        <f>_xlfn.IFNA(VLOOKUP(CONCATENATE($M$5,$B20,$C20),MUR!$A$6:$M$133,13,FALSE),0)</f>
        <v>0</v>
      </c>
      <c r="N20" s="115">
        <f>_xlfn.IFNA(VLOOKUP(CONCATENATE($N$5,$B20,$C20),'GOS1'!$A$6:$M$133,13,FALSE),0)</f>
        <v>0</v>
      </c>
      <c r="O20" s="115">
        <f>_xlfn.IFNA(VLOOKUP(CONCATENATE($O$5,$B20,$C20),'SER2'!$A$6:$M$500,13,FALSE),0)</f>
        <v>0</v>
      </c>
      <c r="P20" s="115">
        <f>_xlfn.IFNA(VLOOKUP(CONCATENATE($P$5,$B20,$C20),'OG1'!$A$6:$M$133,13,FALSE),0)</f>
        <v>0</v>
      </c>
      <c r="Q20" s="115">
        <f>_xlfn.IFNA(VLOOKUP(CONCATENATE($Q$5,$B20,$C20),'OG1'!$A$6:$M$133,13,FALSE),0)</f>
        <v>0</v>
      </c>
      <c r="R20" s="115">
        <f>_xlfn.IFNA(VLOOKUP(CONCATENATE($R$5,$B20,$C20),'DRY1'!$A$6:$M$135,13,FALSE),0)</f>
        <v>0</v>
      </c>
      <c r="S20" s="115">
        <f>_xlfn.IFNA(VLOOKUP(CONCATENATE($S$5,$B20,$C20),'HOR1'!$A$6:$M$192,13,FALSE),0)</f>
        <v>0</v>
      </c>
      <c r="T20" s="115">
        <f>_xlfn.IFNA(VLOOKUP(CONCATENATE($T$5,$B20,$C20),'DAR1'!$A$6:$M$133,13,FALSE),0)</f>
        <v>0</v>
      </c>
      <c r="U20" s="115">
        <f>_xlfn.IFNA(VLOOKUP(CONCATENATE($U$5,$B20,$C20),'DRY2'!$A$6:$M$133,13,FALSE),0)</f>
        <v>0</v>
      </c>
      <c r="V20" s="115">
        <f>_xlfn.IFNA(VLOOKUP(CONCATENATE($V$5,$B20,$C20),'SER3'!$A$6:$M$500,13,FALSE),0)</f>
        <v>0</v>
      </c>
      <c r="W20" s="115">
        <f>_xlfn.IFNA(VLOOKUP(CONCATENATE($W$5,$B20,$C20),'OG2'!$A$6:$M$135,13,FALSE),0)</f>
        <v>0</v>
      </c>
      <c r="X20" s="340">
        <f>_xlfn.IFNA(VLOOKUP(CONCATENATE($X$5,$B20,$C20),'DRY3'!$A$6:$M$132,13,FALSE),0)</f>
        <v>0</v>
      </c>
      <c r="Y20" s="115">
        <f>_xlfn.IFNA(VLOOKUP(CONCATENATE($Y$5,$B20,$C20),[1]SCSJ!$A$6:$M$133,13,FALSE),0)</f>
        <v>0</v>
      </c>
      <c r="Z20" s="115">
        <f>_xlfn.IFNA(VLOOKUP(CONCATENATE($Z$5,$B20,$C20),'GOS2'!$A$6:$M$133,13,FALSE),0)</f>
        <v>0</v>
      </c>
      <c r="AA20" s="115">
        <f>_xlfn.IFNA(VLOOKUP(CONCATENATE($AA$5,$B20,$C20),FEST!$A$6:$M$300,13,FALSE),0)</f>
        <v>0</v>
      </c>
      <c r="AB20" s="115">
        <f>_xlfn.IFNA(VLOOKUP(CONCATENATE($AB$5,$B20,$C20),'ESP2'!$A$6:$M$500,13,FALSE),0)</f>
        <v>0</v>
      </c>
      <c r="AC20" s="115">
        <f>_xlfn.IFNA(VLOOKUP(CONCATENATE($AC$5,$B20,$C20),'OG3'!$A$6:$M$53,13,FALSE),0)</f>
        <v>0</v>
      </c>
      <c r="AD20" s="115">
        <f>_xlfn.IFNA(VLOOKUP(CONCATENATE($AD$5,$B20,$C20),'OG3'!$A$6:$M$150,13,FALSE),0)</f>
        <v>0</v>
      </c>
      <c r="AE20" s="115">
        <f>_xlfn.IFNA(VLOOKUP(CONCATENATE($AE$5,$B20,$C20),[2]cap1!$A$6:$M$53,13,FALSE),0)</f>
        <v>0</v>
      </c>
      <c r="AF20" s="115">
        <f>_xlfn.IFNA(VLOOKUP(CONCATENATE($AF$5,$B20,$C20),'ESP3'!$A$6:$M$53,13,FALSE),0)</f>
        <v>0</v>
      </c>
      <c r="AG20" s="115">
        <f>_xlfn.IFNA(VLOOKUP(CONCATENATE($AG$5,$B20,$C20),'BAL3'!$A$6:$M$500,13,FALSE),0)</f>
        <v>0</v>
      </c>
      <c r="AH20" s="115">
        <f>_xlfn.IFNA(VLOOKUP(CONCATENATE($AH$5,$B20,$C20),'ESP4'!$A$6:$M$300,13,FALSE),0)</f>
        <v>0</v>
      </c>
      <c r="AI20" s="115">
        <f>_xlfn.IFNA(VLOOKUP(CONCATENATE($AI$5,$B20,$C20),'DAR2'!$A$6:$M$300,13,FALSE),0)</f>
        <v>0</v>
      </c>
      <c r="AJ20" s="115">
        <f>_xlfn.IFNA(VLOOKUP(CONCATENATE($AJ$5,$B20,$C20),GID!$A$6:$M$60,13,FALSE),0)</f>
        <v>0</v>
      </c>
      <c r="AK20" s="115">
        <f>_xlfn.IFNA(VLOOKUP(CONCATENATE($AK$5,$B20,$C20),RAS!$A$6:$M$135,13,FALSE),0)</f>
        <v>0</v>
      </c>
    </row>
    <row r="21" spans="1:37" s="3" customFormat="1" x14ac:dyDescent="0.25">
      <c r="A21" s="588"/>
      <c r="B21" s="109" t="s">
        <v>466</v>
      </c>
      <c r="C21" s="116" t="s">
        <v>469</v>
      </c>
      <c r="D21" s="116" t="s">
        <v>439</v>
      </c>
      <c r="E21" s="117">
        <v>45028</v>
      </c>
      <c r="F21" s="113">
        <v>18</v>
      </c>
      <c r="G21" s="111">
        <f>COUNTIF(J21:AK21,"&gt;0")</f>
        <v>0</v>
      </c>
      <c r="H21" s="112">
        <f>SUM(J21:AG21)</f>
        <v>0</v>
      </c>
      <c r="I21" s="113">
        <f t="shared" si="0"/>
        <v>8</v>
      </c>
      <c r="J21" s="444">
        <f>_xlfn.IFNA(VLOOKUP(CONCATENATE($J$5,$B21,$C21),'ESP1'!$A$6:$M$500,13,FALSE),0)</f>
        <v>0</v>
      </c>
      <c r="K21" s="115">
        <f>_xlfn.IFNA(VLOOKUP(CONCATENATE($K$5,$B21,$C21),'ESP1'!$A$6:$M$500,13,FALSE),0)</f>
        <v>0</v>
      </c>
      <c r="L21" s="114">
        <f>_xlfn.IFNA(VLOOKUP(CONCATENATE($L$5,$B21,$C21),'SER1'!$A$6:$M$500,13,FALSE),0)</f>
        <v>0</v>
      </c>
      <c r="M21" s="115">
        <f>_xlfn.IFNA(VLOOKUP(CONCATENATE($M$5,$B21,$C21),MUR!$A$6:$M$133,13,FALSE),0)</f>
        <v>0</v>
      </c>
      <c r="N21" s="115">
        <f>_xlfn.IFNA(VLOOKUP(CONCATENATE($N$5,$B21,$C21),'GOS1'!$A$6:$M$133,13,FALSE),0)</f>
        <v>0</v>
      </c>
      <c r="O21" s="115">
        <f>_xlfn.IFNA(VLOOKUP(CONCATENATE($O$5,$B21,$C21),'SER2'!$A$6:$M$500,13,FALSE),0)</f>
        <v>0</v>
      </c>
      <c r="P21" s="115">
        <f>_xlfn.IFNA(VLOOKUP(CONCATENATE($P$5,$B21,$C21),'OG1'!$A$6:$M$133,13,FALSE),0)</f>
        <v>0</v>
      </c>
      <c r="Q21" s="115">
        <f>_xlfn.IFNA(VLOOKUP(CONCATENATE($Q$5,$B21,$C21),'OG1'!$A$6:$M$133,13,FALSE),0)</f>
        <v>0</v>
      </c>
      <c r="R21" s="115">
        <f>_xlfn.IFNA(VLOOKUP(CONCATENATE($R$5,$B21,$C21),'DRY1'!$A$6:$M$135,13,FALSE),0)</f>
        <v>0</v>
      </c>
      <c r="S21" s="115">
        <f>_xlfn.IFNA(VLOOKUP(CONCATENATE($S$5,$B21,$C21),'HOR1'!$A$6:$M$192,13,FALSE),0)</f>
        <v>0</v>
      </c>
      <c r="T21" s="115">
        <f>_xlfn.IFNA(VLOOKUP(CONCATENATE($T$5,$B21,$C21),'DAR1'!$A$6:$M$133,13,FALSE),0)</f>
        <v>0</v>
      </c>
      <c r="U21" s="115">
        <f>_xlfn.IFNA(VLOOKUP(CONCATENATE($U$5,$B21,$C21),'DRY2'!$A$6:$M$133,13,FALSE),0)</f>
        <v>0</v>
      </c>
      <c r="V21" s="115">
        <f>_xlfn.IFNA(VLOOKUP(CONCATENATE($V$5,$B21,$C21),'SER3'!$A$6:$M$500,13,FALSE),0)</f>
        <v>0</v>
      </c>
      <c r="W21" s="115">
        <f>_xlfn.IFNA(VLOOKUP(CONCATENATE($W$5,$B21,$C21),'OG2'!$A$6:$M$135,13,FALSE),0)</f>
        <v>0</v>
      </c>
      <c r="X21" s="340">
        <f>_xlfn.IFNA(VLOOKUP(CONCATENATE($X$5,$B21,$C21),'DRY3'!$A$6:$M$132,13,FALSE),0)</f>
        <v>0</v>
      </c>
      <c r="Y21" s="115">
        <f>_xlfn.IFNA(VLOOKUP(CONCATENATE($Y$5,$B21,$C21),[1]SCSJ!$A$6:$M$133,13,FALSE),0)</f>
        <v>0</v>
      </c>
      <c r="Z21" s="115">
        <f>_xlfn.IFNA(VLOOKUP(CONCATENATE($Z$5,$B21,$C21),'GOS2'!$A$6:$M$133,13,FALSE),0)</f>
        <v>0</v>
      </c>
      <c r="AA21" s="115">
        <f>_xlfn.IFNA(VLOOKUP(CONCATENATE($AA$5,$B21,$C21),FEST!$A$6:$M$300,13,FALSE),0)</f>
        <v>0</v>
      </c>
      <c r="AB21" s="115">
        <f>_xlfn.IFNA(VLOOKUP(CONCATENATE($AB$5,$B21,$C21),'ESP2'!$A$6:$M$500,13,FALSE),0)</f>
        <v>0</v>
      </c>
      <c r="AC21" s="115">
        <f>_xlfn.IFNA(VLOOKUP(CONCATENATE($AC$5,$B21,$C21),'OG3'!$A$6:$M$53,13,FALSE),0)</f>
        <v>0</v>
      </c>
      <c r="AD21" s="115">
        <f>_xlfn.IFNA(VLOOKUP(CONCATENATE($AD$5,$B21,$C21),'OG3'!$A$6:$M$150,13,FALSE),0)</f>
        <v>0</v>
      </c>
      <c r="AE21" s="115">
        <f>_xlfn.IFNA(VLOOKUP(CONCATENATE($AE$5,$B21,$C21),[2]cap1!$A$6:$M$53,13,FALSE),0)</f>
        <v>0</v>
      </c>
      <c r="AF21" s="115">
        <f>_xlfn.IFNA(VLOOKUP(CONCATENATE($AF$5,$B21,$C21),'ESP3'!$A$6:$M$53,13,FALSE),0)</f>
        <v>0</v>
      </c>
      <c r="AG21" s="115">
        <f>_xlfn.IFNA(VLOOKUP(CONCATENATE($AG$5,$B21,$C21),'BAL3'!$A$6:$M$500,13,FALSE),0)</f>
        <v>0</v>
      </c>
      <c r="AH21" s="115">
        <f>_xlfn.IFNA(VLOOKUP(CONCATENATE($AH$5,$B21,$C21),'ESP4'!$A$6:$M$300,13,FALSE),0)</f>
        <v>0</v>
      </c>
      <c r="AI21" s="115">
        <f>_xlfn.IFNA(VLOOKUP(CONCATENATE($AI$5,$B21,$C21),'DAR2'!$A$6:$M$300,13,FALSE),0)</f>
        <v>0</v>
      </c>
      <c r="AJ21" s="115">
        <f>_xlfn.IFNA(VLOOKUP(CONCATENATE($AJ$5,$B21,$C21),GID!$A$6:$M$60,13,FALSE),0)</f>
        <v>0</v>
      </c>
      <c r="AK21" s="115">
        <f>_xlfn.IFNA(VLOOKUP(CONCATENATE($AK$5,$B21,$C21),RAS!$A$6:$M$135,13,FALSE),0)</f>
        <v>0</v>
      </c>
    </row>
    <row r="22" spans="1:37" s="3" customFormat="1" x14ac:dyDescent="0.25">
      <c r="A22" s="588"/>
      <c r="B22" s="109" t="s">
        <v>444</v>
      </c>
      <c r="C22" s="116" t="s">
        <v>445</v>
      </c>
      <c r="D22" s="116" t="s">
        <v>451</v>
      </c>
      <c r="E22" s="117">
        <v>45030</v>
      </c>
      <c r="F22" s="113">
        <v>20</v>
      </c>
      <c r="G22" s="111">
        <f>COUNTIF(J22:AK22,"&gt;0")</f>
        <v>0</v>
      </c>
      <c r="H22" s="112">
        <f>SUM(J22:AG22)</f>
        <v>0</v>
      </c>
      <c r="I22" s="113">
        <f t="shared" si="0"/>
        <v>8</v>
      </c>
      <c r="J22" s="444">
        <f>_xlfn.IFNA(VLOOKUP(CONCATENATE($J$5,$B22,$C22),'ESP1'!$A$6:$M$500,13,FALSE),0)</f>
        <v>0</v>
      </c>
      <c r="K22" s="115">
        <f>_xlfn.IFNA(VLOOKUP(CONCATENATE($K$5,$B22,$C22),'ESP1'!$A$6:$M$500,13,FALSE),0)</f>
        <v>0</v>
      </c>
      <c r="L22" s="114">
        <f>_xlfn.IFNA(VLOOKUP(CONCATENATE($L$5,$B22,$C22),'SER1'!$A$6:$M$500,13,FALSE),0)</f>
        <v>0</v>
      </c>
      <c r="M22" s="115">
        <f>_xlfn.IFNA(VLOOKUP(CONCATENATE($M$5,$B22,$C22),MUR!$A$6:$M$133,13,FALSE),0)</f>
        <v>0</v>
      </c>
      <c r="N22" s="115">
        <f>_xlfn.IFNA(VLOOKUP(CONCATENATE($N$5,$B22,$C22),'GOS1'!$A$6:$M$133,13,FALSE),0)</f>
        <v>0</v>
      </c>
      <c r="O22" s="115">
        <f>_xlfn.IFNA(VLOOKUP(CONCATENATE($O$5,$B22,$C22),'SER2'!$A$6:$M$500,13,FALSE),0)</f>
        <v>0</v>
      </c>
      <c r="P22" s="115">
        <f>_xlfn.IFNA(VLOOKUP(CONCATENATE($P$5,$B22,$C22),'OG1'!$A$6:$M$133,13,FALSE),0)</f>
        <v>0</v>
      </c>
      <c r="Q22" s="115">
        <f>_xlfn.IFNA(VLOOKUP(CONCATENATE($Q$5,$B22,$C22),'OG1'!$A$6:$M$133,13,FALSE),0)</f>
        <v>0</v>
      </c>
      <c r="R22" s="115">
        <f>_xlfn.IFNA(VLOOKUP(CONCATENATE($R$5,$B22,$C22),'DRY1'!$A$6:$M$135,13,FALSE),0)</f>
        <v>0</v>
      </c>
      <c r="S22" s="115">
        <f>_xlfn.IFNA(VLOOKUP(CONCATENATE($S$5,$B22,$C22),'HOR1'!$A$6:$M$192,13,FALSE),0)</f>
        <v>0</v>
      </c>
      <c r="T22" s="115">
        <f>_xlfn.IFNA(VLOOKUP(CONCATENATE($T$5,$B22,$C22),'DAR1'!$A$6:$M$133,13,FALSE),0)</f>
        <v>0</v>
      </c>
      <c r="U22" s="115">
        <f>_xlfn.IFNA(VLOOKUP(CONCATENATE($U$5,$B22,$C22),'DRY2'!$A$6:$M$133,13,FALSE),0)</f>
        <v>0</v>
      </c>
      <c r="V22" s="115">
        <f>_xlfn.IFNA(VLOOKUP(CONCATENATE($V$5,$B22,$C22),'SER3'!$A$6:$M$500,13,FALSE),0)</f>
        <v>0</v>
      </c>
      <c r="W22" s="115">
        <f>_xlfn.IFNA(VLOOKUP(CONCATENATE($W$5,$B22,$C22),'OG2'!$A$6:$M$135,13,FALSE),0)</f>
        <v>0</v>
      </c>
      <c r="X22" s="340">
        <f>_xlfn.IFNA(VLOOKUP(CONCATENATE($X$5,$B22,$C22),'DRY3'!$A$6:$M$132,13,FALSE),0)</f>
        <v>0</v>
      </c>
      <c r="Y22" s="115">
        <f>_xlfn.IFNA(VLOOKUP(CONCATENATE($Y$5,$B22,$C22),[1]SCSJ!$A$6:$M$133,13,FALSE),0)</f>
        <v>0</v>
      </c>
      <c r="Z22" s="115">
        <f>_xlfn.IFNA(VLOOKUP(CONCATENATE($Z$5,$B22,$C22),'GOS2'!$A$6:$M$133,13,FALSE),0)</f>
        <v>0</v>
      </c>
      <c r="AA22" s="115">
        <f>_xlfn.IFNA(VLOOKUP(CONCATENATE($AA$5,$B22,$C22),FEST!$A$6:$M$300,13,FALSE),0)</f>
        <v>0</v>
      </c>
      <c r="AB22" s="115">
        <f>_xlfn.IFNA(VLOOKUP(CONCATENATE($AB$5,$B22,$C22),'ESP2'!$A$6:$M$500,13,FALSE),0)</f>
        <v>0</v>
      </c>
      <c r="AC22" s="115">
        <f>_xlfn.IFNA(VLOOKUP(CONCATENATE($AC$5,$B22,$C22),'OG3'!$A$6:$M$53,13,FALSE),0)</f>
        <v>0</v>
      </c>
      <c r="AD22" s="115">
        <f>_xlfn.IFNA(VLOOKUP(CONCATENATE($AD$5,$B22,$C22),'OG3'!$A$6:$M$150,13,FALSE),0)</f>
        <v>0</v>
      </c>
      <c r="AE22" s="115">
        <f>_xlfn.IFNA(VLOOKUP(CONCATENATE($AE$5,$B22,$C22),[2]cap1!$A$6:$M$53,13,FALSE),0)</f>
        <v>0</v>
      </c>
      <c r="AF22" s="115">
        <f>_xlfn.IFNA(VLOOKUP(CONCATENATE($AF$5,$B22,$C22),'ESP3'!$A$6:$M$53,13,FALSE),0)</f>
        <v>0</v>
      </c>
      <c r="AG22" s="115">
        <f>_xlfn.IFNA(VLOOKUP(CONCATENATE($AG$5,$B22,$C22),'BAL3'!$A$6:$M$500,13,FALSE),0)</f>
        <v>0</v>
      </c>
      <c r="AH22" s="115">
        <f>_xlfn.IFNA(VLOOKUP(CONCATENATE($AH$5,$B22,$C22),'ESP4'!$A$6:$M$300,13,FALSE),0)</f>
        <v>0</v>
      </c>
      <c r="AI22" s="115">
        <f>_xlfn.IFNA(VLOOKUP(CONCATENATE($AI$5,$B22,$C22),'DAR2'!$A$6:$M$300,13,FALSE),0)</f>
        <v>0</v>
      </c>
      <c r="AJ22" s="115">
        <f>_xlfn.IFNA(VLOOKUP(CONCATENATE($AJ$5,$B22,$C22),GID!$A$6:$M$60,13,FALSE),0)</f>
        <v>0</v>
      </c>
      <c r="AK22" s="115">
        <f>_xlfn.IFNA(VLOOKUP(CONCATENATE($AK$5,$B22,$C22),RAS!$A$6:$M$135,13,FALSE),0)</f>
        <v>0</v>
      </c>
    </row>
    <row r="23" spans="1:37" s="3" customFormat="1" x14ac:dyDescent="0.25">
      <c r="A23" s="588"/>
      <c r="B23" s="109" t="s">
        <v>223</v>
      </c>
      <c r="C23" s="116" t="s">
        <v>449</v>
      </c>
      <c r="D23" s="116" t="s">
        <v>448</v>
      </c>
      <c r="E23" s="117">
        <v>45030</v>
      </c>
      <c r="F23" s="113">
        <v>17</v>
      </c>
      <c r="G23" s="111">
        <f>COUNTIF(J23:AK23,"&gt;0")</f>
        <v>0</v>
      </c>
      <c r="H23" s="112">
        <f>SUM(J23:AG23)</f>
        <v>0</v>
      </c>
      <c r="I23" s="113">
        <f t="shared" si="0"/>
        <v>8</v>
      </c>
      <c r="J23" s="444">
        <f>_xlfn.IFNA(VLOOKUP(CONCATENATE($J$5,$B23,$C23),'ESP1'!$A$6:$M$500,13,FALSE),0)</f>
        <v>0</v>
      </c>
      <c r="K23" s="115">
        <f>_xlfn.IFNA(VLOOKUP(CONCATENATE($K$5,$B23,$C23),'ESP1'!$A$6:$M$500,13,FALSE),0)</f>
        <v>0</v>
      </c>
      <c r="L23" s="114">
        <f>_xlfn.IFNA(VLOOKUP(CONCATENATE($L$5,$B23,$C23),'SER1'!$A$6:$M$500,13,FALSE),0)</f>
        <v>0</v>
      </c>
      <c r="M23" s="115">
        <f>_xlfn.IFNA(VLOOKUP(CONCATENATE($M$5,$B23,$C23),MUR!$A$6:$M$133,13,FALSE),0)</f>
        <v>0</v>
      </c>
      <c r="N23" s="115">
        <f>_xlfn.IFNA(VLOOKUP(CONCATENATE($N$5,$B23,$C23),'GOS1'!$A$6:$M$133,13,FALSE),0)</f>
        <v>0</v>
      </c>
      <c r="O23" s="115">
        <f>_xlfn.IFNA(VLOOKUP(CONCATENATE($O$5,$B23,$C23),'SER2'!$A$6:$M$500,13,FALSE),0)</f>
        <v>0</v>
      </c>
      <c r="P23" s="115">
        <f>_xlfn.IFNA(VLOOKUP(CONCATENATE($P$5,$B23,$C23),'OG1'!$A$6:$M$133,13,FALSE),0)</f>
        <v>0</v>
      </c>
      <c r="Q23" s="115">
        <f>_xlfn.IFNA(VLOOKUP(CONCATENATE($Q$5,$B23,$C23),'OG1'!$A$6:$M$133,13,FALSE),0)</f>
        <v>0</v>
      </c>
      <c r="R23" s="115">
        <f>_xlfn.IFNA(VLOOKUP(CONCATENATE($R$5,$B23,$C23),'DRY1'!$A$6:$M$135,13,FALSE),0)</f>
        <v>0</v>
      </c>
      <c r="S23" s="115">
        <f>_xlfn.IFNA(VLOOKUP(CONCATENATE($S$5,$B23,$C23),'HOR1'!$A$6:$M$192,13,FALSE),0)</f>
        <v>0</v>
      </c>
      <c r="T23" s="115">
        <f>_xlfn.IFNA(VLOOKUP(CONCATENATE($T$5,$B23,$C23),'DAR1'!$A$6:$M$133,13,FALSE),0)</f>
        <v>0</v>
      </c>
      <c r="U23" s="115">
        <f>_xlfn.IFNA(VLOOKUP(CONCATENATE($U$5,$B23,$C23),'DRY2'!$A$6:$M$133,13,FALSE),0)</f>
        <v>0</v>
      </c>
      <c r="V23" s="115">
        <f>_xlfn.IFNA(VLOOKUP(CONCATENATE($V$5,$B23,$C23),'SER3'!$A$6:$M$500,13,FALSE),0)</f>
        <v>0</v>
      </c>
      <c r="W23" s="115">
        <f>_xlfn.IFNA(VLOOKUP(CONCATENATE($W$5,$B23,$C23),'OG2'!$A$6:$M$135,13,FALSE),0)</f>
        <v>0</v>
      </c>
      <c r="X23" s="340">
        <f>_xlfn.IFNA(VLOOKUP(CONCATENATE($X$5,$B23,$C23),'DRY3'!$A$6:$M$132,13,FALSE),0)</f>
        <v>0</v>
      </c>
      <c r="Y23" s="115">
        <f>_xlfn.IFNA(VLOOKUP(CONCATENATE($Y$5,$B23,$C23),[1]SCSJ!$A$6:$M$133,13,FALSE),0)</f>
        <v>0</v>
      </c>
      <c r="Z23" s="115">
        <f>_xlfn.IFNA(VLOOKUP(CONCATENATE($Z$5,$B23,$C23),'GOS2'!$A$6:$M$133,13,FALSE),0)</f>
        <v>0</v>
      </c>
      <c r="AA23" s="115">
        <f>_xlfn.IFNA(VLOOKUP(CONCATENATE($AA$5,$B23,$C23),FEST!$A$6:$M$300,13,FALSE),0)</f>
        <v>0</v>
      </c>
      <c r="AB23" s="115">
        <f>_xlfn.IFNA(VLOOKUP(CONCATENATE($AB$5,$B23,$C23),'ESP2'!$A$6:$M$500,13,FALSE),0)</f>
        <v>0</v>
      </c>
      <c r="AC23" s="115">
        <f>_xlfn.IFNA(VLOOKUP(CONCATENATE($AC$5,$B23,$C23),'OG3'!$A$6:$M$53,13,FALSE),0)</f>
        <v>0</v>
      </c>
      <c r="AD23" s="115">
        <f>_xlfn.IFNA(VLOOKUP(CONCATENATE($AD$5,$B23,$C23),'OG3'!$A$6:$M$150,13,FALSE),0)</f>
        <v>0</v>
      </c>
      <c r="AE23" s="115">
        <f>_xlfn.IFNA(VLOOKUP(CONCATENATE($AE$5,$B23,$C23),[2]cap1!$A$6:$M$53,13,FALSE),0)</f>
        <v>0</v>
      </c>
      <c r="AF23" s="115">
        <f>_xlfn.IFNA(VLOOKUP(CONCATENATE($AF$5,$B23,$C23),'ESP3'!$A$6:$M$53,13,FALSE),0)</f>
        <v>0</v>
      </c>
      <c r="AG23" s="115">
        <f>_xlfn.IFNA(VLOOKUP(CONCATENATE($AG$5,$B23,$C23),'BAL3'!$A$6:$M$500,13,FALSE),0)</f>
        <v>0</v>
      </c>
      <c r="AH23" s="115">
        <f>_xlfn.IFNA(VLOOKUP(CONCATENATE($AH$5,$B23,$C23),'ESP4'!$A$6:$M$300,13,FALSE),0)</f>
        <v>0</v>
      </c>
      <c r="AI23" s="115">
        <f>_xlfn.IFNA(VLOOKUP(CONCATENATE($AI$5,$B23,$C23),'DAR2'!$A$6:$M$300,13,FALSE),0)</f>
        <v>0</v>
      </c>
      <c r="AJ23" s="115">
        <f>_xlfn.IFNA(VLOOKUP(CONCATENATE($AJ$5,$B23,$C23),GID!$A$6:$M$60,13,FALSE),0)</f>
        <v>0</v>
      </c>
      <c r="AK23" s="115">
        <f>_xlfn.IFNA(VLOOKUP(CONCATENATE($AK$5,$B23,$C23),RAS!$A$6:$M$135,13,FALSE),0)</f>
        <v>0</v>
      </c>
    </row>
    <row r="24" spans="1:37" s="3" customFormat="1" x14ac:dyDescent="0.25">
      <c r="A24" s="588"/>
      <c r="B24" s="109" t="s">
        <v>238</v>
      </c>
      <c r="C24" s="116" t="s">
        <v>450</v>
      </c>
      <c r="D24" s="116" t="s">
        <v>451</v>
      </c>
      <c r="E24" s="117">
        <v>45064</v>
      </c>
      <c r="F24" s="113">
        <v>22</v>
      </c>
      <c r="G24" s="111">
        <f>COUNTIF(J24:AK24,"&gt;0")</f>
        <v>0</v>
      </c>
      <c r="H24" s="112">
        <f>SUM(J24:AG24)</f>
        <v>0</v>
      </c>
      <c r="I24" s="113">
        <f t="shared" si="0"/>
        <v>8</v>
      </c>
      <c r="J24" s="444">
        <f>_xlfn.IFNA(VLOOKUP(CONCATENATE($J$5,$B24,$C24),'ESP1'!$A$6:$M$500,13,FALSE),0)</f>
        <v>0</v>
      </c>
      <c r="K24" s="115">
        <f>_xlfn.IFNA(VLOOKUP(CONCATENATE($K$5,$B24,$C24),'ESP1'!$A$6:$M$500,13,FALSE),0)</f>
        <v>0</v>
      </c>
      <c r="L24" s="114">
        <f>_xlfn.IFNA(VLOOKUP(CONCATENATE($L$5,$B24,$C24),'SER1'!$A$6:$M$500,13,FALSE),0)</f>
        <v>0</v>
      </c>
      <c r="M24" s="115">
        <f>_xlfn.IFNA(VLOOKUP(CONCATENATE($M$5,$B24,$C24),MUR!$A$6:$M$133,13,FALSE),0)</f>
        <v>0</v>
      </c>
      <c r="N24" s="115">
        <f>_xlfn.IFNA(VLOOKUP(CONCATENATE($N$5,$B24,$C24),'GOS1'!$A$6:$M$133,13,FALSE),0)</f>
        <v>0</v>
      </c>
      <c r="O24" s="115">
        <f>_xlfn.IFNA(VLOOKUP(CONCATENATE($O$5,$B24,$C24),'SER2'!$A$6:$M$500,13,FALSE),0)</f>
        <v>0</v>
      </c>
      <c r="P24" s="115">
        <f>_xlfn.IFNA(VLOOKUP(CONCATENATE($P$5,$B24,$C24),'OG1'!$A$6:$M$133,13,FALSE),0)</f>
        <v>0</v>
      </c>
      <c r="Q24" s="115">
        <f>_xlfn.IFNA(VLOOKUP(CONCATENATE($Q$5,$B24,$C24),'OG1'!$A$6:$M$133,13,FALSE),0)</f>
        <v>0</v>
      </c>
      <c r="R24" s="115">
        <f>_xlfn.IFNA(VLOOKUP(CONCATENATE($R$5,$B24,$C24),'DRY1'!$A$6:$M$135,13,FALSE),0)</f>
        <v>0</v>
      </c>
      <c r="S24" s="115">
        <f>_xlfn.IFNA(VLOOKUP(CONCATENATE($S$5,$B24,$C24),'HOR1'!$A$6:$M$192,13,FALSE),0)</f>
        <v>0</v>
      </c>
      <c r="T24" s="115">
        <f>_xlfn.IFNA(VLOOKUP(CONCATENATE($T$5,$B24,$C24),'DAR1'!$A$6:$M$133,13,FALSE),0)</f>
        <v>0</v>
      </c>
      <c r="U24" s="115">
        <f>_xlfn.IFNA(VLOOKUP(CONCATENATE($U$5,$B24,$C24),'DRY2'!$A$6:$M$133,13,FALSE),0)</f>
        <v>0</v>
      </c>
      <c r="V24" s="115">
        <f>_xlfn.IFNA(VLOOKUP(CONCATENATE($V$5,$B24,$C24),'SER3'!$A$6:$M$500,13,FALSE),0)</f>
        <v>0</v>
      </c>
      <c r="W24" s="115">
        <f>_xlfn.IFNA(VLOOKUP(CONCATENATE($W$5,$B24,$C24),'OG2'!$A$6:$M$135,13,FALSE),0)</f>
        <v>0</v>
      </c>
      <c r="X24" s="340">
        <f>_xlfn.IFNA(VLOOKUP(CONCATENATE($X$5,$B24,$C24),'DRY3'!$A$6:$M$132,13,FALSE),0)</f>
        <v>0</v>
      </c>
      <c r="Y24" s="115">
        <f>_xlfn.IFNA(VLOOKUP(CONCATENATE($Y$5,$B24,$C24),[1]SCSJ!$A$6:$M$133,13,FALSE),0)</f>
        <v>0</v>
      </c>
      <c r="Z24" s="115">
        <f>_xlfn.IFNA(VLOOKUP(CONCATENATE($Z$5,$B24,$C24),'GOS2'!$A$6:$M$133,13,FALSE),0)</f>
        <v>0</v>
      </c>
      <c r="AA24" s="115">
        <f>_xlfn.IFNA(VLOOKUP(CONCATENATE($AA$5,$B24,$C24),FEST!$A$6:$M$300,13,FALSE),0)</f>
        <v>0</v>
      </c>
      <c r="AB24" s="115">
        <f>_xlfn.IFNA(VLOOKUP(CONCATENATE($AB$5,$B24,$C24),'ESP2'!$A$6:$M$500,13,FALSE),0)</f>
        <v>0</v>
      </c>
      <c r="AC24" s="115">
        <f>_xlfn.IFNA(VLOOKUP(CONCATENATE($AC$5,$B24,$C24),'OG3'!$A$6:$M$53,13,FALSE),0)</f>
        <v>0</v>
      </c>
      <c r="AD24" s="115">
        <f>_xlfn.IFNA(VLOOKUP(CONCATENATE($AD$5,$B24,$C24),'OG3'!$A$6:$M$150,13,FALSE),0)</f>
        <v>0</v>
      </c>
      <c r="AE24" s="115">
        <f>_xlfn.IFNA(VLOOKUP(CONCATENATE($AE$5,$B24,$C24),[2]cap1!$A$6:$M$53,13,FALSE),0)</f>
        <v>0</v>
      </c>
      <c r="AF24" s="115">
        <f>_xlfn.IFNA(VLOOKUP(CONCATENATE($AF$5,$B24,$C24),'ESP3'!$A$6:$M$53,13,FALSE),0)</f>
        <v>0</v>
      </c>
      <c r="AG24" s="115">
        <f>_xlfn.IFNA(VLOOKUP(CONCATENATE($AG$5,$B24,$C24),'BAL3'!$A$6:$M$500,13,FALSE),0)</f>
        <v>0</v>
      </c>
      <c r="AH24" s="115">
        <f>_xlfn.IFNA(VLOOKUP(CONCATENATE($AH$5,$B24,$C24),'ESP4'!$A$6:$M$300,13,FALSE),0)</f>
        <v>0</v>
      </c>
      <c r="AI24" s="115">
        <f>_xlfn.IFNA(VLOOKUP(CONCATENATE($AI$5,$B24,$C24),'DAR2'!$A$6:$M$300,13,FALSE),0)</f>
        <v>0</v>
      </c>
      <c r="AJ24" s="115">
        <f>_xlfn.IFNA(VLOOKUP(CONCATENATE($AJ$5,$B24,$C24),GID!$A$6:$M$60,13,FALSE),0)</f>
        <v>0</v>
      </c>
      <c r="AK24" s="115">
        <f>_xlfn.IFNA(VLOOKUP(CONCATENATE($AK$5,$B24,$C24),RAS!$A$6:$M$135,13,FALSE),0)</f>
        <v>0</v>
      </c>
    </row>
    <row r="25" spans="1:37" s="3" customFormat="1" x14ac:dyDescent="0.25">
      <c r="A25" s="588"/>
      <c r="B25" s="109" t="s">
        <v>452</v>
      </c>
      <c r="C25" s="116" t="s">
        <v>453</v>
      </c>
      <c r="D25" s="116" t="s">
        <v>454</v>
      </c>
      <c r="E25" s="117">
        <v>45107</v>
      </c>
      <c r="F25" s="113">
        <v>18</v>
      </c>
      <c r="G25" s="111">
        <f>COUNTIF(J25:AK25,"&gt;0")</f>
        <v>0</v>
      </c>
      <c r="H25" s="112">
        <f>SUM(J25:AG25)</f>
        <v>0</v>
      </c>
      <c r="I25" s="113">
        <f t="shared" si="0"/>
        <v>8</v>
      </c>
      <c r="J25" s="444">
        <f>_xlfn.IFNA(VLOOKUP(CONCATENATE($J$5,$B25,$C25),'ESP1'!$A$6:$M$500,13,FALSE),0)</f>
        <v>0</v>
      </c>
      <c r="K25" s="115">
        <f>_xlfn.IFNA(VLOOKUP(CONCATENATE($K$5,$B25,$C25),'ESP1'!$A$6:$M$500,13,FALSE),0)</f>
        <v>0</v>
      </c>
      <c r="L25" s="114">
        <f>_xlfn.IFNA(VLOOKUP(CONCATENATE($L$5,$B25,$C25),'SER1'!$A$6:$M$500,13,FALSE),0)</f>
        <v>0</v>
      </c>
      <c r="M25" s="115">
        <f>_xlfn.IFNA(VLOOKUP(CONCATENATE($M$5,$B25,$C25),MUR!$A$6:$M$133,13,FALSE),0)</f>
        <v>0</v>
      </c>
      <c r="N25" s="115">
        <f>_xlfn.IFNA(VLOOKUP(CONCATENATE($N$5,$B25,$C25),'GOS1'!$A$6:$M$133,13,FALSE),0)</f>
        <v>0</v>
      </c>
      <c r="O25" s="115">
        <f>_xlfn.IFNA(VLOOKUP(CONCATENATE($O$5,$B25,$C25),'SER2'!$A$6:$M$500,13,FALSE),0)</f>
        <v>0</v>
      </c>
      <c r="P25" s="115">
        <f>_xlfn.IFNA(VLOOKUP(CONCATENATE($P$5,$B25,$C25),'OG1'!$A$6:$M$133,13,FALSE),0)</f>
        <v>0</v>
      </c>
      <c r="Q25" s="115">
        <f>_xlfn.IFNA(VLOOKUP(CONCATENATE($Q$5,$B25,$C25),'OG1'!$A$6:$M$133,13,FALSE),0)</f>
        <v>0</v>
      </c>
      <c r="R25" s="115">
        <f>_xlfn.IFNA(VLOOKUP(CONCATENATE($R$5,$B25,$C25),'DRY1'!$A$6:$M$135,13,FALSE),0)</f>
        <v>0</v>
      </c>
      <c r="S25" s="115">
        <f>_xlfn.IFNA(VLOOKUP(CONCATENATE($S$5,$B25,$C25),'HOR1'!$A$6:$M$192,13,FALSE),0)</f>
        <v>0</v>
      </c>
      <c r="T25" s="115">
        <f>_xlfn.IFNA(VLOOKUP(CONCATENATE($T$5,$B25,$C25),'DAR1'!$A$6:$M$133,13,FALSE),0)</f>
        <v>0</v>
      </c>
      <c r="U25" s="115">
        <f>_xlfn.IFNA(VLOOKUP(CONCATENATE($U$5,$B25,$C25),'DRY2'!$A$6:$M$133,13,FALSE),0)</f>
        <v>0</v>
      </c>
      <c r="V25" s="115">
        <f>_xlfn.IFNA(VLOOKUP(CONCATENATE($V$5,$B25,$C25),'SER3'!$A$6:$M$500,13,FALSE),0)</f>
        <v>0</v>
      </c>
      <c r="W25" s="115">
        <f>_xlfn.IFNA(VLOOKUP(CONCATENATE($W$5,$B25,$C25),'OG2'!$A$6:$M$135,13,FALSE),0)</f>
        <v>0</v>
      </c>
      <c r="X25" s="340">
        <f>_xlfn.IFNA(VLOOKUP(CONCATENATE($X$5,$B25,$C25),'DRY3'!$A$6:$M$132,13,FALSE),0)</f>
        <v>0</v>
      </c>
      <c r="Y25" s="115">
        <f>_xlfn.IFNA(VLOOKUP(CONCATENATE($Y$5,$B25,$C25),[1]SCSJ!$A$6:$M$133,13,FALSE),0)</f>
        <v>0</v>
      </c>
      <c r="Z25" s="115">
        <f>_xlfn.IFNA(VLOOKUP(CONCATENATE($Z$5,$B25,$C25),'GOS2'!$A$6:$M$133,13,FALSE),0)</f>
        <v>0</v>
      </c>
      <c r="AA25" s="115">
        <f>_xlfn.IFNA(VLOOKUP(CONCATENATE($AA$5,$B25,$C25),FEST!$A$6:$M$300,13,FALSE),0)</f>
        <v>0</v>
      </c>
      <c r="AB25" s="115">
        <f>_xlfn.IFNA(VLOOKUP(CONCATENATE($AB$5,$B25,$C25),'ESP2'!$A$6:$M$500,13,FALSE),0)</f>
        <v>0</v>
      </c>
      <c r="AC25" s="115">
        <f>_xlfn.IFNA(VLOOKUP(CONCATENATE($AC$5,$B25,$C25),'OG3'!$A$6:$M$53,13,FALSE),0)</f>
        <v>0</v>
      </c>
      <c r="AD25" s="115">
        <f>_xlfn.IFNA(VLOOKUP(CONCATENATE($AD$5,$B25,$C25),'OG3'!$A$6:$M$150,13,FALSE),0)</f>
        <v>0</v>
      </c>
      <c r="AE25" s="115">
        <f>_xlfn.IFNA(VLOOKUP(CONCATENATE($AE$5,$B25,$C25),[2]cap1!$A$6:$M$53,13,FALSE),0)</f>
        <v>0</v>
      </c>
      <c r="AF25" s="115">
        <f>_xlfn.IFNA(VLOOKUP(CONCATENATE($AF$5,$B25,$C25),'ESP3'!$A$6:$M$53,13,FALSE),0)</f>
        <v>0</v>
      </c>
      <c r="AG25" s="115">
        <f>_xlfn.IFNA(VLOOKUP(CONCATENATE($AG$5,$B25,$C25),'BAL3'!$A$6:$M$500,13,FALSE),0)</f>
        <v>0</v>
      </c>
      <c r="AH25" s="115">
        <f>_xlfn.IFNA(VLOOKUP(CONCATENATE($AH$5,$B25,$C25),'ESP4'!$A$6:$M$300,13,FALSE),0)</f>
        <v>0</v>
      </c>
      <c r="AI25" s="115">
        <f>_xlfn.IFNA(VLOOKUP(CONCATENATE($AI$5,$B25,$C25),'DAR2'!$A$6:$M$300,13,FALSE),0)</f>
        <v>0</v>
      </c>
      <c r="AJ25" s="115">
        <f>_xlfn.IFNA(VLOOKUP(CONCATENATE($AJ$5,$B25,$C25),GID!$A$6:$M$60,13,FALSE),0)</f>
        <v>0</v>
      </c>
      <c r="AK25" s="115">
        <f>_xlfn.IFNA(VLOOKUP(CONCATENATE($AK$5,$B25,$C25),RAS!$A$6:$M$135,13,FALSE),0)</f>
        <v>0</v>
      </c>
    </row>
    <row r="26" spans="1:37" s="3" customFormat="1" x14ac:dyDescent="0.25">
      <c r="A26" s="588"/>
      <c r="B26" s="109" t="s">
        <v>228</v>
      </c>
      <c r="C26" s="116" t="s">
        <v>455</v>
      </c>
      <c r="D26" s="116" t="s">
        <v>456</v>
      </c>
      <c r="E26" s="117">
        <v>45033</v>
      </c>
      <c r="F26" s="113">
        <v>22</v>
      </c>
      <c r="G26" s="111">
        <f>COUNTIF(J26:AK26,"&gt;0")</f>
        <v>2</v>
      </c>
      <c r="H26" s="112">
        <f>SUM(J26:AG26)</f>
        <v>14</v>
      </c>
      <c r="I26" s="113">
        <f t="shared" si="0"/>
        <v>1</v>
      </c>
      <c r="J26" s="444">
        <f>_xlfn.IFNA(VLOOKUP(CONCATENATE($J$5,$B26,$C26),'ESP1'!$A$6:$M$500,13,FALSE),0)</f>
        <v>0</v>
      </c>
      <c r="K26" s="115">
        <f>_xlfn.IFNA(VLOOKUP(CONCATENATE($K$5,$B26,$C26),'ESP1'!$A$6:$M$500,13,FALSE),0)</f>
        <v>0</v>
      </c>
      <c r="L26" s="114">
        <f>_xlfn.IFNA(VLOOKUP(CONCATENATE($L$5,$B26,$C26),'SER1'!$A$6:$M$500,13,FALSE),0)</f>
        <v>0</v>
      </c>
      <c r="M26" s="115">
        <f>_xlfn.IFNA(VLOOKUP(CONCATENATE($M$5,$B26,$C26),MUR!$A$6:$M$133,13,FALSE),0)</f>
        <v>0</v>
      </c>
      <c r="N26" s="115">
        <f>_xlfn.IFNA(VLOOKUP(CONCATENATE($N$5,$B26,$C26),'GOS1'!$A$6:$M$133,13,FALSE),0)</f>
        <v>0</v>
      </c>
      <c r="O26" s="115">
        <f>_xlfn.IFNA(VLOOKUP(CONCATENATE($O$5,$B26,$C26),'SER2'!$A$6:$M$500,13,FALSE),0)</f>
        <v>0</v>
      </c>
      <c r="P26" s="115">
        <f>_xlfn.IFNA(VLOOKUP(CONCATENATE($P$5,$B26,$C26),'OG1'!$A$6:$M$133,13,FALSE),0)</f>
        <v>7</v>
      </c>
      <c r="Q26" s="115">
        <f>_xlfn.IFNA(VLOOKUP(CONCATENATE($Q$5,$B26,$C26),'OG1'!$A$6:$M$133,13,FALSE),0)</f>
        <v>0</v>
      </c>
      <c r="R26" s="115">
        <f>_xlfn.IFNA(VLOOKUP(CONCATENATE($R$5,$B26,$C26),'DRY1'!$A$6:$M$135,13,FALSE),0)</f>
        <v>0</v>
      </c>
      <c r="S26" s="115">
        <f>_xlfn.IFNA(VLOOKUP(CONCATENATE($S$5,$B26,$C26),'HOR1'!$A$6:$M$192,13,FALSE),0)</f>
        <v>0</v>
      </c>
      <c r="T26" s="115">
        <f>_xlfn.IFNA(VLOOKUP(CONCATENATE($T$5,$B26,$C26),'DAR1'!$A$6:$M$133,13,FALSE),0)</f>
        <v>0</v>
      </c>
      <c r="U26" s="115">
        <f>_xlfn.IFNA(VLOOKUP(CONCATENATE($U$5,$B26,$C26),'DRY2'!$A$6:$M$133,13,FALSE),0)</f>
        <v>0</v>
      </c>
      <c r="V26" s="115">
        <f>_xlfn.IFNA(VLOOKUP(CONCATENATE($V$5,$B26,$C26),'SER3'!$A$6:$M$500,13,FALSE),0)</f>
        <v>0</v>
      </c>
      <c r="W26" s="115">
        <f>_xlfn.IFNA(VLOOKUP(CONCATENATE($W$5,$B26,$C26),'OG2'!$A$6:$M$135,13,FALSE),0)</f>
        <v>0</v>
      </c>
      <c r="X26" s="340">
        <f>_xlfn.IFNA(VLOOKUP(CONCATENATE($X$5,$B26,$C26),'DRY3'!$A$6:$M$132,13,FALSE),0)</f>
        <v>0</v>
      </c>
      <c r="Y26" s="115">
        <f>_xlfn.IFNA(VLOOKUP(CONCATENATE($Y$5,$B26,$C26),[1]SCSJ!$A$6:$M$133,13,FALSE),0)</f>
        <v>0</v>
      </c>
      <c r="Z26" s="115">
        <f>_xlfn.IFNA(VLOOKUP(CONCATENATE($Z$5,$B26,$C26),'GOS2'!$A$6:$M$133,13,FALSE),0)</f>
        <v>0</v>
      </c>
      <c r="AA26" s="115">
        <f>_xlfn.IFNA(VLOOKUP(CONCATENATE($AA$5,$B26,$C26),FEST!$A$6:$M$300,13,FALSE),0)</f>
        <v>0</v>
      </c>
      <c r="AB26" s="115">
        <f>_xlfn.IFNA(VLOOKUP(CONCATENATE($AB$5,$B26,$C26),'ESP2'!$A$6:$M$500,13,FALSE),0)</f>
        <v>0</v>
      </c>
      <c r="AC26" s="115">
        <f>_xlfn.IFNA(VLOOKUP(CONCATENATE($AC$5,$B26,$C26),'OG3'!$A$6:$M$153,13,FALSE),0)</f>
        <v>7</v>
      </c>
      <c r="AD26" s="115">
        <f>_xlfn.IFNA(VLOOKUP(CONCATENATE($AD$5,$B26,$C26),'OG3'!$A$6:$M$150,13,FALSE),0)</f>
        <v>0</v>
      </c>
      <c r="AE26" s="115">
        <f>_xlfn.IFNA(VLOOKUP(CONCATENATE($AE$5,$B26,$C26),[2]cap1!$A$6:$M$53,13,FALSE),0)</f>
        <v>0</v>
      </c>
      <c r="AF26" s="115">
        <f>_xlfn.IFNA(VLOOKUP(CONCATENATE($AF$5,$B26,$C26),'ESP3'!$A$6:$M$53,13,FALSE),0)</f>
        <v>0</v>
      </c>
      <c r="AG26" s="115">
        <f>_xlfn.IFNA(VLOOKUP(CONCATENATE($AG$5,$B26,$C26),'BAL3'!$A$6:$M$500,13,FALSE),0)</f>
        <v>0</v>
      </c>
      <c r="AH26" s="115">
        <f>_xlfn.IFNA(VLOOKUP(CONCATENATE($AH$5,$B26,$C26),'ESP4'!$A$6:$M$300,13,FALSE),0)</f>
        <v>0</v>
      </c>
      <c r="AI26" s="115">
        <f>_xlfn.IFNA(VLOOKUP(CONCATENATE($AI$5,$B26,$C26),'DAR2'!$A$6:$M$300,13,FALSE),0)</f>
        <v>0</v>
      </c>
      <c r="AJ26" s="115">
        <f>_xlfn.IFNA(VLOOKUP(CONCATENATE($AJ$5,$B26,$C26),GID!$A$6:$M$60,13,FALSE),0)</f>
        <v>0</v>
      </c>
      <c r="AK26" s="115">
        <f>_xlfn.IFNA(VLOOKUP(CONCATENATE($AK$5,$B26,$C26),RAS!$A$6:$M$135,13,FALSE),0)</f>
        <v>0</v>
      </c>
    </row>
    <row r="27" spans="1:37" s="3" customFormat="1" x14ac:dyDescent="0.25">
      <c r="A27" s="588"/>
      <c r="B27" s="109" t="s">
        <v>233</v>
      </c>
      <c r="C27" s="116" t="s">
        <v>463</v>
      </c>
      <c r="D27" s="116" t="s">
        <v>464</v>
      </c>
      <c r="E27" s="117">
        <v>45058</v>
      </c>
      <c r="F27" s="113">
        <v>23</v>
      </c>
      <c r="G27" s="111">
        <f>COUNTIF(J27:AK27,"&gt;0")</f>
        <v>1</v>
      </c>
      <c r="H27" s="112">
        <f>SUM(J27:AG27)</f>
        <v>4</v>
      </c>
      <c r="I27" s="113">
        <f t="shared" si="0"/>
        <v>5</v>
      </c>
      <c r="J27" s="444">
        <f>_xlfn.IFNA(VLOOKUP(CONCATENATE($J$5,$B27,$C27),'ESP1'!$A$6:$M$500,13,FALSE),0)</f>
        <v>0</v>
      </c>
      <c r="K27" s="115">
        <f>_xlfn.IFNA(VLOOKUP(CONCATENATE($K$5,$B27,$C27),'ESP1'!$A$6:$M$500,13,FALSE),0)</f>
        <v>0</v>
      </c>
      <c r="L27" s="114">
        <f>_xlfn.IFNA(VLOOKUP(CONCATENATE($L$5,$B27,$C27),'SER1'!$A$6:$M$500,13,FALSE),0)</f>
        <v>0</v>
      </c>
      <c r="M27" s="115">
        <f>_xlfn.IFNA(VLOOKUP(CONCATENATE($M$5,$B27,$C27),MUR!$A$6:$M$133,13,FALSE),0)</f>
        <v>0</v>
      </c>
      <c r="N27" s="115">
        <f>_xlfn.IFNA(VLOOKUP(CONCATENATE($N$5,$B27,$C27),'GOS1'!$A$6:$M$133,13,FALSE),0)</f>
        <v>0</v>
      </c>
      <c r="O27" s="115">
        <f>_xlfn.IFNA(VLOOKUP(CONCATENATE($O$5,$B27,$C27),'SER2'!$A$6:$M$500,13,FALSE),0)</f>
        <v>4</v>
      </c>
      <c r="P27" s="115">
        <f>_xlfn.IFNA(VLOOKUP(CONCATENATE($P$5,$B27,$C27),'OG1'!$A$6:$M$133,13,FALSE),0)</f>
        <v>0</v>
      </c>
      <c r="Q27" s="115">
        <f>_xlfn.IFNA(VLOOKUP(CONCATENATE($Q$5,$B27,$C27),'OG1'!$A$6:$M$133,13,FALSE),0)</f>
        <v>0</v>
      </c>
      <c r="R27" s="115">
        <f>_xlfn.IFNA(VLOOKUP(CONCATENATE($R$5,$B27,$C27),'DRY1'!$A$6:$M$135,13,FALSE),0)</f>
        <v>0</v>
      </c>
      <c r="S27" s="115">
        <f>_xlfn.IFNA(VLOOKUP(CONCATENATE($S$5,$B27,$C27),'HOR1'!$A$6:$M$192,13,FALSE),0)</f>
        <v>0</v>
      </c>
      <c r="T27" s="115">
        <f>_xlfn.IFNA(VLOOKUP(CONCATENATE($T$5,$B27,$C27),'DAR1'!$A$6:$M$133,13,FALSE),0)</f>
        <v>0</v>
      </c>
      <c r="U27" s="115">
        <f>_xlfn.IFNA(VLOOKUP(CONCATENATE($U$5,$B27,$C27),'DRY2'!$A$6:$M$133,13,FALSE),0)</f>
        <v>0</v>
      </c>
      <c r="V27" s="115">
        <f>_xlfn.IFNA(VLOOKUP(CONCATENATE($V$5,$B27,$C27),'SER3'!$A$6:$M$500,13,FALSE),0)</f>
        <v>0</v>
      </c>
      <c r="W27" s="115">
        <f>_xlfn.IFNA(VLOOKUP(CONCATENATE($W$5,$B27,$C27),'OG2'!$A$6:$M$135,13,FALSE),0)</f>
        <v>0</v>
      </c>
      <c r="X27" s="340">
        <f>_xlfn.IFNA(VLOOKUP(CONCATENATE($X$5,$B27,$C27),'DRY3'!$A$6:$M$132,13,FALSE),0)</f>
        <v>0</v>
      </c>
      <c r="Y27" s="115">
        <f>_xlfn.IFNA(VLOOKUP(CONCATENATE($Y$5,$B27,$C27),[1]SCSJ!$A$6:$M$133,13,FALSE),0)</f>
        <v>0</v>
      </c>
      <c r="Z27" s="115">
        <f>_xlfn.IFNA(VLOOKUP(CONCATENATE($Z$5,$B27,$C27),'GOS2'!$A$6:$M$133,13,FALSE),0)</f>
        <v>0</v>
      </c>
      <c r="AA27" s="115">
        <f>_xlfn.IFNA(VLOOKUP(CONCATENATE($AA$5,$B27,$C27),FEST!$A$6:$M$300,13,FALSE),0)</f>
        <v>0</v>
      </c>
      <c r="AB27" s="115">
        <f>_xlfn.IFNA(VLOOKUP(CONCATENATE($AB$5,$B27,$C27),'ESP2'!$A$6:$M$500,13,FALSE),0)</f>
        <v>0</v>
      </c>
      <c r="AC27" s="115">
        <f>_xlfn.IFNA(VLOOKUP(CONCATENATE($AC$5,$B27,$C27),'OG3'!$A$6:$M$53,13,FALSE),0)</f>
        <v>0</v>
      </c>
      <c r="AD27" s="115">
        <f>_xlfn.IFNA(VLOOKUP(CONCATENATE($AD$5,$B27,$C27),'OG3'!$A$6:$M$150,13,FALSE),0)</f>
        <v>0</v>
      </c>
      <c r="AE27" s="115">
        <f>_xlfn.IFNA(VLOOKUP(CONCATENATE($AE$5,$B27,$C27),[2]cap1!$A$6:$M$53,13,FALSE),0)</f>
        <v>0</v>
      </c>
      <c r="AF27" s="115">
        <f>_xlfn.IFNA(VLOOKUP(CONCATENATE($AF$5,$B27,$C27),'ESP3'!$A$6:$M$53,13,FALSE),0)</f>
        <v>0</v>
      </c>
      <c r="AG27" s="115">
        <f>_xlfn.IFNA(VLOOKUP(CONCATENATE($AG$5,$B27,$C27),'BAL3'!$A$6:$M$500,13,FALSE),0)</f>
        <v>0</v>
      </c>
      <c r="AH27" s="115">
        <f>_xlfn.IFNA(VLOOKUP(CONCATENATE($AH$5,$B27,$C27),'ESP4'!$A$6:$M$300,13,FALSE),0)</f>
        <v>0</v>
      </c>
      <c r="AI27" s="115">
        <f>_xlfn.IFNA(VLOOKUP(CONCATENATE($AI$5,$B27,$C27),'DAR2'!$A$6:$M$300,13,FALSE),0)</f>
        <v>0</v>
      </c>
      <c r="AJ27" s="115">
        <f>_xlfn.IFNA(VLOOKUP(CONCATENATE($AJ$5,$B27,$C27),GID!$A$6:$M$60,13,FALSE),0)</f>
        <v>0</v>
      </c>
      <c r="AK27" s="115">
        <f>_xlfn.IFNA(VLOOKUP(CONCATENATE($AK$5,$B27,$C27),RAS!$A$6:$M$135,13,FALSE),0)</f>
        <v>0</v>
      </c>
    </row>
    <row r="28" spans="1:37" s="3" customFormat="1" x14ac:dyDescent="0.25">
      <c r="A28" s="588"/>
      <c r="B28" s="109"/>
      <c r="C28" s="116"/>
      <c r="D28" s="116"/>
      <c r="E28" s="117"/>
      <c r="F28" s="113"/>
      <c r="G28" s="111">
        <f>COUNTIF(J28:AK28,"&gt;0")</f>
        <v>0</v>
      </c>
      <c r="H28" s="112">
        <f>SUM(J28:AG28)</f>
        <v>0</v>
      </c>
      <c r="I28" s="113">
        <f t="shared" si="0"/>
        <v>8</v>
      </c>
      <c r="J28" s="444">
        <f>_xlfn.IFNA(VLOOKUP(CONCATENATE($J$5,$B28,$C28),'ESP1'!$A$6:$M$500,13,FALSE),0)</f>
        <v>0</v>
      </c>
      <c r="K28" s="115">
        <f>_xlfn.IFNA(VLOOKUP(CONCATENATE($K$5,$B28,$C28),'ESP1'!$A$6:$M$500,13,FALSE),0)</f>
        <v>0</v>
      </c>
      <c r="L28" s="114">
        <f>_xlfn.IFNA(VLOOKUP(CONCATENATE($L$5,$B28,$C28),'SER1'!$A$6:$M$500,13,FALSE),0)</f>
        <v>0</v>
      </c>
      <c r="M28" s="115">
        <f>_xlfn.IFNA(VLOOKUP(CONCATENATE($M$5,$B28,$C28),MUR!$A$6:$M$133,13,FALSE),0)</f>
        <v>0</v>
      </c>
      <c r="N28" s="115">
        <f>_xlfn.IFNA(VLOOKUP(CONCATENATE($N$5,$B28,$C28),'GOS1'!$A$6:$M$133,13,FALSE),0)</f>
        <v>0</v>
      </c>
      <c r="O28" s="115">
        <f>_xlfn.IFNA(VLOOKUP(CONCATENATE($O$5,$B28,$C28),'SER2'!$A$6:$M$500,13,FALSE),0)</f>
        <v>0</v>
      </c>
      <c r="P28" s="115">
        <f>_xlfn.IFNA(VLOOKUP(CONCATENATE($P$5,$B28,$C28),'OG1'!$A$6:$M$133,13,FALSE),0)</f>
        <v>0</v>
      </c>
      <c r="Q28" s="115">
        <f>_xlfn.IFNA(VLOOKUP(CONCATENATE($Q$5,$B28,$C28),'OG1'!$A$6:$M$133,13,FALSE),0)</f>
        <v>0</v>
      </c>
      <c r="R28" s="115">
        <f>_xlfn.IFNA(VLOOKUP(CONCATENATE($R$5,$B28,$C28),'DRY1'!$A$6:$M$135,13,FALSE),0)</f>
        <v>0</v>
      </c>
      <c r="S28" s="115">
        <f>_xlfn.IFNA(VLOOKUP(CONCATENATE($S$5,$B28,$C28),'HOR1'!$A$6:$M$192,13,FALSE),0)</f>
        <v>0</v>
      </c>
      <c r="T28" s="115">
        <f>_xlfn.IFNA(VLOOKUP(CONCATENATE($T$5,$B28,$C28),'DAR1'!$A$6:$M$133,13,FALSE),0)</f>
        <v>0</v>
      </c>
      <c r="U28" s="115">
        <f>_xlfn.IFNA(VLOOKUP(CONCATENATE($U$5,$B28,$C28),'DRY2'!$A$6:$M$133,13,FALSE),0)</f>
        <v>0</v>
      </c>
      <c r="V28" s="115">
        <f>_xlfn.IFNA(VLOOKUP(CONCATENATE($V$5,$B28,$C28),'SER3'!$A$6:$M$500,13,FALSE),0)</f>
        <v>0</v>
      </c>
      <c r="W28" s="115">
        <f>_xlfn.IFNA(VLOOKUP(CONCATENATE($W$5,$B28,$C28),'OG2'!$A$6:$M$135,13,FALSE),0)</f>
        <v>0</v>
      </c>
      <c r="X28" s="340">
        <f>_xlfn.IFNA(VLOOKUP(CONCATENATE($X$5,$B28,$C28),'DRY3'!$A$6:$M$132,13,FALSE),0)</f>
        <v>0</v>
      </c>
      <c r="Y28" s="115">
        <f>_xlfn.IFNA(VLOOKUP(CONCATENATE($Y$5,$B28,$C28),[1]SCSJ!$A$6:$M$133,13,FALSE),0)</f>
        <v>0</v>
      </c>
      <c r="Z28" s="115">
        <f>_xlfn.IFNA(VLOOKUP(CONCATENATE($Z$5,$B28,$C28),'GOS2'!$A$6:$M$133,13,FALSE),0)</f>
        <v>0</v>
      </c>
      <c r="AA28" s="115">
        <f>_xlfn.IFNA(VLOOKUP(CONCATENATE($AA$5,$B28,$C28),FEST!$A$6:$M$300,13,FALSE),0)</f>
        <v>0</v>
      </c>
      <c r="AB28" s="115">
        <f>_xlfn.IFNA(VLOOKUP(CONCATENATE($AB$5,$B28,$C28),'ESP2'!$A$6:$M$500,13,FALSE),0)</f>
        <v>0</v>
      </c>
      <c r="AC28" s="115">
        <f>_xlfn.IFNA(VLOOKUP(CONCATENATE($AC$5,$B28,$C28),'OG3'!$A$6:$M$53,13,FALSE),0)</f>
        <v>0</v>
      </c>
      <c r="AD28" s="115">
        <f>_xlfn.IFNA(VLOOKUP(CONCATENATE($AD$5,$B28,$C28),'OG3'!$A$6:$M$150,13,FALSE),0)</f>
        <v>0</v>
      </c>
      <c r="AE28" s="115">
        <f>_xlfn.IFNA(VLOOKUP(CONCATENATE($AE$5,$B28,$C28),[2]cap1!$A$6:$M$53,13,FALSE),0)</f>
        <v>0</v>
      </c>
      <c r="AF28" s="115">
        <f>_xlfn.IFNA(VLOOKUP(CONCATENATE($AF$5,$B28,$C28),'ESP3'!$A$6:$M$53,13,FALSE),0)</f>
        <v>0</v>
      </c>
      <c r="AG28" s="115">
        <f>_xlfn.IFNA(VLOOKUP(CONCATENATE($AG$5,$B28,$C28),'BAL3'!$A$6:$M$500,13,FALSE),0)</f>
        <v>0</v>
      </c>
      <c r="AH28" s="115">
        <f>_xlfn.IFNA(VLOOKUP(CONCATENATE($AH$5,$B28,$C28),'ESP4'!$A$6:$M$300,13,FALSE),0)</f>
        <v>0</v>
      </c>
      <c r="AI28" s="115">
        <f>_xlfn.IFNA(VLOOKUP(CONCATENATE($AI$5,$B28,$C28),'DAR2'!$A$6:$M$300,13,FALSE),0)</f>
        <v>0</v>
      </c>
      <c r="AJ28" s="115">
        <f>_xlfn.IFNA(VLOOKUP(CONCATENATE($AJ$5,$B28,$C28),GID!$A$6:$M$60,13,FALSE),0)</f>
        <v>0</v>
      </c>
      <c r="AK28" s="115">
        <f>_xlfn.IFNA(VLOOKUP(CONCATENATE($AK$5,$B28,$C28),RAS!$A$6:$M$135,13,FALSE),0)</f>
        <v>0</v>
      </c>
    </row>
    <row r="29" spans="1:37" s="3" customFormat="1" x14ac:dyDescent="0.25">
      <c r="A29" s="588"/>
      <c r="B29" s="109"/>
      <c r="C29" s="116"/>
      <c r="D29" s="116"/>
      <c r="E29" s="117"/>
      <c r="F29" s="113"/>
      <c r="G29" s="111">
        <f>COUNTIF(J29:AK29,"&gt;0")</f>
        <v>0</v>
      </c>
      <c r="H29" s="112">
        <f>SUM(J29:AG29)</f>
        <v>0</v>
      </c>
      <c r="I29" s="113">
        <f t="shared" si="0"/>
        <v>8</v>
      </c>
      <c r="J29" s="444">
        <f>_xlfn.IFNA(VLOOKUP(CONCATENATE($J$5,$B29,$C29),'ESP1'!$A$6:$M$500,13,FALSE),0)</f>
        <v>0</v>
      </c>
      <c r="K29" s="115">
        <f>_xlfn.IFNA(VLOOKUP(CONCATENATE($K$5,$B29,$C29),'ESP1'!$A$6:$M$500,13,FALSE),0)</f>
        <v>0</v>
      </c>
      <c r="L29" s="114">
        <f>_xlfn.IFNA(VLOOKUP(CONCATENATE($L$5,$B29,$C29),'SER1'!$A$6:$M$500,13,FALSE),0)</f>
        <v>0</v>
      </c>
      <c r="M29" s="115">
        <f>_xlfn.IFNA(VLOOKUP(CONCATENATE($M$5,$B29,$C29),MUR!$A$6:$M$133,13,FALSE),0)</f>
        <v>0</v>
      </c>
      <c r="N29" s="115">
        <f>_xlfn.IFNA(VLOOKUP(CONCATENATE($N$5,$B29,$C29),'GOS1'!$A$6:$M$133,13,FALSE),0)</f>
        <v>0</v>
      </c>
      <c r="O29" s="115">
        <f>_xlfn.IFNA(VLOOKUP(CONCATENATE($O$5,$B29,$C29),'SER2'!$A$6:$M$500,13,FALSE),0)</f>
        <v>0</v>
      </c>
      <c r="P29" s="115">
        <f>_xlfn.IFNA(VLOOKUP(CONCATENATE($P$5,$B29,$C29),'OG1'!$A$6:$M$133,13,FALSE),0)</f>
        <v>0</v>
      </c>
      <c r="Q29" s="115">
        <f>_xlfn.IFNA(VLOOKUP(CONCATENATE($Q$5,$B29,$C29),'OG1'!$A$6:$M$133,13,FALSE),0)</f>
        <v>0</v>
      </c>
      <c r="R29" s="115">
        <f>_xlfn.IFNA(VLOOKUP(CONCATENATE($R$5,$B29,$C29),'DRY1'!$A$6:$M$135,13,FALSE),0)</f>
        <v>0</v>
      </c>
      <c r="S29" s="115">
        <f>_xlfn.IFNA(VLOOKUP(CONCATENATE($S$5,$B29,$C29),'HOR1'!$A$6:$M$192,13,FALSE),0)</f>
        <v>0</v>
      </c>
      <c r="T29" s="115">
        <f>_xlfn.IFNA(VLOOKUP(CONCATENATE($T$5,$B29,$C29),'DAR1'!$A$6:$M$133,13,FALSE),0)</f>
        <v>0</v>
      </c>
      <c r="U29" s="115">
        <f>_xlfn.IFNA(VLOOKUP(CONCATENATE($U$5,$B29,$C29),'DRY2'!$A$6:$M$133,13,FALSE),0)</f>
        <v>0</v>
      </c>
      <c r="V29" s="115">
        <f>_xlfn.IFNA(VLOOKUP(CONCATENATE($V$5,$B29,$C29),'SER3'!$A$6:$M$500,13,FALSE),0)</f>
        <v>0</v>
      </c>
      <c r="W29" s="115">
        <f>_xlfn.IFNA(VLOOKUP(CONCATENATE($W$5,$B29,$C29),'OG2'!$A$6:$M$135,13,FALSE),0)</f>
        <v>0</v>
      </c>
      <c r="X29" s="340">
        <f>_xlfn.IFNA(VLOOKUP(CONCATENATE($X$5,$B29,$C29),'DRY3'!$A$6:$M$132,13,FALSE),0)</f>
        <v>0</v>
      </c>
      <c r="Y29" s="115">
        <f>_xlfn.IFNA(VLOOKUP(CONCATENATE($Y$5,$B29,$C29),[1]SCSJ!$A$6:$M$133,13,FALSE),0)</f>
        <v>0</v>
      </c>
      <c r="Z29" s="115">
        <f>_xlfn.IFNA(VLOOKUP(CONCATENATE($Z$5,$B29,$C29),'GOS2'!$A$6:$M$133,13,FALSE),0)</f>
        <v>0</v>
      </c>
      <c r="AA29" s="115">
        <f>_xlfn.IFNA(VLOOKUP(CONCATENATE($AA$5,$B29,$C29),FEST!$A$6:$M$300,13,FALSE),0)</f>
        <v>0</v>
      </c>
      <c r="AB29" s="115">
        <f>_xlfn.IFNA(VLOOKUP(CONCATENATE($AB$5,$B29,$C29),'ESP2'!$A$6:$M$500,13,FALSE),0)</f>
        <v>0</v>
      </c>
      <c r="AC29" s="115">
        <f>_xlfn.IFNA(VLOOKUP(CONCATENATE($AC$5,$B29,$C29),'OG3'!$A$6:$M$53,13,FALSE),0)</f>
        <v>0</v>
      </c>
      <c r="AD29" s="115">
        <f>_xlfn.IFNA(VLOOKUP(CONCATENATE($AD$5,$B29,$C29),'OG3'!$A$6:$M$150,13,FALSE),0)</f>
        <v>0</v>
      </c>
      <c r="AE29" s="115">
        <f>_xlfn.IFNA(VLOOKUP(CONCATENATE($AE$5,$B29,$C29),[2]cap1!$A$6:$M$53,13,FALSE),0)</f>
        <v>0</v>
      </c>
      <c r="AF29" s="115">
        <f>_xlfn.IFNA(VLOOKUP(CONCATENATE($AF$5,$B29,$C29),'ESP3'!$A$6:$M$53,13,FALSE),0)</f>
        <v>0</v>
      </c>
      <c r="AG29" s="115">
        <f>_xlfn.IFNA(VLOOKUP(CONCATENATE($AG$5,$B29,$C29),'BAL3'!$A$6:$M$500,13,FALSE),0)</f>
        <v>0</v>
      </c>
      <c r="AH29" s="115">
        <f>_xlfn.IFNA(VLOOKUP(CONCATENATE($AH$5,$B29,$C29),'ESP4'!$A$6:$M$300,13,FALSE),0)</f>
        <v>0</v>
      </c>
      <c r="AI29" s="115">
        <f>_xlfn.IFNA(VLOOKUP(CONCATENATE($AI$5,$B29,$C29),'DAR2'!$A$6:$M$300,13,FALSE),0)</f>
        <v>0</v>
      </c>
      <c r="AJ29" s="115">
        <f>_xlfn.IFNA(VLOOKUP(CONCATENATE($AJ$5,$B29,$C29),GID!$A$6:$M$60,13,FALSE),0)</f>
        <v>0</v>
      </c>
      <c r="AK29" s="115">
        <f>_xlfn.IFNA(VLOOKUP(CONCATENATE($AK$5,$B29,$C29),RAS!$A$6:$M$135,13,FALSE),0)</f>
        <v>0</v>
      </c>
    </row>
    <row r="30" spans="1:37" s="3" customFormat="1" x14ac:dyDescent="0.25">
      <c r="A30" s="588"/>
      <c r="B30" s="109"/>
      <c r="C30" s="116"/>
      <c r="D30" s="116"/>
      <c r="E30" s="117"/>
      <c r="F30" s="113"/>
      <c r="G30" s="111">
        <f>COUNTIF(J30:AK30,"&gt;0")</f>
        <v>0</v>
      </c>
      <c r="H30" s="112">
        <f>SUM(J30:AG30)</f>
        <v>0</v>
      </c>
      <c r="I30" s="113">
        <f t="shared" si="0"/>
        <v>8</v>
      </c>
      <c r="J30" s="444">
        <f>_xlfn.IFNA(VLOOKUP(CONCATENATE($J$5,$B30,$C30),'ESP1'!$A$6:$M$500,13,FALSE),0)</f>
        <v>0</v>
      </c>
      <c r="K30" s="114"/>
      <c r="L30" s="114">
        <f>_xlfn.IFNA(VLOOKUP(CONCATENATE($L$5,$B30,$C30),'SER1'!$A$6:$M$500,13,FALSE),0)</f>
        <v>0</v>
      </c>
      <c r="M30" s="115">
        <f>_xlfn.IFNA(VLOOKUP(CONCATENATE($M$5,$B30,$C30),MUR!$A$6:$M$133,13,FALSE),0)</f>
        <v>0</v>
      </c>
      <c r="N30" s="115">
        <f>_xlfn.IFNA(VLOOKUP(CONCATENATE($N$5,$B30,$C30),'GOS1'!$A$6:$M$133,13,FALSE),0)</f>
        <v>0</v>
      </c>
      <c r="O30" s="115">
        <f>_xlfn.IFNA(VLOOKUP(CONCATENATE($O$5,$B30,$C30),'SER2'!$A$6:$M$500,13,FALSE),0)</f>
        <v>0</v>
      </c>
      <c r="P30" s="115">
        <f>_xlfn.IFNA(VLOOKUP(CONCATENATE($P$5,$B30,$C30),'OG1'!$A$6:$M$133,13,FALSE),0)</f>
        <v>0</v>
      </c>
      <c r="Q30" s="115">
        <f>_xlfn.IFNA(VLOOKUP(CONCATENATE($Q$5,$B30,$C30),'OG1'!$A$6:$M$133,13,FALSE),0)</f>
        <v>0</v>
      </c>
      <c r="R30" s="115">
        <f>_xlfn.IFNA(VLOOKUP(CONCATENATE($R$5,$B30,$C30),'DRY1'!$A$6:$M$135,13,FALSE),0)</f>
        <v>0</v>
      </c>
      <c r="S30" s="115">
        <f>_xlfn.IFNA(VLOOKUP(CONCATENATE($S$5,$B30,$C30),'HOR1'!$A$6:$M$192,13,FALSE),0)</f>
        <v>0</v>
      </c>
      <c r="T30" s="115">
        <f>_xlfn.IFNA(VLOOKUP(CONCATENATE($T$5,$B30,$C30),'DAR1'!$A$6:$M$133,13,FALSE),0)</f>
        <v>0</v>
      </c>
      <c r="U30" s="115">
        <f>_xlfn.IFNA(VLOOKUP(CONCATENATE($U$5,$B30,$C30),'DRY2'!$A$6:$M$133,13,FALSE),0)</f>
        <v>0</v>
      </c>
      <c r="V30" s="115">
        <f>_xlfn.IFNA(VLOOKUP(CONCATENATE($V$5,$B30,$C30),'SER3'!$A$6:$M$500,13,FALSE),0)</f>
        <v>0</v>
      </c>
      <c r="W30" s="115">
        <f>_xlfn.IFNA(VLOOKUP(CONCATENATE($W$5,$B30,$C30),'OG2'!$A$6:$M$135,13,FALSE),0)</f>
        <v>0</v>
      </c>
      <c r="X30" s="340">
        <f>_xlfn.IFNA(VLOOKUP(CONCATENATE($X$5,$B30,$C30),'DRY3'!$A$6:$M$132,13,FALSE),0)</f>
        <v>0</v>
      </c>
      <c r="Y30" s="115">
        <f>_xlfn.IFNA(VLOOKUP(CONCATENATE($Y$5,$B30,$C30),[1]SCSJ!$A$6:$M$133,13,FALSE),0)</f>
        <v>0</v>
      </c>
      <c r="Z30" s="115">
        <f>_xlfn.IFNA(VLOOKUP(CONCATENATE($Z$5,$B30,$C30),'GOS2'!$A$6:$M$133,13,FALSE),0)</f>
        <v>0</v>
      </c>
      <c r="AA30" s="115">
        <f>_xlfn.IFNA(VLOOKUP(CONCATENATE($AA$5,$B30,$C30),FEST!$A$6:$M$300,13,FALSE),0)</f>
        <v>0</v>
      </c>
      <c r="AB30" s="115">
        <f>_xlfn.IFNA(VLOOKUP(CONCATENATE($AB$5,$B30,$C30),'ESP2'!$A$6:$M$500,13,FALSE),0)</f>
        <v>0</v>
      </c>
      <c r="AC30" s="115">
        <f>_xlfn.IFNA(VLOOKUP(CONCATENATE($AC$5,$B30,$C30),'OG3'!$A$6:$M$53,13,FALSE),0)</f>
        <v>0</v>
      </c>
      <c r="AD30" s="115">
        <f>_xlfn.IFNA(VLOOKUP(CONCATENATE($AD$5,$B30,$C30),'OG3'!$A$6:$M$150,13,FALSE),0)</f>
        <v>0</v>
      </c>
      <c r="AE30" s="115">
        <f>_xlfn.IFNA(VLOOKUP(CONCATENATE($AE$5,$B30,$C30),[2]cap1!$A$6:$M$53,13,FALSE),0)</f>
        <v>0</v>
      </c>
      <c r="AF30" s="115">
        <f>_xlfn.IFNA(VLOOKUP(CONCATENATE($AF$5,$B30,$C30),'ESP3'!$A$6:$M$53,13,FALSE),0)</f>
        <v>0</v>
      </c>
      <c r="AG30" s="115">
        <f>_xlfn.IFNA(VLOOKUP(CONCATENATE($AG$5,$B30,$C30),'BAL3'!$A$6:$M$500,13,FALSE),0)</f>
        <v>0</v>
      </c>
      <c r="AH30" s="115">
        <f>_xlfn.IFNA(VLOOKUP(CONCATENATE($AH$5,$B30,$C30),'ESP4'!$A$6:$M$300,13,FALSE),0)</f>
        <v>0</v>
      </c>
      <c r="AI30" s="115">
        <f>_xlfn.IFNA(VLOOKUP(CONCATENATE($AI$5,$B30,$C30),'DAR2'!$A$6:$M$300,13,FALSE),0)</f>
        <v>0</v>
      </c>
      <c r="AJ30" s="115">
        <f>_xlfn.IFNA(VLOOKUP(CONCATENATE($AJ$5,$B30,$C30),GID!$A$6:$M$60,13,FALSE),0)</f>
        <v>0</v>
      </c>
      <c r="AK30" s="115">
        <f>_xlfn.IFNA(VLOOKUP(CONCATENATE($AK$5,$B30,$C30),RAS!$A$6:$M$135,13,FALSE),0)</f>
        <v>0</v>
      </c>
    </row>
    <row r="31" spans="1:37" s="3" customFormat="1" x14ac:dyDescent="0.25">
      <c r="A31" s="588"/>
      <c r="B31" s="109"/>
      <c r="C31" s="116"/>
      <c r="D31" s="116"/>
      <c r="E31" s="117"/>
      <c r="F31" s="113"/>
      <c r="G31" s="111">
        <f>COUNTIF(J31:AK31,"&gt;0")</f>
        <v>0</v>
      </c>
      <c r="H31" s="112">
        <f>SUM(J31:AG31)</f>
        <v>0</v>
      </c>
      <c r="I31" s="113">
        <f t="shared" si="0"/>
        <v>8</v>
      </c>
      <c r="J31" s="444">
        <f>_xlfn.IFNA(VLOOKUP(CONCATENATE($J$5,$B31,$C31),'ESP1'!$A$6:$M$500,13,FALSE),0)</f>
        <v>0</v>
      </c>
      <c r="K31" s="114"/>
      <c r="L31" s="114">
        <f>_xlfn.IFNA(VLOOKUP(CONCATENATE($L$5,$B31,$C31),'SER1'!$A$6:$M$500,13,FALSE),0)</f>
        <v>0</v>
      </c>
      <c r="M31" s="115">
        <f>_xlfn.IFNA(VLOOKUP(CONCATENATE($M$5,$B31,$C31),MUR!$A$6:$M$133,13,FALSE),0)</f>
        <v>0</v>
      </c>
      <c r="N31" s="115">
        <f>_xlfn.IFNA(VLOOKUP(CONCATENATE($N$5,$B31,$C31),'GOS1'!$A$6:$M$133,13,FALSE),0)</f>
        <v>0</v>
      </c>
      <c r="O31" s="115">
        <f>_xlfn.IFNA(VLOOKUP(CONCATENATE($O$5,$B31,$C31),'SER2'!$A$6:$M$500,13,FALSE),0)</f>
        <v>0</v>
      </c>
      <c r="P31" s="115">
        <f>_xlfn.IFNA(VLOOKUP(CONCATENATE($P$5,$B31,$C31),'OG1'!$A$6:$M$133,13,FALSE),0)</f>
        <v>0</v>
      </c>
      <c r="Q31" s="115">
        <f>_xlfn.IFNA(VLOOKUP(CONCATENATE($Q$5,$B31,$C31),'OG1'!$A$6:$M$133,13,FALSE),0)</f>
        <v>0</v>
      </c>
      <c r="R31" s="115">
        <f>_xlfn.IFNA(VLOOKUP(CONCATENATE($R$5,$B31,$C31),'DRY1'!$A$6:$M$135,13,FALSE),0)</f>
        <v>0</v>
      </c>
      <c r="S31" s="115">
        <f>_xlfn.IFNA(VLOOKUP(CONCATENATE($S$5,$B31,$C31),'HOR1'!$A$6:$M$192,13,FALSE),0)</f>
        <v>0</v>
      </c>
      <c r="T31" s="115">
        <f>_xlfn.IFNA(VLOOKUP(CONCATENATE($T$5,$B31,$C31),'DAR1'!$A$6:$M$133,13,FALSE),0)</f>
        <v>0</v>
      </c>
      <c r="U31" s="115">
        <f>_xlfn.IFNA(VLOOKUP(CONCATENATE($U$5,$B31,$C31),'DRY2'!$A$6:$M$133,13,FALSE),0)</f>
        <v>0</v>
      </c>
      <c r="V31" s="115">
        <f>_xlfn.IFNA(VLOOKUP(CONCATENATE($V$5,$B31,$C31),'SER3'!$A$6:$M$500,13,FALSE),0)</f>
        <v>0</v>
      </c>
      <c r="W31" s="115">
        <f>_xlfn.IFNA(VLOOKUP(CONCATENATE($W$5,$B31,$C31),'OG2'!$A$6:$M$135,13,FALSE),0)</f>
        <v>0</v>
      </c>
      <c r="X31" s="340">
        <f>_xlfn.IFNA(VLOOKUP(CONCATENATE($X$5,$B31,$C31),'DRY3'!$A$6:$M$132,13,FALSE),0)</f>
        <v>0</v>
      </c>
      <c r="Y31" s="115">
        <f>_xlfn.IFNA(VLOOKUP(CONCATENATE($Y$5,$B31,$C31),[1]SCSJ!$A$6:$M$133,13,FALSE),0)</f>
        <v>0</v>
      </c>
      <c r="Z31" s="115">
        <f>_xlfn.IFNA(VLOOKUP(CONCATENATE($Z$5,$B31,$C31),'GOS2'!$A$6:$M$133,13,FALSE),0)</f>
        <v>0</v>
      </c>
      <c r="AA31" s="115">
        <f>_xlfn.IFNA(VLOOKUP(CONCATENATE($AA$5,$B31,$C31),FEST!$A$6:$M$300,13,FALSE),0)</f>
        <v>0</v>
      </c>
      <c r="AB31" s="115">
        <f>_xlfn.IFNA(VLOOKUP(CONCATENATE($AB$5,$B31,$C31),'ESP2'!$A$6:$M$500,13,FALSE),0)</f>
        <v>0</v>
      </c>
      <c r="AC31" s="115">
        <f>_xlfn.IFNA(VLOOKUP(CONCATENATE($AC$5,$B31,$C31),'OG3'!$A$6:$M$53,13,FALSE),0)</f>
        <v>0</v>
      </c>
      <c r="AD31" s="115">
        <f>_xlfn.IFNA(VLOOKUP(CONCATENATE($AD$5,$B31,$C31),'OG3'!$A$6:$M$150,13,FALSE),0)</f>
        <v>0</v>
      </c>
      <c r="AE31" s="115">
        <f>_xlfn.IFNA(VLOOKUP(CONCATENATE($AE$5,$B31,$C31),[2]cap1!$A$6:$M$53,13,FALSE),0)</f>
        <v>0</v>
      </c>
      <c r="AF31" s="115">
        <f>_xlfn.IFNA(VLOOKUP(CONCATENATE($AF$5,$B31,$C31),'ESP3'!$A$6:$M$53,13,FALSE),0)</f>
        <v>0</v>
      </c>
      <c r="AG31" s="115">
        <f>_xlfn.IFNA(VLOOKUP(CONCATENATE($AG$5,$B31,$C31),'BAL3'!$A$6:$M$500,13,FALSE),0)</f>
        <v>0</v>
      </c>
      <c r="AH31" s="115">
        <f>_xlfn.IFNA(VLOOKUP(CONCATENATE($AH$5,$B31,$C31),'ESP4'!$A$6:$M$300,13,FALSE),0)</f>
        <v>0</v>
      </c>
      <c r="AI31" s="115">
        <f>_xlfn.IFNA(VLOOKUP(CONCATENATE($AI$5,$B31,$C31),'DAR2'!$A$6:$M$300,13,FALSE),0)</f>
        <v>0</v>
      </c>
      <c r="AJ31" s="115">
        <f>_xlfn.IFNA(VLOOKUP(CONCATENATE($AJ$5,$B31,$C31),GID!$A$6:$M$60,13,FALSE),0)</f>
        <v>0</v>
      </c>
      <c r="AK31" s="115">
        <f>_xlfn.IFNA(VLOOKUP(CONCATENATE($AK$5,$B31,$C31),RAS!$A$6:$M$135,13,FALSE),0)</f>
        <v>0</v>
      </c>
    </row>
    <row r="32" spans="1:37" s="3" customFormat="1" x14ac:dyDescent="0.25">
      <c r="A32" s="588"/>
      <c r="B32" s="109"/>
      <c r="C32" s="116"/>
      <c r="D32" s="116"/>
      <c r="E32" s="117"/>
      <c r="F32" s="113"/>
      <c r="G32" s="111">
        <f>COUNTIF(J32:AK32,"&gt;0")</f>
        <v>0</v>
      </c>
      <c r="H32" s="112">
        <f>SUM(J32:AG32)</f>
        <v>0</v>
      </c>
      <c r="I32" s="113">
        <f t="shared" si="0"/>
        <v>8</v>
      </c>
      <c r="J32" s="444">
        <f>_xlfn.IFNA(VLOOKUP(CONCATENATE($J$5,$B32,$C32),'ESP1'!$A$6:$M$500,13,FALSE),0)</f>
        <v>0</v>
      </c>
      <c r="K32" s="114"/>
      <c r="L32" s="114">
        <f>_xlfn.IFNA(VLOOKUP(CONCATENATE($L$5,$B32,$C32),'SER1'!$A$6:$M$500,13,FALSE),0)</f>
        <v>0</v>
      </c>
      <c r="M32" s="115">
        <f>_xlfn.IFNA(VLOOKUP(CONCATENATE($M$5,$B32,$C32),MUR!$A$6:$M$133,13,FALSE),0)</f>
        <v>0</v>
      </c>
      <c r="N32" s="115">
        <f>_xlfn.IFNA(VLOOKUP(CONCATENATE($N$5,$B32,$C32),'GOS1'!$A$6:$M$133,13,FALSE),0)</f>
        <v>0</v>
      </c>
      <c r="O32" s="115">
        <f>_xlfn.IFNA(VLOOKUP(CONCATENATE($O$5,$B32,$C32),'SER2'!$A$6:$M$500,13,FALSE),0)</f>
        <v>0</v>
      </c>
      <c r="P32" s="115">
        <f>_xlfn.IFNA(VLOOKUP(CONCATENATE($P$5,$B32,$C32),'OG1'!$A$6:$M$133,13,FALSE),0)</f>
        <v>0</v>
      </c>
      <c r="Q32" s="340">
        <f>_xlfn.IFNA(VLOOKUP(CONCATENATE($Q$5,$B32,$C32),'OG1'!$A$6:$M$133,13,FALSE),0)</f>
        <v>0</v>
      </c>
      <c r="R32" s="115">
        <f>_xlfn.IFNA(VLOOKUP(CONCATENATE($R$5,$B32,$C32),'DRY1'!$A$6:$M$135,13,FALSE),0)</f>
        <v>0</v>
      </c>
      <c r="S32" s="115">
        <f>_xlfn.IFNA(VLOOKUP(CONCATENATE($S$5,$B32,$C32),'HOR1'!$A$6:$M$192,13,FALSE),0)</f>
        <v>0</v>
      </c>
      <c r="T32" s="115">
        <f>_xlfn.IFNA(VLOOKUP(CONCATENATE($T$5,$B32,$C32),'DAR1'!$A$6:$M$133,13,FALSE),0)</f>
        <v>0</v>
      </c>
      <c r="U32" s="115">
        <f>_xlfn.IFNA(VLOOKUP(CONCATENATE($U$5,$B32,$C32),'DRY2'!$A$6:$M$133,13,FALSE),0)</f>
        <v>0</v>
      </c>
      <c r="V32" s="115">
        <f>_xlfn.IFNA(VLOOKUP(CONCATENATE($V$5,$B32,$C32),'SER3'!$A$6:$M$500,13,FALSE),0)</f>
        <v>0</v>
      </c>
      <c r="W32" s="115">
        <f>_xlfn.IFNA(VLOOKUP(CONCATENATE($W$5,$B32,$C32),'OG2'!$A$6:$M$135,13,FALSE),0)</f>
        <v>0</v>
      </c>
      <c r="X32" s="340">
        <f>_xlfn.IFNA(VLOOKUP(CONCATENATE($X$5,$B32,$C32),'DRY3'!$A$6:$M$132,13,FALSE),0)</f>
        <v>0</v>
      </c>
      <c r="Y32" s="115">
        <f>_xlfn.IFNA(VLOOKUP(CONCATENATE($Y$5,$B32,$C32),[1]SCSJ!$A$6:$M$133,13,FALSE),0)</f>
        <v>0</v>
      </c>
      <c r="Z32" s="115">
        <f>_xlfn.IFNA(VLOOKUP(CONCATENATE($Z$5,$B32,$C32),'GOS2'!$A$6:$M$133,13,FALSE),0)</f>
        <v>0</v>
      </c>
      <c r="AA32" s="115">
        <f>_xlfn.IFNA(VLOOKUP(CONCATENATE($AA$5,$B32,$C32),FEST!$A$6:$M$300,13,FALSE),0)</f>
        <v>0</v>
      </c>
      <c r="AB32" s="115">
        <f>_xlfn.IFNA(VLOOKUP(CONCATENATE($AB$5,$B32,$C32),'ESP2'!$A$6:$M$500,13,FALSE),0)</f>
        <v>0</v>
      </c>
      <c r="AC32" s="115">
        <f>_xlfn.IFNA(VLOOKUP(CONCATENATE($AC$5,$B32,$C32),'OG3'!$A$6:$M$53,13,FALSE),0)</f>
        <v>0</v>
      </c>
      <c r="AD32" s="115">
        <f>_xlfn.IFNA(VLOOKUP(CONCATENATE($AD$5,$B32,$C32),'OG3'!$A$6:$M$150,13,FALSE),0)</f>
        <v>0</v>
      </c>
      <c r="AE32" s="115">
        <f>_xlfn.IFNA(VLOOKUP(CONCATENATE($AE$5,$B32,$C32),[2]cap1!$A$6:$M$53,13,FALSE),0)</f>
        <v>0</v>
      </c>
      <c r="AF32" s="115">
        <f>_xlfn.IFNA(VLOOKUP(CONCATENATE($AF$5,$B32,$C32),'ESP3'!$A$6:$M$53,13,FALSE),0)</f>
        <v>0</v>
      </c>
      <c r="AG32" s="115">
        <f>_xlfn.IFNA(VLOOKUP(CONCATENATE($AG$5,$B32,$C32),'BAL3'!$A$6:$M$500,13,FALSE),0)</f>
        <v>0</v>
      </c>
      <c r="AH32" s="115">
        <f>_xlfn.IFNA(VLOOKUP(CONCATENATE($AH$5,$B32,$C32),'ESP4'!$A$6:$M$300,13,FALSE),0)</f>
        <v>0</v>
      </c>
      <c r="AI32" s="115">
        <f>_xlfn.IFNA(VLOOKUP(CONCATENATE($AI$5,$B32,$C32),'DAR2'!$A$6:$M$300,13,FALSE),0)</f>
        <v>0</v>
      </c>
      <c r="AJ32" s="115">
        <f>_xlfn.IFNA(VLOOKUP(CONCATENATE($AJ$5,$B32,$C32),GID!$A$6:$M$60,13,FALSE),0)</f>
        <v>0</v>
      </c>
      <c r="AK32" s="115">
        <f>_xlfn.IFNA(VLOOKUP(CONCATENATE($AK$5,$B32,$C32),RAS!$A$6:$M$135,13,FALSE),0)</f>
        <v>0</v>
      </c>
    </row>
    <row r="33" spans="1:37" s="3" customFormat="1" x14ac:dyDescent="0.25">
      <c r="A33" s="588"/>
      <c r="B33" s="109"/>
      <c r="C33" s="116"/>
      <c r="D33" s="116"/>
      <c r="E33" s="117"/>
      <c r="F33" s="113"/>
      <c r="G33" s="111">
        <f>COUNTIF(J33:AK33,"&gt;0")</f>
        <v>0</v>
      </c>
      <c r="H33" s="112">
        <f>SUM(J33:AG33)</f>
        <v>0</v>
      </c>
      <c r="I33" s="113">
        <f t="shared" si="0"/>
        <v>8</v>
      </c>
      <c r="J33" s="444">
        <f>_xlfn.IFNA(VLOOKUP(CONCATENATE($J$5,$B33,$C33),'ESP1'!$A$6:$M$500,13,FALSE),0)</f>
        <v>0</v>
      </c>
      <c r="K33" s="114"/>
      <c r="L33" s="114">
        <f>_xlfn.IFNA(VLOOKUP(CONCATENATE($L$5,$B33,$C33),'SER1'!$A$6:$M$500,13,FALSE),0)</f>
        <v>0</v>
      </c>
      <c r="M33" s="115">
        <f>_xlfn.IFNA(VLOOKUP(CONCATENATE($M$5,$B33,$C33),MUR!$A$6:$M$133,13,FALSE),0)</f>
        <v>0</v>
      </c>
      <c r="N33" s="115">
        <f>_xlfn.IFNA(VLOOKUP(CONCATENATE($N$5,$B33,$C33),'GOS1'!$A$6:$M$133,13,FALSE),0)</f>
        <v>0</v>
      </c>
      <c r="O33" s="115">
        <f>_xlfn.IFNA(VLOOKUP(CONCATENATE($O$5,$B33,$C33),'SER2'!$A$6:$M$500,13,FALSE),0)</f>
        <v>0</v>
      </c>
      <c r="P33" s="115">
        <f>_xlfn.IFNA(VLOOKUP(CONCATENATE($P$5,$B33,$C33),'OG1'!$A$6:$M$133,13,FALSE),0)</f>
        <v>0</v>
      </c>
      <c r="Q33" s="115">
        <f>_xlfn.IFNA(VLOOKUP(CONCATENATE($P$5,$B33,$C33),'OG1'!$A$6:$M$133,13,FALSE),0)</f>
        <v>0</v>
      </c>
      <c r="R33" s="115">
        <f>_xlfn.IFNA(VLOOKUP(CONCATENATE($R$5,$B33,$C33),'DRY1'!$A$6:$M$135,13,FALSE),0)</f>
        <v>0</v>
      </c>
      <c r="S33" s="115">
        <f>_xlfn.IFNA(VLOOKUP(CONCATENATE($S$5,$B33,$C33),'HOR1'!$A$6:$M$192,13,FALSE),0)</f>
        <v>0</v>
      </c>
      <c r="T33" s="115">
        <f>_xlfn.IFNA(VLOOKUP(CONCATENATE($T$5,$B33,$C33),'DAR1'!$A$6:$M$133,13,FALSE),0)</f>
        <v>0</v>
      </c>
      <c r="U33" s="115">
        <f>_xlfn.IFNA(VLOOKUP(CONCATENATE($U$5,$B33,$C33),'DRY2'!$A$6:$M$133,13,FALSE),0)</f>
        <v>0</v>
      </c>
      <c r="V33" s="115">
        <f>_xlfn.IFNA(VLOOKUP(CONCATENATE($V$5,$B33,$C33),'SER3'!$A$6:$M$500,13,FALSE),0)</f>
        <v>0</v>
      </c>
      <c r="W33" s="115">
        <f>_xlfn.IFNA(VLOOKUP(CONCATENATE($W$5,$B33,$C33),'OG2'!$A$6:$M$135,13,FALSE),0)</f>
        <v>0</v>
      </c>
      <c r="X33" s="340">
        <f>_xlfn.IFNA(VLOOKUP(CONCATENATE($X$5,$B33,$C33),'DRY3'!$A$6:$M$132,13,FALSE),0)</f>
        <v>0</v>
      </c>
      <c r="Y33" s="115">
        <f>_xlfn.IFNA(VLOOKUP(CONCATENATE($Y$5,$B33,$C33),[1]SCSJ!$A$6:$M$133,13,FALSE),0)</f>
        <v>0</v>
      </c>
      <c r="Z33" s="115">
        <f>_xlfn.IFNA(VLOOKUP(CONCATENATE($Z$5,$B33,$C33),'GOS2'!$A$6:$M$133,13,FALSE),0)</f>
        <v>0</v>
      </c>
      <c r="AA33" s="115">
        <f>_xlfn.IFNA(VLOOKUP(CONCATENATE($AA$5,$B33,$C33),FEST!$A$6:$M$300,13,FALSE),0)</f>
        <v>0</v>
      </c>
      <c r="AB33" s="115">
        <f>_xlfn.IFNA(VLOOKUP(CONCATENATE($AB$5,$B33,$C33),'ESP2'!$A$6:$M$500,13,FALSE),0)</f>
        <v>0</v>
      </c>
      <c r="AC33" s="115">
        <f>_xlfn.IFNA(VLOOKUP(CONCATENATE($AC$5,$B33,$C33),'OG3'!$A$6:$M$53,13,FALSE),0)</f>
        <v>0</v>
      </c>
      <c r="AD33" s="115">
        <f>_xlfn.IFNA(VLOOKUP(CONCATENATE($AD$5,$B33,$C33),'OG3'!$A$6:$M$150,13,FALSE),0)</f>
        <v>0</v>
      </c>
      <c r="AE33" s="115">
        <f>_xlfn.IFNA(VLOOKUP(CONCATENATE($AE$5,$B33,$C33),[2]cap1!$A$6:$M$53,13,FALSE),0)</f>
        <v>0</v>
      </c>
      <c r="AF33" s="115">
        <f>_xlfn.IFNA(VLOOKUP(CONCATENATE($AF$5,$B33,$C33),'ESP3'!$A$6:$M$53,13,FALSE),0)</f>
        <v>0</v>
      </c>
      <c r="AG33" s="115">
        <f>_xlfn.IFNA(VLOOKUP(CONCATENATE($AG$5,$B33,$C33),'BAL3'!$A$6:$M$500,13,FALSE),0)</f>
        <v>0</v>
      </c>
      <c r="AH33" s="115">
        <f>_xlfn.IFNA(VLOOKUP(CONCATENATE($AH$5,$B33,$C33),'ESP4'!$A$6:$M$300,13,FALSE),0)</f>
        <v>0</v>
      </c>
      <c r="AI33" s="115">
        <f>_xlfn.IFNA(VLOOKUP(CONCATENATE($AI$5,$B33,$C33),'DAR2'!$A$6:$M$300,13,FALSE),0)</f>
        <v>0</v>
      </c>
      <c r="AJ33" s="115">
        <f>_xlfn.IFNA(VLOOKUP(CONCATENATE($AJ$5,$B33,$C33),GID!$A$6:$M$60,13,FALSE),0)</f>
        <v>0</v>
      </c>
      <c r="AK33" s="115">
        <f>_xlfn.IFNA(VLOOKUP(CONCATENATE($AK$5,$B33,$C33),RAS!$A$6:$M$135,13,FALSE),0)</f>
        <v>0</v>
      </c>
    </row>
    <row r="34" spans="1:37" s="3" customFormat="1" x14ac:dyDescent="0.25">
      <c r="A34" s="588"/>
      <c r="B34" s="109"/>
      <c r="C34" s="116"/>
      <c r="D34" s="116"/>
      <c r="E34" s="117"/>
      <c r="F34" s="113"/>
      <c r="G34" s="111">
        <f>COUNTIF(J34:AK34,"&gt;0")</f>
        <v>0</v>
      </c>
      <c r="H34" s="112">
        <f>SUM(J34:AG34)</f>
        <v>0</v>
      </c>
      <c r="I34" s="113">
        <f t="shared" si="0"/>
        <v>8</v>
      </c>
      <c r="J34" s="444">
        <f>_xlfn.IFNA(VLOOKUP(CONCATENATE($J$5,$B34,$C34),'ESP1'!$A$6:$M$500,13,FALSE),0)</f>
        <v>0</v>
      </c>
      <c r="K34" s="114"/>
      <c r="L34" s="114">
        <f>_xlfn.IFNA(VLOOKUP(CONCATENATE($L$5,$B34,$C34),'SER1'!$A$6:$M$500,13,FALSE),0)</f>
        <v>0</v>
      </c>
      <c r="M34" s="115">
        <f>_xlfn.IFNA(VLOOKUP(CONCATENATE($M$5,$B34,$C34),MUR!$A$6:$M$133,13,FALSE),0)</f>
        <v>0</v>
      </c>
      <c r="N34" s="115">
        <f>_xlfn.IFNA(VLOOKUP(CONCATENATE($N$5,$B34,$C34),'GOS1'!$A$6:$M$133,13,FALSE),0)</f>
        <v>0</v>
      </c>
      <c r="O34" s="115">
        <f>_xlfn.IFNA(VLOOKUP(CONCATENATE($O$5,$B34,$C34),'SER2'!$A$6:$M$500,13,FALSE),0)</f>
        <v>0</v>
      </c>
      <c r="P34" s="115">
        <f>_xlfn.IFNA(VLOOKUP(CONCATENATE($P$5,$B34,$C34),'OG1'!$A$6:$M$133,13,FALSE),0)</f>
        <v>0</v>
      </c>
      <c r="Q34" s="115">
        <f>_xlfn.IFNA(VLOOKUP(CONCATENATE($P$5,$B34,$C34),'OG1'!$A$6:$M$133,13,FALSE),0)</f>
        <v>0</v>
      </c>
      <c r="R34" s="115">
        <f>_xlfn.IFNA(VLOOKUP(CONCATENATE($R$5,$B34,$C34),'DRY1'!$A$6:$M$135,13,FALSE),0)</f>
        <v>0</v>
      </c>
      <c r="S34" s="115">
        <f>_xlfn.IFNA(VLOOKUP(CONCATENATE($S$5,$B34,$C34),'HOR1'!$A$6:$M$192,13,FALSE),0)</f>
        <v>0</v>
      </c>
      <c r="T34" s="115">
        <f>_xlfn.IFNA(VLOOKUP(CONCATENATE($T$5,$B34,$C34),'DAR1'!$A$6:$M$133,13,FALSE),0)</f>
        <v>0</v>
      </c>
      <c r="U34" s="115">
        <f>_xlfn.IFNA(VLOOKUP(CONCATENATE($U$5,$B34,$C34),'DRY2'!$A$6:$M$133,13,FALSE),0)</f>
        <v>0</v>
      </c>
      <c r="V34" s="115">
        <f>_xlfn.IFNA(VLOOKUP(CONCATENATE($V$5,$B34,$C34),'SER3'!$A$6:$M$500,13,FALSE),0)</f>
        <v>0</v>
      </c>
      <c r="W34" s="115">
        <f>_xlfn.IFNA(VLOOKUP(CONCATENATE($W$5,$B34,$C34),'OG2'!$A$6:$M$135,13,FALSE),0)</f>
        <v>0</v>
      </c>
      <c r="X34" s="340">
        <f>_xlfn.IFNA(VLOOKUP(CONCATENATE($X$5,$B34,$C34),'DRY3'!$A$6:$M$132,13,FALSE),0)</f>
        <v>0</v>
      </c>
      <c r="Y34" s="115">
        <f>_xlfn.IFNA(VLOOKUP(CONCATENATE($Y$5,$B34,$C34),[1]SCSJ!$A$6:$M$133,13,FALSE),0)</f>
        <v>0</v>
      </c>
      <c r="Z34" s="115">
        <f>_xlfn.IFNA(VLOOKUP(CONCATENATE($Z$5,$B34,$C34),'GOS2'!$A$6:$M$133,13,FALSE),0)</f>
        <v>0</v>
      </c>
      <c r="AA34" s="115">
        <f>_xlfn.IFNA(VLOOKUP(CONCATENATE($AA$5,$B34,$C34),FEST!$A$6:$M$300,13,FALSE),0)</f>
        <v>0</v>
      </c>
      <c r="AB34" s="115">
        <f>_xlfn.IFNA(VLOOKUP(CONCATENATE($AB$5,$B34,$C34),'ESP2'!$A$6:$M$500,13,FALSE),0)</f>
        <v>0</v>
      </c>
      <c r="AC34" s="115">
        <f>_xlfn.IFNA(VLOOKUP(CONCATENATE($AC$5,$B34,$C34),'OG3'!$A$6:$M$53,13,FALSE),0)</f>
        <v>0</v>
      </c>
      <c r="AD34" s="115">
        <f>_xlfn.IFNA(VLOOKUP(CONCATENATE($AC$5,$B34,$C34),'OG3'!$A$6:$M$150,13,FALSE),0)</f>
        <v>0</v>
      </c>
      <c r="AE34" s="115">
        <f>_xlfn.IFNA(VLOOKUP(CONCATENATE($AE$5,$B34,$C34),[2]cap1!$A$6:$M$53,13,FALSE),0)</f>
        <v>0</v>
      </c>
      <c r="AF34" s="115">
        <f>_xlfn.IFNA(VLOOKUP(CONCATENATE($AF$5,$B34,$C34),'ESP3'!$A$6:$M$53,13,FALSE),0)</f>
        <v>0</v>
      </c>
      <c r="AG34" s="115">
        <f>_xlfn.IFNA(VLOOKUP(CONCATENATE($AG$5,$B34,$C34),'BAL3'!$A$6:$M$500,13,FALSE),0)</f>
        <v>0</v>
      </c>
      <c r="AH34" s="115">
        <f>_xlfn.IFNA(VLOOKUP(CONCATENATE($AH$5,$B34,$C34),'ESP4'!$A$6:$M$300,13,FALSE),0)</f>
        <v>0</v>
      </c>
      <c r="AI34" s="115">
        <f>_xlfn.IFNA(VLOOKUP(CONCATENATE($AI$5,$B34,$C34),'DAR2'!$A$6:$M$300,13,FALSE),0)</f>
        <v>0</v>
      </c>
      <c r="AJ34" s="115">
        <f>_xlfn.IFNA(VLOOKUP(CONCATENATE($AJ$5,$B34,$C34),GID!$A$6:$M$60,13,FALSE),0)</f>
        <v>0</v>
      </c>
      <c r="AK34" s="115">
        <f>_xlfn.IFNA(VLOOKUP(CONCATENATE($AK$5,$B34,$C34),RAS!$A$6:$M$135,13,FALSE),0)</f>
        <v>0</v>
      </c>
    </row>
    <row r="35" spans="1:37" s="3" customFormat="1" x14ac:dyDescent="0.25">
      <c r="A35" s="588"/>
      <c r="B35" s="109"/>
      <c r="C35" s="116"/>
      <c r="D35" s="116"/>
      <c r="E35" s="117"/>
      <c r="F35" s="113"/>
      <c r="G35" s="111">
        <f>COUNTIF(J35:AK35,"&gt;0")</f>
        <v>0</v>
      </c>
      <c r="H35" s="112">
        <f>SUM(J35:AG35)</f>
        <v>0</v>
      </c>
      <c r="I35" s="113">
        <f t="shared" si="0"/>
        <v>8</v>
      </c>
      <c r="J35" s="444">
        <f>_xlfn.IFNA(VLOOKUP(CONCATENATE($J$5,$B35,$C35),'ESP1'!$A$6:$M$500,13,FALSE),0)</f>
        <v>0</v>
      </c>
      <c r="K35" s="114"/>
      <c r="L35" s="114">
        <f>_xlfn.IFNA(VLOOKUP(CONCATENATE($L$5,$B35,$C35),'SER1'!$A$6:$M$500,13,FALSE),0)</f>
        <v>0</v>
      </c>
      <c r="M35" s="115">
        <f>_xlfn.IFNA(VLOOKUP(CONCATENATE($M$5,$B35,$C35),MUR!$A$6:$M$133,13,FALSE),0)</f>
        <v>0</v>
      </c>
      <c r="N35" s="115">
        <f>_xlfn.IFNA(VLOOKUP(CONCATENATE($N$5,$B35,$C35),'GOS1'!$A$6:$M$133,13,FALSE),0)</f>
        <v>0</v>
      </c>
      <c r="O35" s="115">
        <f>_xlfn.IFNA(VLOOKUP(CONCATENATE($O$5,$B35,$C35),'SER2'!$A$6:$M$500,13,FALSE),0)</f>
        <v>0</v>
      </c>
      <c r="P35" s="115">
        <f>_xlfn.IFNA(VLOOKUP(CONCATENATE($P$5,$B35,$C35),'OG1'!$A$6:$M$133,13,FALSE),0)</f>
        <v>0</v>
      </c>
      <c r="Q35" s="115">
        <f>_xlfn.IFNA(VLOOKUP(CONCATENATE($P$5,$B35,$C35),'OG1'!$A$6:$M$133,13,FALSE),0)</f>
        <v>0</v>
      </c>
      <c r="R35" s="115">
        <f>_xlfn.IFNA(VLOOKUP(CONCATENATE($R$5,$B35,$C35),'DRY1'!$A$6:$M$135,13,FALSE),0)</f>
        <v>0</v>
      </c>
      <c r="S35" s="115">
        <f>_xlfn.IFNA(VLOOKUP(CONCATENATE($S$5,$B35,$C35),'HOR1'!$A$6:$M$192,13,FALSE),0)</f>
        <v>0</v>
      </c>
      <c r="T35" s="115">
        <f>_xlfn.IFNA(VLOOKUP(CONCATENATE($T$5,$B35,$C35),'DAR1'!$A$6:$M$133,13,FALSE),0)</f>
        <v>0</v>
      </c>
      <c r="U35" s="115">
        <f>_xlfn.IFNA(VLOOKUP(CONCATENATE($U$5,$B35,$C35),'DRY2'!$A$6:$M$133,13,FALSE),0)</f>
        <v>0</v>
      </c>
      <c r="V35" s="115">
        <f>_xlfn.IFNA(VLOOKUP(CONCATENATE($V$5,$B35,$C35),'SER3'!$A$6:$M$500,13,FALSE),0)</f>
        <v>0</v>
      </c>
      <c r="W35" s="115">
        <f>_xlfn.IFNA(VLOOKUP(CONCATENATE($W$5,$B35,$C35),'OG2'!$A$6:$M$135,13,FALSE),0)</f>
        <v>0</v>
      </c>
      <c r="X35" s="340">
        <f>_xlfn.IFNA(VLOOKUP(CONCATENATE($X$5,$B35,$C35),'DRY3'!$A$6:$M$132,13,FALSE),0)</f>
        <v>0</v>
      </c>
      <c r="Y35" s="115">
        <f>_xlfn.IFNA(VLOOKUP(CONCATENATE($Y$5,$B35,$C35),[1]SCSJ!$A$6:$M$133,13,FALSE),0)</f>
        <v>0</v>
      </c>
      <c r="Z35" s="115">
        <f>_xlfn.IFNA(VLOOKUP(CONCATENATE($Z$5,$B35,$C35),'GOS2'!$A$6:$M$133,13,FALSE),0)</f>
        <v>0</v>
      </c>
      <c r="AA35" s="115">
        <f>_xlfn.IFNA(VLOOKUP(CONCATENATE($AA$5,$B35,$C35),FEST!$A$6:$M$300,13,FALSE),0)</f>
        <v>0</v>
      </c>
      <c r="AB35" s="115">
        <f>_xlfn.IFNA(VLOOKUP(CONCATENATE($AB$5,$B35,$C35),'ESP2'!$A$6:$M$500,13,FALSE),0)</f>
        <v>0</v>
      </c>
      <c r="AC35" s="115">
        <f>_xlfn.IFNA(VLOOKUP(CONCATENATE($AC$5,$B35,$C35),'OG3'!$A$6:$M$53,13,FALSE),0)</f>
        <v>0</v>
      </c>
      <c r="AD35" s="115">
        <f>_xlfn.IFNA(VLOOKUP(CONCATENATE($AC$5,$B35,$C35),'OG3'!$A$6:$M$150,13,FALSE),0)</f>
        <v>0</v>
      </c>
      <c r="AE35" s="115">
        <f>_xlfn.IFNA(VLOOKUP(CONCATENATE($AE$5,$B35,$C35),[2]cap1!$A$6:$M$53,13,FALSE),0)</f>
        <v>0</v>
      </c>
      <c r="AF35" s="115">
        <f>_xlfn.IFNA(VLOOKUP(CONCATENATE($AF$5,$B35,$C35),'ESP3'!$A$6:$M$53,13,FALSE),0)</f>
        <v>0</v>
      </c>
      <c r="AG35" s="115">
        <f>_xlfn.IFNA(VLOOKUP(CONCATENATE($AG$5,$B35,$C35),'BAL3'!$A$6:$M$500,13,FALSE),0)</f>
        <v>0</v>
      </c>
      <c r="AH35" s="115">
        <f>_xlfn.IFNA(VLOOKUP(CONCATENATE($AH$5,$B35,$C35),'ESP4'!$A$6:$M$300,13,FALSE),0)</f>
        <v>0</v>
      </c>
      <c r="AI35" s="115">
        <f>_xlfn.IFNA(VLOOKUP(CONCATENATE($AI$5,$B35,$C35),'DAR2'!$A$6:$M$300,13,FALSE),0)</f>
        <v>0</v>
      </c>
      <c r="AJ35" s="115">
        <f>_xlfn.IFNA(VLOOKUP(CONCATENATE($AJ$5,$B35,$C35),GID!$A$6:$M$60,13,FALSE),0)</f>
        <v>0</v>
      </c>
      <c r="AK35" s="115">
        <f>_xlfn.IFNA(VLOOKUP(CONCATENATE($AK$5,$B35,$C35),RAS!$A$6:$M$135,13,FALSE),0)</f>
        <v>0</v>
      </c>
    </row>
    <row r="36" spans="1:37" s="3" customFormat="1" x14ac:dyDescent="0.25">
      <c r="A36" s="588"/>
      <c r="B36" s="109"/>
      <c r="C36" s="116"/>
      <c r="D36" s="116"/>
      <c r="E36" s="117"/>
      <c r="F36" s="113"/>
      <c r="G36" s="111">
        <f>COUNTIF(J36:AK36,"&gt;0")</f>
        <v>0</v>
      </c>
      <c r="H36" s="112">
        <f>SUM(J36:AG36)</f>
        <v>0</v>
      </c>
      <c r="I36" s="113">
        <f t="shared" si="0"/>
        <v>8</v>
      </c>
      <c r="J36" s="444">
        <f>_xlfn.IFNA(VLOOKUP(CONCATENATE($J$5,$B36,$C36),'ESP1'!$A$6:$M$500,13,FALSE),0)</f>
        <v>0</v>
      </c>
      <c r="K36" s="114"/>
      <c r="L36" s="114"/>
      <c r="M36" s="115">
        <f>_xlfn.IFNA(VLOOKUP(CONCATENATE($M$5,$B36,$C36),MUR!$A$6:$M$133,13,FALSE),0)</f>
        <v>0</v>
      </c>
      <c r="N36" s="115">
        <f>_xlfn.IFNA(VLOOKUP(CONCATENATE($N$5,$B36,$C36),'GOS1'!$A$6:$M$133,13,FALSE),0)</f>
        <v>0</v>
      </c>
      <c r="O36" s="115">
        <f>_xlfn.IFNA(VLOOKUP(CONCATENATE($O$5,$B36,$C36),'DAR1'!$A$6:$M$500,13,FALSE),0)</f>
        <v>0</v>
      </c>
      <c r="P36" s="115">
        <f>_xlfn.IFNA(VLOOKUP(CONCATENATE($P$5,$B36,$C36),'SER2'!$A$6:$M$133,13,FALSE),0)</f>
        <v>0</v>
      </c>
      <c r="Q36" s="115">
        <f>_xlfn.IFNA(VLOOKUP(CONCATENATE($P$5,$B36,$C36),'SER2'!$A$6:$M$133,13,FALSE),0)</f>
        <v>0</v>
      </c>
      <c r="R36" s="115">
        <f>_xlfn.IFNA(VLOOKUP(CONCATENATE($R$5,$B36,$C36),'GOS2'!$A$6:$M$135,13,FALSE),0)</f>
        <v>0</v>
      </c>
      <c r="S36" s="115">
        <f>_xlfn.IFNA(VLOOKUP(CONCATENATE($S$5,$B36,$C36),'ESP2'!$A$6:$M$192,13,FALSE),0)</f>
        <v>0</v>
      </c>
      <c r="T36" s="115">
        <f>_xlfn.IFNA(VLOOKUP(CONCATENATE($T$5,$B36,$C36),CAP!$A$6:$M$133,13,FALSE),0)</f>
        <v>0</v>
      </c>
      <c r="U36" s="115">
        <f>_xlfn.IFNA(VLOOKUP(CONCATENATE($U$5,$B36,$C36),'OG1'!$A$6:$M$133,13,FALSE),0)</f>
        <v>0</v>
      </c>
      <c r="V36" s="115">
        <f>_xlfn.IFNA(VLOOKUP(CONCATENATE($V$5,$B36,$C36),'DRY1'!$A$8:$M$500,13,FALSE),0)</f>
        <v>0</v>
      </c>
      <c r="W36" s="115">
        <f>_xlfn.IFNA(VLOOKUP(CONCATENATE($W$5,$B36,$C36),'BAL3'!$A$6:$M$135,13,FALSE),0)</f>
        <v>0</v>
      </c>
      <c r="X36" s="340">
        <f>_xlfn.IFNA(VLOOKUP(CONCATENATE($X$5,$B36,$C36),'OG2'!$A$6:$M$132,13,FALSE),0)</f>
        <v>0</v>
      </c>
      <c r="Y36" s="115">
        <f>_xlfn.IFNA(VLOOKUP(CONCATENATE($Y$5,$B36,$C36),'SER3'!$A$6:$M$133,13,FALSE),0)</f>
        <v>0</v>
      </c>
      <c r="Z36" s="115">
        <f>_xlfn.IFNA(VLOOKUP(CONCATENATE($Z$5,$B36,$C36),'Spare 1'!$A$6:$M$133,13,FALSE),0)</f>
        <v>0</v>
      </c>
      <c r="AA36" s="115">
        <f>_xlfn.IFNA(VLOOKUP(CONCATENATE($AA$5,$B36,$C36),'DRY2'!$A$6:$M$300,13,FALSE),0)</f>
        <v>0</v>
      </c>
      <c r="AB36" s="115">
        <f>_xlfn.IFNA(VLOOKUP(CONCATENATE($AB$5,$B36,$C36),'ESP3'!$A$6:$M$500,13,FALSE),0)</f>
        <v>0</v>
      </c>
      <c r="AC36" s="115">
        <f>_xlfn.IFNA(VLOOKUP(CONCATENATE($AC$5,$B36,$C36),[4]SC!$A$6:$M$53,13,FALSE),0)</f>
        <v>0</v>
      </c>
      <c r="AD36" s="115">
        <f>_xlfn.IFNA(VLOOKUP(CONCATENATE($AC$5,$B36,$C36),'OG3'!$A$6:$M$150,13,FALSE),0)</f>
        <v>0</v>
      </c>
      <c r="AE36" s="115">
        <f>_xlfn.IFNA(VLOOKUP(CONCATENATE($AE$5,$B36,$C36),SCSAT!$A$6:$M$53,13,FALSE),0)</f>
        <v>0</v>
      </c>
      <c r="AF36" s="115">
        <f>_xlfn.IFNA(VLOOKUP(CONCATENATE($AF$5,$B36,$C36),SCSUN!$A$6:$M$53,13,FALSE),0)</f>
        <v>0</v>
      </c>
      <c r="AG36" s="115">
        <f>_xlfn.IFNA(VLOOKUP(CONCATENATE($AG$5,$B36,$C36),'ESP4'!$A$6:$M$500,13,FALSE),0)</f>
        <v>0</v>
      </c>
      <c r="AH36" s="115">
        <f>_xlfn.IFNA(VLOOKUP(CONCATENATE($AH$5,$B36,$C36),FEST!$A$6:$M$300,13,FALSE),0)</f>
        <v>0</v>
      </c>
      <c r="AI36" s="115">
        <f>_xlfn.IFNA(VLOOKUP(CONCATENATE($AI$5,$B36,$C36),FEST!$A$6:$M$300,13,FALSE),0)</f>
        <v>0</v>
      </c>
      <c r="AJ36" s="115">
        <f>_xlfn.IFNA(VLOOKUP(CONCATENATE($AJ$5,$B36,$C36),'DAR2'!$A$6:$M$60,13,FALSE),0)</f>
        <v>0</v>
      </c>
      <c r="AK36" s="115">
        <f>_xlfn.IFNA(VLOOKUP(CONCATENATE($AK$5,$B36,$C36),'DRY3'!$A$6:$M$135,13,FALSE),0)</f>
        <v>0</v>
      </c>
    </row>
    <row r="37" spans="1:37" s="3" customFormat="1" x14ac:dyDescent="0.25">
      <c r="A37" s="588"/>
      <c r="B37" s="109"/>
      <c r="C37" s="116"/>
      <c r="D37" s="116"/>
      <c r="E37" s="117"/>
      <c r="F37" s="113"/>
      <c r="G37" s="111">
        <f>COUNTIF(J37:AK37,"&gt;0")</f>
        <v>0</v>
      </c>
      <c r="H37" s="112">
        <f>SUM(J37:AG37)</f>
        <v>0</v>
      </c>
      <c r="I37" s="113">
        <f t="shared" si="0"/>
        <v>8</v>
      </c>
      <c r="J37" s="444">
        <f>_xlfn.IFNA(VLOOKUP(CONCATENATE($J$5,$B37,$C37),'ESP1'!$A$6:$M$500,13,FALSE),0)</f>
        <v>0</v>
      </c>
      <c r="K37" s="114"/>
      <c r="L37" s="114"/>
      <c r="M37" s="115">
        <f>_xlfn.IFNA(VLOOKUP(CONCATENATE($M$5,$B37,$C37),MUR!$A$6:$M$133,13,FALSE),0)</f>
        <v>0</v>
      </c>
      <c r="N37" s="115">
        <f>_xlfn.IFNA(VLOOKUP(CONCATENATE($N$5,$B37,$C37),'GOS1'!$A$6:$M$133,13,FALSE),0)</f>
        <v>0</v>
      </c>
      <c r="O37" s="115">
        <f>_xlfn.IFNA(VLOOKUP(CONCATENATE($O$5,$B37,$C37),'DAR1'!$A$6:$M$500,13,FALSE),0)</f>
        <v>0</v>
      </c>
      <c r="P37" s="115">
        <f>_xlfn.IFNA(VLOOKUP(CONCATENATE($P$5,$B37,$C37),'SER2'!$A$6:$M$133,13,FALSE),0)</f>
        <v>0</v>
      </c>
      <c r="Q37" s="115">
        <f>_xlfn.IFNA(VLOOKUP(CONCATENATE($P$5,$B37,$C37),'SER2'!$A$6:$M$133,13,FALSE),0)</f>
        <v>0</v>
      </c>
      <c r="R37" s="115">
        <f>_xlfn.IFNA(VLOOKUP(CONCATENATE($R$5,$B37,$C37),'GOS2'!$A$6:$M$135,13,FALSE),0)</f>
        <v>0</v>
      </c>
      <c r="S37" s="115">
        <f>_xlfn.IFNA(VLOOKUP(CONCATENATE($S$5,$B37,$C37),'ESP2'!$A$6:$M$192,13,FALSE),0)</f>
        <v>0</v>
      </c>
      <c r="T37" s="115">
        <f>_xlfn.IFNA(VLOOKUP(CONCATENATE($T$5,$B37,$C37),CAP!$A$6:$M$133,13,FALSE),0)</f>
        <v>0</v>
      </c>
      <c r="U37" s="115">
        <f>_xlfn.IFNA(VLOOKUP(CONCATENATE($U$5,$B37,$C37),'OG1'!$A$6:$M$133,13,FALSE),0)</f>
        <v>0</v>
      </c>
      <c r="V37" s="115">
        <f>_xlfn.IFNA(VLOOKUP(CONCATENATE($V$5,$B37,$C37),'DRY1'!$A$8:$M$500,13,FALSE),0)</f>
        <v>0</v>
      </c>
      <c r="W37" s="115">
        <f>_xlfn.IFNA(VLOOKUP(CONCATENATE($W$5,$B37,$C37),'BAL3'!$A$6:$M$135,13,FALSE),0)</f>
        <v>0</v>
      </c>
      <c r="X37" s="340">
        <f>_xlfn.IFNA(VLOOKUP(CONCATENATE($X$5,$B37,$C37),'OG2'!$A$6:$M$132,13,FALSE),0)</f>
        <v>0</v>
      </c>
      <c r="Y37" s="115">
        <f>_xlfn.IFNA(VLOOKUP(CONCATENATE($Y$5,$B37,$C37),'SER3'!$A$6:$M$133,13,FALSE),0)</f>
        <v>0</v>
      </c>
      <c r="Z37" s="115">
        <f>_xlfn.IFNA(VLOOKUP(CONCATENATE($Z$5,$B37,$C37),'Spare 1'!$A$6:$M$133,13,FALSE),0)</f>
        <v>0</v>
      </c>
      <c r="AA37" s="115">
        <f>_xlfn.IFNA(VLOOKUP(CONCATENATE($AA$5,$B37,$C37),'DRY2'!$A$6:$M$300,13,FALSE),0)</f>
        <v>0</v>
      </c>
      <c r="AB37" s="115">
        <f>_xlfn.IFNA(VLOOKUP(CONCATENATE($AB$5,$B37,$C37),'ESP3'!$A$6:$M$500,13,FALSE),0)</f>
        <v>0</v>
      </c>
      <c r="AC37" s="115">
        <f>_xlfn.IFNA(VLOOKUP(CONCATENATE($AC$5,$B37,$C37),[4]SC!$A$6:$M$53,13,FALSE),0)</f>
        <v>0</v>
      </c>
      <c r="AD37" s="703">
        <f>_xlfn.IFNA(VLOOKUP(CONCATENATE($AC$5,$B37,$C37),'OG3'!$A$6:$M$150,13,FALSE),0)</f>
        <v>0</v>
      </c>
      <c r="AE37" s="115">
        <f>_xlfn.IFNA(VLOOKUP(CONCATENATE($AE$5,$B37,$C37),SCSAT!$A$6:$M$53,13,FALSE),0)</f>
        <v>0</v>
      </c>
      <c r="AF37" s="115">
        <f>_xlfn.IFNA(VLOOKUP(CONCATENATE($AF$5,$B37,$C37),SCSUN!$A$6:$M$53,13,FALSE),0)</f>
        <v>0</v>
      </c>
      <c r="AG37" s="115">
        <f>_xlfn.IFNA(VLOOKUP(CONCATENATE($AG$5,$B37,$C37),'ESP4'!$A$6:$M$500,13,FALSE),0)</f>
        <v>0</v>
      </c>
      <c r="AH37" s="115">
        <f>_xlfn.IFNA(VLOOKUP(CONCATENATE($AH$5,$B37,$C37),FEST!$A$6:$M$300,13,FALSE),0)</f>
        <v>0</v>
      </c>
      <c r="AI37" s="115">
        <f>_xlfn.IFNA(VLOOKUP(CONCATENATE($AI$5,$B37,$C37),FEST!$A$6:$M$300,13,FALSE),0)</f>
        <v>0</v>
      </c>
      <c r="AJ37" s="115">
        <f>_xlfn.IFNA(VLOOKUP(CONCATENATE($AJ$5,$B37,$C37),'DAR2'!$A$6:$M$60,13,FALSE),0)</f>
        <v>0</v>
      </c>
      <c r="AK37" s="115">
        <f>_xlfn.IFNA(VLOOKUP(CONCATENATE($AK$5,$B37,$C37),'DRY3'!$A$6:$M$135,13,FALSE),0)</f>
        <v>0</v>
      </c>
    </row>
    <row r="38" spans="1:37" s="3" customFormat="1" x14ac:dyDescent="0.25">
      <c r="A38" s="588"/>
      <c r="B38" s="109"/>
      <c r="C38" s="116"/>
      <c r="D38" s="116"/>
      <c r="E38" s="117"/>
      <c r="F38" s="113"/>
      <c r="G38" s="111">
        <f>COUNTIF(J38:AK38,"&gt;0")</f>
        <v>0</v>
      </c>
      <c r="H38" s="112">
        <f>SUM(J38:AG38)</f>
        <v>0</v>
      </c>
      <c r="I38" s="113">
        <f t="shared" si="0"/>
        <v>8</v>
      </c>
      <c r="J38" s="444">
        <f>_xlfn.IFNA(VLOOKUP(CONCATENATE($J$5,$B38,$C38),'ESP1'!$A$6:$M$500,13,FALSE),0)</f>
        <v>0</v>
      </c>
      <c r="K38" s="114"/>
      <c r="L38" s="114"/>
      <c r="M38" s="115">
        <f>_xlfn.IFNA(VLOOKUP(CONCATENATE($M$5,$B38,$C38),MUR!$A$6:$M$133,13,FALSE),0)</f>
        <v>0</v>
      </c>
      <c r="N38" s="115">
        <f>_xlfn.IFNA(VLOOKUP(CONCATENATE($N$5,$B38,$C38),'GOS1'!$A$6:$M$133,13,FALSE),0)</f>
        <v>0</v>
      </c>
      <c r="O38" s="115">
        <f>_xlfn.IFNA(VLOOKUP(CONCATENATE($O$5,$B38,$C38),'DAR1'!$A$6:$M$500,13,FALSE),0)</f>
        <v>0</v>
      </c>
      <c r="P38" s="115">
        <f>_xlfn.IFNA(VLOOKUP(CONCATENATE($P$5,$B38,$C38),'SER2'!$A$6:$M$133,13,FALSE),0)</f>
        <v>0</v>
      </c>
      <c r="Q38" s="115">
        <f>_xlfn.IFNA(VLOOKUP(CONCATENATE($P$5,$B38,$C38),'SER2'!$A$6:$M$133,13,FALSE),0)</f>
        <v>0</v>
      </c>
      <c r="R38" s="115">
        <f>_xlfn.IFNA(VLOOKUP(CONCATENATE($R$5,$B38,$C38),'GOS2'!$A$6:$M$135,13,FALSE),0)</f>
        <v>0</v>
      </c>
      <c r="S38" s="115">
        <f>_xlfn.IFNA(VLOOKUP(CONCATENATE($S$5,$B38,$C38),'ESP2'!$A$6:$M$192,13,FALSE),0)</f>
        <v>0</v>
      </c>
      <c r="T38" s="115">
        <f>_xlfn.IFNA(VLOOKUP(CONCATENATE($T$5,$B38,$C38),CAP!$A$6:$M$133,13,FALSE),0)</f>
        <v>0</v>
      </c>
      <c r="U38" s="115">
        <f>_xlfn.IFNA(VLOOKUP(CONCATENATE($U$5,$B38,$C38),'OG1'!$A$6:$M$133,13,FALSE),0)</f>
        <v>0</v>
      </c>
      <c r="V38" s="115">
        <f>_xlfn.IFNA(VLOOKUP(CONCATENATE($V$5,$B38,$C38),'DRY1'!$A$8:$M$500,13,FALSE),0)</f>
        <v>0</v>
      </c>
      <c r="W38" s="115">
        <f>_xlfn.IFNA(VLOOKUP(CONCATENATE($W$5,$B38,$C38),'BAL3'!$A$6:$M$135,13,FALSE),0)</f>
        <v>0</v>
      </c>
      <c r="X38" s="340">
        <f>_xlfn.IFNA(VLOOKUP(CONCATENATE($X$5,$B38,$C38),'OG2'!$A$6:$M$132,13,FALSE),0)</f>
        <v>0</v>
      </c>
      <c r="Y38" s="115">
        <f>_xlfn.IFNA(VLOOKUP(CONCATENATE($Y$5,$B38,$C38),'SER3'!$A$6:$M$133,13,FALSE),0)</f>
        <v>0</v>
      </c>
      <c r="Z38" s="115">
        <f>_xlfn.IFNA(VLOOKUP(CONCATENATE($Z$5,$B38,$C38),'Spare 1'!$A$6:$M$133,13,FALSE),0)</f>
        <v>0</v>
      </c>
      <c r="AA38" s="115">
        <f>_xlfn.IFNA(VLOOKUP(CONCATENATE($AA$5,$B38,$C38),'DRY2'!$A$6:$M$300,13,FALSE),0)</f>
        <v>0</v>
      </c>
      <c r="AB38" s="115">
        <f>_xlfn.IFNA(VLOOKUP(CONCATENATE($AB$5,$B38,$C38),'ESP3'!$A$6:$M$500,13,FALSE),0)</f>
        <v>0</v>
      </c>
      <c r="AC38" s="115">
        <f>_xlfn.IFNA(VLOOKUP(CONCATENATE($AC$5,$B38,$C38),[4]SC!$A$6:$M$53,13,FALSE),0)</f>
        <v>0</v>
      </c>
      <c r="AD38" s="115"/>
      <c r="AE38" s="115">
        <f>_xlfn.IFNA(VLOOKUP(CONCATENATE($AE$5,$B38,$C38),SCSAT!$A$6:$M$53,13,FALSE),0)</f>
        <v>0</v>
      </c>
      <c r="AF38" s="115">
        <f>_xlfn.IFNA(VLOOKUP(CONCATENATE($AF$5,$B38,$C38),SCSUN!$A$6:$M$53,13,FALSE),0)</f>
        <v>0</v>
      </c>
      <c r="AG38" s="115">
        <f>_xlfn.IFNA(VLOOKUP(CONCATENATE($AG$5,$B38,$C38),'ESP4'!$A$6:$M$500,13,FALSE),0)</f>
        <v>0</v>
      </c>
      <c r="AH38" s="115">
        <f>_xlfn.IFNA(VLOOKUP(CONCATENATE($AH$5,$B38,$C38),FEST!$A$6:$M$300,13,FALSE),0)</f>
        <v>0</v>
      </c>
      <c r="AI38" s="115">
        <f>_xlfn.IFNA(VLOOKUP(CONCATENATE($AI$5,$B38,$C38),FEST!$A$6:$M$300,13,FALSE),0)</f>
        <v>0</v>
      </c>
      <c r="AJ38" s="115">
        <f>_xlfn.IFNA(VLOOKUP(CONCATENATE($AJ$5,$B38,$C38),'DAR2'!$A$6:$M$60,13,FALSE),0)</f>
        <v>0</v>
      </c>
      <c r="AK38" s="115">
        <f>_xlfn.IFNA(VLOOKUP(CONCATENATE($AK$5,$B38,$C38),'DRY3'!$A$6:$M$135,13,FALSE),0)</f>
        <v>0</v>
      </c>
    </row>
    <row r="39" spans="1:37" s="3" customFormat="1" x14ac:dyDescent="0.25">
      <c r="A39" s="588"/>
      <c r="B39" s="109"/>
      <c r="C39" s="116"/>
      <c r="D39" s="116"/>
      <c r="E39" s="117"/>
      <c r="F39" s="113"/>
      <c r="G39" s="111">
        <f>COUNTIF(J39:AK39,"&gt;0")</f>
        <v>0</v>
      </c>
      <c r="H39" s="112">
        <f>SUM(J39:AG39)</f>
        <v>0</v>
      </c>
      <c r="I39" s="113">
        <f t="shared" si="0"/>
        <v>8</v>
      </c>
      <c r="J39" s="444">
        <f>_xlfn.IFNA(VLOOKUP(CONCATENATE($J$5,$B39,$C39),'ESP1'!$A$6:$M$500,13,FALSE),0)</f>
        <v>0</v>
      </c>
      <c r="K39" s="114"/>
      <c r="L39" s="114"/>
      <c r="M39" s="115">
        <f>_xlfn.IFNA(VLOOKUP(CONCATENATE($M$5,$B39,$C39),MUR!$A$6:$M$133,13,FALSE),0)</f>
        <v>0</v>
      </c>
      <c r="N39" s="115">
        <f>_xlfn.IFNA(VLOOKUP(CONCATENATE($N$5,$B39,$C39),'GOS1'!$A$6:$M$133,13,FALSE),0)</f>
        <v>0</v>
      </c>
      <c r="O39" s="115">
        <f>_xlfn.IFNA(VLOOKUP(CONCATENATE($O$5,$B39,$C39),'DAR1'!$A$6:$M$500,13,FALSE),0)</f>
        <v>0</v>
      </c>
      <c r="P39" s="115">
        <f>_xlfn.IFNA(VLOOKUP(CONCATENATE($P$5,$B39,$C39),'SER2'!$A$6:$M$133,13,FALSE),0)</f>
        <v>0</v>
      </c>
      <c r="Q39" s="115">
        <f>_xlfn.IFNA(VLOOKUP(CONCATENATE($P$5,$B39,$C39),'SER2'!$A$6:$M$133,13,FALSE),0)</f>
        <v>0</v>
      </c>
      <c r="R39" s="115">
        <f>_xlfn.IFNA(VLOOKUP(CONCATENATE($R$5,$B39,$C39),'GOS2'!$A$6:$M$135,13,FALSE),0)</f>
        <v>0</v>
      </c>
      <c r="S39" s="115">
        <f>_xlfn.IFNA(VLOOKUP(CONCATENATE($S$5,$B39,$C39),'ESP2'!$A$6:$M$192,13,FALSE),0)</f>
        <v>0</v>
      </c>
      <c r="T39" s="115">
        <f>_xlfn.IFNA(VLOOKUP(CONCATENATE($T$5,$B39,$C39),CAP!$A$6:$M$133,13,FALSE),0)</f>
        <v>0</v>
      </c>
      <c r="U39" s="115">
        <f>_xlfn.IFNA(VLOOKUP(CONCATENATE($U$5,$B39,$C39),'OG1'!$A$6:$M$133,13,FALSE),0)</f>
        <v>0</v>
      </c>
      <c r="V39" s="115">
        <f>_xlfn.IFNA(VLOOKUP(CONCATENATE($V$5,$B39,$C39),'DRY1'!$A$8:$M$500,13,FALSE),0)</f>
        <v>0</v>
      </c>
      <c r="W39" s="115">
        <f>_xlfn.IFNA(VLOOKUP(CONCATENATE($W$5,$B39,$C39),'BAL3'!$A$6:$M$135,13,FALSE),0)</f>
        <v>0</v>
      </c>
      <c r="X39" s="340">
        <f>_xlfn.IFNA(VLOOKUP(CONCATENATE($X$5,$B39,$C39),'OG2'!$A$6:$M$132,13,FALSE),0)</f>
        <v>0</v>
      </c>
      <c r="Y39" s="115">
        <f>_xlfn.IFNA(VLOOKUP(CONCATENATE($Y$5,$B39,$C39),'SER3'!$A$6:$M$133,13,FALSE),0)</f>
        <v>0</v>
      </c>
      <c r="Z39" s="115">
        <f>_xlfn.IFNA(VLOOKUP(CONCATENATE($Z$5,$B39,$C39),'Spare 1'!$A$6:$M$133,13,FALSE),0)</f>
        <v>0</v>
      </c>
      <c r="AA39" s="115">
        <f>_xlfn.IFNA(VLOOKUP(CONCATENATE($AA$5,$B39,$C39),'DRY2'!$A$6:$M$300,13,FALSE),0)</f>
        <v>0</v>
      </c>
      <c r="AB39" s="115">
        <f>_xlfn.IFNA(VLOOKUP(CONCATENATE($AB$5,$B39,$C39),'ESP3'!$A$6:$M$500,13,FALSE),0)</f>
        <v>0</v>
      </c>
      <c r="AC39" s="115">
        <f>_xlfn.IFNA(VLOOKUP(CONCATENATE($AC$5,$B39,$C39),[4]SC!$A$6:$M$53,13,FALSE),0)</f>
        <v>0</v>
      </c>
      <c r="AD39" s="115"/>
      <c r="AE39" s="115">
        <f>_xlfn.IFNA(VLOOKUP(CONCATENATE($AE$5,$B39,$C39),SCSAT!$A$6:$M$53,13,FALSE),0)</f>
        <v>0</v>
      </c>
      <c r="AF39" s="115">
        <f>_xlfn.IFNA(VLOOKUP(CONCATENATE($AF$5,$B39,$C39),SCSUN!$A$6:$M$53,13,FALSE),0)</f>
        <v>0</v>
      </c>
      <c r="AG39" s="115">
        <f>_xlfn.IFNA(VLOOKUP(CONCATENATE($AG$5,$B39,$C39),'ESP4'!$A$6:$M$500,13,FALSE),0)</f>
        <v>0</v>
      </c>
      <c r="AH39" s="115">
        <f>_xlfn.IFNA(VLOOKUP(CONCATENATE($AH$5,$B39,$C39),FEST!$A$6:$M$300,13,FALSE),0)</f>
        <v>0</v>
      </c>
      <c r="AI39" s="115">
        <f>_xlfn.IFNA(VLOOKUP(CONCATENATE($AI$5,$B39,$C39),FEST!$A$6:$M$300,13,FALSE),0)</f>
        <v>0</v>
      </c>
      <c r="AJ39" s="115">
        <f>_xlfn.IFNA(VLOOKUP(CONCATENATE($AJ$5,$B39,$C39),'DAR2'!$A$6:$M$60,13,FALSE),0)</f>
        <v>0</v>
      </c>
      <c r="AK39" s="115">
        <f>_xlfn.IFNA(VLOOKUP(CONCATENATE($AK$5,$B39,$C39),'DRY3'!$A$6:$M$135,13,FALSE),0)</f>
        <v>0</v>
      </c>
    </row>
    <row r="40" spans="1:37" x14ac:dyDescent="0.25">
      <c r="A40" s="588"/>
      <c r="B40" s="109"/>
      <c r="C40" s="116"/>
      <c r="D40" s="116"/>
      <c r="E40" s="117"/>
      <c r="F40" s="113"/>
      <c r="G40" s="111">
        <f>COUNTIF(J40:AK40,"&gt;0")</f>
        <v>0</v>
      </c>
      <c r="H40" s="112">
        <f>SUM(J40:AG40)</f>
        <v>0</v>
      </c>
      <c r="I40" s="113">
        <f t="shared" si="0"/>
        <v>8</v>
      </c>
      <c r="J40" s="444">
        <f>_xlfn.IFNA(VLOOKUP(CONCATENATE($J$5,$B40,$C40),'ESP1'!$A$6:$M$500,13,FALSE),0)</f>
        <v>0</v>
      </c>
      <c r="K40" s="114"/>
      <c r="L40" s="114"/>
      <c r="M40" s="115">
        <f>_xlfn.IFNA(VLOOKUP(CONCATENATE($M$5,$B40,$C40),MUR!$A$6:$M$133,13,FALSE),0)</f>
        <v>0</v>
      </c>
      <c r="N40" s="115">
        <f>_xlfn.IFNA(VLOOKUP(CONCATENATE($N$5,$B40,$C40),'GOS1'!$A$6:$M$133,13,FALSE),0)</f>
        <v>0</v>
      </c>
      <c r="O40" s="115">
        <f>_xlfn.IFNA(VLOOKUP(CONCATENATE($O$5,$B40,$C40),'DAR1'!$A$6:$M$500,13,FALSE),0)</f>
        <v>0</v>
      </c>
      <c r="P40" s="115">
        <f>_xlfn.IFNA(VLOOKUP(CONCATENATE($P$5,$B40,$C40),'SER2'!$A$6:$M$133,13,FALSE),0)</f>
        <v>0</v>
      </c>
      <c r="Q40" s="115">
        <f>_xlfn.IFNA(VLOOKUP(CONCATENATE($P$5,$B40,$C40),'SER2'!$A$6:$M$133,13,FALSE),0)</f>
        <v>0</v>
      </c>
      <c r="R40" s="115">
        <f>_xlfn.IFNA(VLOOKUP(CONCATENATE($R$5,$B40,$C40),'GOS2'!$A$6:$M$135,13,FALSE),0)</f>
        <v>0</v>
      </c>
      <c r="S40" s="115">
        <f>_xlfn.IFNA(VLOOKUP(CONCATENATE($S$5,$B40,$C40),'ESP2'!$A$6:$M$192,13,FALSE),0)</f>
        <v>0</v>
      </c>
      <c r="T40" s="115">
        <f>_xlfn.IFNA(VLOOKUP(CONCATENATE($T$5,$B40,$C40),CAP!$A$6:$M$133,13,FALSE),0)</f>
        <v>0</v>
      </c>
      <c r="U40" s="115">
        <f>_xlfn.IFNA(VLOOKUP(CONCATENATE($U$5,$B40,$C40),'OG1'!$A$6:$M$133,13,FALSE),0)</f>
        <v>0</v>
      </c>
      <c r="V40" s="115">
        <f>_xlfn.IFNA(VLOOKUP(CONCATENATE($V$5,$B40,$C40),'DRY1'!$A$8:$M$500,13,FALSE),0)</f>
        <v>0</v>
      </c>
      <c r="W40" s="115">
        <f>_xlfn.IFNA(VLOOKUP(CONCATENATE($W$5,$B40,$C40),'BAL3'!$A$6:$M$135,13,FALSE),0)</f>
        <v>0</v>
      </c>
      <c r="X40" s="340">
        <f>_xlfn.IFNA(VLOOKUP(CONCATENATE($X$5,$B40,$C40),'OG2'!$A$6:$M$132,13,FALSE),0)</f>
        <v>0</v>
      </c>
      <c r="Y40" s="115">
        <f>_xlfn.IFNA(VLOOKUP(CONCATENATE($Y$5,$B40,$C40),'SER3'!$A$6:$M$133,13,FALSE),0)</f>
        <v>0</v>
      </c>
      <c r="Z40" s="115">
        <f>_xlfn.IFNA(VLOOKUP(CONCATENATE($Z$5,$B40,$C40),'Spare 1'!$A$6:$M$133,13,FALSE),0)</f>
        <v>0</v>
      </c>
      <c r="AA40" s="115">
        <f>_xlfn.IFNA(VLOOKUP(CONCATENATE($AA$5,$B40,$C40),'DRY2'!$A$6:$M$300,13,FALSE),0)</f>
        <v>0</v>
      </c>
      <c r="AB40" s="115">
        <f>_xlfn.IFNA(VLOOKUP(CONCATENATE($AB$5,$B40,$C40),'ESP3'!$A$6:$M$500,13,FALSE),0)</f>
        <v>0</v>
      </c>
      <c r="AC40" s="115">
        <f>_xlfn.IFNA(VLOOKUP(CONCATENATE($AC$5,$B40,$C40),[4]SC!$A$6:$M$53,13,FALSE),0)</f>
        <v>0</v>
      </c>
      <c r="AD40" s="115"/>
      <c r="AE40" s="115">
        <f>_xlfn.IFNA(VLOOKUP(CONCATENATE($AE$5,$B40,$C40),SCSAT!$A$6:$M$53,13,FALSE),0)</f>
        <v>0</v>
      </c>
      <c r="AF40" s="115">
        <f>_xlfn.IFNA(VLOOKUP(CONCATENATE($AF$5,$B40,$C40),SCSUN!$A$6:$M$53,13,FALSE),0)</f>
        <v>0</v>
      </c>
      <c r="AG40" s="115">
        <f>_xlfn.IFNA(VLOOKUP(CONCATENATE($AG$5,$B40,$C40),'ESP4'!$A$6:$M$500,13,FALSE),0)</f>
        <v>0</v>
      </c>
      <c r="AH40" s="115">
        <f>_xlfn.IFNA(VLOOKUP(CONCATENATE($AH$5,$B40,$C40),FEST!$A$6:$M$300,13,FALSE),0)</f>
        <v>0</v>
      </c>
      <c r="AI40" s="115">
        <f>_xlfn.IFNA(VLOOKUP(CONCATENATE($AI$5,$B40,$C40),FEST!$A$6:$M$300,13,FALSE),0)</f>
        <v>0</v>
      </c>
      <c r="AJ40" s="115">
        <f>_xlfn.IFNA(VLOOKUP(CONCATENATE($AJ$5,$B40,$C40),'DAR2'!$A$6:$M$60,13,FALSE),0)</f>
        <v>0</v>
      </c>
      <c r="AK40" s="115">
        <f>_xlfn.IFNA(VLOOKUP(CONCATENATE($AK$5,$B40,$C40),'DRY3'!$A$6:$M$135,13,FALSE),0)</f>
        <v>0</v>
      </c>
    </row>
    <row r="41" spans="1:37" x14ac:dyDescent="0.25">
      <c r="A41" s="588"/>
      <c r="B41" s="109"/>
      <c r="C41" s="116"/>
      <c r="D41" s="116"/>
      <c r="E41" s="117"/>
      <c r="F41" s="113"/>
      <c r="G41" s="111">
        <f>COUNTIF(J41:AG41,"&gt;0")</f>
        <v>0</v>
      </c>
      <c r="H41" s="112">
        <f t="shared" ref="H41:H48" si="1">SUM(J41:AG41)</f>
        <v>0</v>
      </c>
      <c r="I41" s="113">
        <f t="shared" si="0"/>
        <v>8</v>
      </c>
      <c r="J41" s="444">
        <f>_xlfn.IFNA(VLOOKUP(CONCATENATE($J$5,$B41,$C41),'ESP1'!$A$6:$M$500,13,FALSE),0)</f>
        <v>0</v>
      </c>
      <c r="K41" s="114"/>
      <c r="L41" s="114"/>
      <c r="M41" s="115">
        <f>_xlfn.IFNA(VLOOKUP(CONCATENATE($M$5,$B41,$C41),MUR!$A$6:$M$133,13,FALSE),0)</f>
        <v>0</v>
      </c>
      <c r="N41" s="115">
        <f>_xlfn.IFNA(VLOOKUP(CONCATENATE($N$5,$B41,$C41),'GOS1'!$A$6:$M$133,13,FALSE),0)</f>
        <v>0</v>
      </c>
      <c r="O41" s="115">
        <f>_xlfn.IFNA(VLOOKUP(CONCATENATE($O$5,$B41,$C41),'DAR1'!$A$6:$M$500,13,FALSE),0)</f>
        <v>0</v>
      </c>
      <c r="P41" s="115">
        <f>_xlfn.IFNA(VLOOKUP(CONCATENATE($P$5,$B41,$C41),'SER2'!$A$6:$M$133,13,FALSE),0)</f>
        <v>0</v>
      </c>
      <c r="Q41" s="115">
        <f>_xlfn.IFNA(VLOOKUP(CONCATENATE($P$5,$B41,$C41),'SER2'!$A$6:$M$133,13,FALSE),0)</f>
        <v>0</v>
      </c>
      <c r="R41" s="115">
        <f>_xlfn.IFNA(VLOOKUP(CONCATENATE($R$5,$B41,$C41),'GOS2'!$A$6:$M$135,13,FALSE),0)</f>
        <v>0</v>
      </c>
      <c r="S41" s="115">
        <f>_xlfn.IFNA(VLOOKUP(CONCATENATE($S$5,$B41,$C41),'ESP2'!$A$6:$M$192,13,FALSE),0)</f>
        <v>0</v>
      </c>
      <c r="T41" s="115">
        <f>_xlfn.IFNA(VLOOKUP(CONCATENATE($T$5,$B41,$C41),CAP!$A$6:$M$133,13,FALSE),0)</f>
        <v>0</v>
      </c>
      <c r="U41" s="115">
        <f>_xlfn.IFNA(VLOOKUP(CONCATENATE($U$5,$B41,$C41),'OG1'!$A$6:$M$133,13,FALSE),0)</f>
        <v>0</v>
      </c>
      <c r="V41" s="115">
        <f>_xlfn.IFNA(VLOOKUP(CONCATENATE($V$5,$B41,$C41),'DRY1'!$A$8:$M$500,13,FALSE),0)</f>
        <v>0</v>
      </c>
      <c r="W41" s="115">
        <f>_xlfn.IFNA(VLOOKUP(CONCATENATE($W$5,$B41,$C41),'BAL3'!$A$6:$M$135,13,FALSE),0)</f>
        <v>0</v>
      </c>
      <c r="X41" s="340">
        <f>_xlfn.IFNA(VLOOKUP(CONCATENATE($X$5,$B41,$C41),'OG2'!$A$6:$M$132,13,FALSE),0)</f>
        <v>0</v>
      </c>
      <c r="Y41" s="115">
        <f>_xlfn.IFNA(VLOOKUP(CONCATENATE($Y$5,$B41,$C41),'SER3'!$A$6:$M$133,13,FALSE),0)</f>
        <v>0</v>
      </c>
      <c r="Z41" s="115">
        <f>_xlfn.IFNA(VLOOKUP(CONCATENATE($Z$5,$B41,$C41),'Spare 1'!$A$6:$M$133,13,FALSE),0)</f>
        <v>0</v>
      </c>
      <c r="AA41" s="115">
        <f>_xlfn.IFNA(VLOOKUP(CONCATENATE($AA$5,$B41,$C41),'DRY2'!$A$6:$M$300,13,FALSE),0)</f>
        <v>0</v>
      </c>
      <c r="AB41" s="115">
        <f>_xlfn.IFNA(VLOOKUP(CONCATENATE($AB$5,$B41,$C41),'ESP3'!$A$6:$M$500,13,FALSE),0)</f>
        <v>0</v>
      </c>
      <c r="AC41" s="115">
        <f>_xlfn.IFNA(VLOOKUP(CONCATENATE($AC$5,$B41,$C41),[4]SC!$A$6:$M$53,13,FALSE),0)</f>
        <v>0</v>
      </c>
      <c r="AD41" s="115"/>
      <c r="AE41" s="115">
        <f>_xlfn.IFNA(VLOOKUP(CONCATENATE($AE$5,$B41,$C41),SCSAT!$A$6:$M$53,13,FALSE),0)</f>
        <v>0</v>
      </c>
      <c r="AF41" s="115">
        <f>_xlfn.IFNA(VLOOKUP(CONCATENATE($AF$5,$B41,$C41),SCSUN!$A$6:$M$53,13,FALSE),0)</f>
        <v>0</v>
      </c>
      <c r="AG41" s="115">
        <f>_xlfn.IFNA(VLOOKUP(CONCATENATE($AG$5,$B41,$C41),'ESP4'!$A$6:$M$500,13,FALSE),0)</f>
        <v>0</v>
      </c>
      <c r="AH41" s="115">
        <f>_xlfn.IFNA(VLOOKUP(CONCATENATE($AH$5,$B41,$C41),FEST!$A$6:$M$300,13,FALSE),0)</f>
        <v>0</v>
      </c>
      <c r="AI41" s="115">
        <f>_xlfn.IFNA(VLOOKUP(CONCATENATE($AI$5,$B41,$C41),FEST!$A$6:$M$300,13,FALSE),0)</f>
        <v>0</v>
      </c>
      <c r="AJ41" s="115">
        <f>_xlfn.IFNA(VLOOKUP(CONCATENATE($AJ$5,$B41,$C41),'DAR2'!$A$6:$M$60,13,FALSE),0)</f>
        <v>0</v>
      </c>
      <c r="AK41" s="115">
        <f>_xlfn.IFNA(VLOOKUP(CONCATENATE($AK$5,$B41,$C41),'DRY3'!$A$6:$M$135,13,FALSE),0)</f>
        <v>0</v>
      </c>
    </row>
    <row r="42" spans="1:37" x14ac:dyDescent="0.25">
      <c r="A42" s="588"/>
      <c r="B42" s="109"/>
      <c r="C42" s="116"/>
      <c r="D42" s="116"/>
      <c r="E42" s="117"/>
      <c r="F42" s="113"/>
      <c r="G42" s="111">
        <f>COUNTIF(J42:AG42,"&gt;0")</f>
        <v>0</v>
      </c>
      <c r="H42" s="112">
        <f t="shared" si="1"/>
        <v>0</v>
      </c>
      <c r="I42" s="113">
        <f t="shared" si="0"/>
        <v>8</v>
      </c>
      <c r="J42" s="444"/>
      <c r="K42" s="114"/>
      <c r="L42" s="114"/>
      <c r="M42" s="115"/>
      <c r="N42" s="115"/>
      <c r="O42" s="115"/>
      <c r="P42" s="115"/>
      <c r="Q42" s="115"/>
      <c r="R42" s="115"/>
      <c r="S42" s="115"/>
      <c r="T42" s="115"/>
      <c r="U42" s="115"/>
      <c r="V42" s="115"/>
      <c r="W42" s="115"/>
      <c r="X42" s="340"/>
      <c r="Y42" s="115"/>
      <c r="Z42" s="115"/>
      <c r="AA42" s="115"/>
      <c r="AB42" s="115"/>
      <c r="AC42" s="115"/>
      <c r="AD42" s="115"/>
      <c r="AE42" s="115"/>
      <c r="AF42" s="115"/>
      <c r="AG42" s="115"/>
      <c r="AH42" s="115"/>
      <c r="AI42" s="115"/>
      <c r="AJ42" s="115"/>
      <c r="AK42" s="115"/>
    </row>
    <row r="43" spans="1:37" x14ac:dyDescent="0.25">
      <c r="A43" s="588"/>
      <c r="B43" s="109"/>
      <c r="C43" s="116"/>
      <c r="D43" s="116"/>
      <c r="E43" s="117"/>
      <c r="F43" s="113"/>
      <c r="G43" s="111">
        <f>COUNTIF(J43:AG43,"&gt;0")</f>
        <v>0</v>
      </c>
      <c r="H43" s="112">
        <f t="shared" si="1"/>
        <v>0</v>
      </c>
      <c r="I43" s="113">
        <f t="shared" si="0"/>
        <v>8</v>
      </c>
      <c r="J43" s="444"/>
      <c r="K43" s="114"/>
      <c r="L43" s="114"/>
      <c r="M43" s="115"/>
      <c r="N43" s="115"/>
      <c r="O43" s="115"/>
      <c r="P43" s="115"/>
      <c r="Q43" s="115"/>
      <c r="R43" s="115"/>
      <c r="S43" s="115"/>
      <c r="T43" s="115"/>
      <c r="U43" s="115"/>
      <c r="V43" s="115"/>
      <c r="W43" s="115"/>
      <c r="X43" s="340"/>
      <c r="Y43" s="115"/>
      <c r="Z43" s="115"/>
      <c r="AA43" s="115"/>
      <c r="AB43" s="115"/>
      <c r="AC43" s="115"/>
      <c r="AD43" s="115"/>
      <c r="AE43" s="115"/>
      <c r="AF43" s="115"/>
      <c r="AG43" s="115"/>
      <c r="AH43" s="115"/>
      <c r="AI43" s="115"/>
      <c r="AJ43" s="115"/>
      <c r="AK43" s="115"/>
    </row>
    <row r="44" spans="1:37" x14ac:dyDescent="0.25">
      <c r="A44" s="588"/>
      <c r="B44" s="109"/>
      <c r="C44" s="116"/>
      <c r="D44" s="116"/>
      <c r="E44" s="117"/>
      <c r="F44" s="113"/>
      <c r="G44" s="111">
        <f>COUNTIF(J44:AG44,"&gt;0")</f>
        <v>0</v>
      </c>
      <c r="H44" s="112">
        <f t="shared" si="1"/>
        <v>0</v>
      </c>
      <c r="I44" s="113">
        <f t="shared" si="0"/>
        <v>8</v>
      </c>
      <c r="J44" s="444"/>
      <c r="K44" s="114"/>
      <c r="L44" s="114"/>
      <c r="M44" s="115"/>
      <c r="N44" s="115"/>
      <c r="O44" s="115"/>
      <c r="P44" s="115"/>
      <c r="Q44" s="115"/>
      <c r="R44" s="115"/>
      <c r="S44" s="115"/>
      <c r="T44" s="115"/>
      <c r="U44" s="115"/>
      <c r="V44" s="115"/>
      <c r="W44" s="115"/>
      <c r="X44" s="340"/>
      <c r="Y44" s="115"/>
      <c r="Z44" s="115"/>
      <c r="AA44" s="115"/>
      <c r="AB44" s="115"/>
      <c r="AC44" s="115"/>
      <c r="AD44" s="115"/>
      <c r="AE44" s="115"/>
      <c r="AF44" s="115"/>
      <c r="AG44" s="115"/>
      <c r="AH44" s="115"/>
      <c r="AI44" s="115"/>
      <c r="AJ44" s="115"/>
      <c r="AK44" s="115"/>
    </row>
    <row r="45" spans="1:37" x14ac:dyDescent="0.25">
      <c r="A45" s="588"/>
      <c r="B45" s="109"/>
      <c r="C45" s="116"/>
      <c r="D45" s="116"/>
      <c r="E45" s="117"/>
      <c r="F45" s="113"/>
      <c r="G45" s="111">
        <f>COUNTIF(J45:AG45,"&gt;0")</f>
        <v>0</v>
      </c>
      <c r="H45" s="112">
        <f t="shared" si="1"/>
        <v>0</v>
      </c>
      <c r="I45" s="113">
        <f t="shared" si="0"/>
        <v>8</v>
      </c>
      <c r="J45" s="444"/>
      <c r="K45" s="114"/>
      <c r="L45" s="114"/>
      <c r="M45" s="115"/>
      <c r="N45" s="115"/>
      <c r="O45" s="115"/>
      <c r="P45" s="115"/>
      <c r="Q45" s="115"/>
      <c r="R45" s="115"/>
      <c r="S45" s="115"/>
      <c r="T45" s="115"/>
      <c r="U45" s="115"/>
      <c r="V45" s="115"/>
      <c r="W45" s="115"/>
      <c r="X45" s="340"/>
      <c r="Y45" s="115"/>
      <c r="Z45" s="115"/>
      <c r="AA45" s="115"/>
      <c r="AB45" s="115"/>
      <c r="AC45" s="115"/>
      <c r="AD45" s="115"/>
      <c r="AE45" s="115"/>
      <c r="AF45" s="115"/>
      <c r="AG45" s="115"/>
      <c r="AH45" s="115"/>
      <c r="AI45" s="115"/>
      <c r="AJ45" s="115"/>
      <c r="AK45" s="115"/>
    </row>
    <row r="46" spans="1:37" x14ac:dyDescent="0.25">
      <c r="A46" s="588"/>
      <c r="B46" s="109"/>
      <c r="C46" s="116"/>
      <c r="D46" s="116"/>
      <c r="E46" s="117"/>
      <c r="F46" s="113"/>
      <c r="G46" s="111">
        <f>COUNTIF(J46:AG46,"&gt;0")</f>
        <v>0</v>
      </c>
      <c r="H46" s="112">
        <f t="shared" si="1"/>
        <v>0</v>
      </c>
      <c r="I46" s="113">
        <f t="shared" si="0"/>
        <v>8</v>
      </c>
      <c r="J46" s="444"/>
      <c r="K46" s="114"/>
      <c r="L46" s="114"/>
      <c r="M46" s="115"/>
      <c r="N46" s="115"/>
      <c r="O46" s="115"/>
      <c r="P46" s="115"/>
      <c r="Q46" s="115"/>
      <c r="R46" s="115"/>
      <c r="S46" s="115"/>
      <c r="T46" s="115"/>
      <c r="U46" s="115"/>
      <c r="V46" s="115"/>
      <c r="W46" s="115"/>
      <c r="X46" s="340"/>
      <c r="Y46" s="115"/>
      <c r="Z46" s="115"/>
      <c r="AA46" s="115"/>
      <c r="AB46" s="115"/>
      <c r="AC46" s="115"/>
      <c r="AD46" s="115"/>
      <c r="AE46" s="115"/>
      <c r="AF46" s="115"/>
      <c r="AG46" s="115"/>
      <c r="AH46" s="115"/>
      <c r="AI46" s="115"/>
      <c r="AJ46" s="115"/>
      <c r="AK46" s="115"/>
    </row>
    <row r="47" spans="1:37" x14ac:dyDescent="0.25">
      <c r="A47" s="588"/>
      <c r="B47" s="109"/>
      <c r="C47" s="116"/>
      <c r="D47" s="116"/>
      <c r="E47" s="117"/>
      <c r="F47" s="113"/>
      <c r="G47" s="111">
        <f>COUNTIF(J47:AG47,"&gt;0")</f>
        <v>0</v>
      </c>
      <c r="H47" s="112">
        <f t="shared" si="1"/>
        <v>0</v>
      </c>
      <c r="I47" s="113">
        <f t="shared" si="0"/>
        <v>8</v>
      </c>
      <c r="J47" s="444"/>
      <c r="K47" s="114"/>
      <c r="L47" s="114"/>
      <c r="M47" s="115"/>
      <c r="N47" s="115"/>
      <c r="O47" s="115"/>
      <c r="P47" s="115"/>
      <c r="Q47" s="115"/>
      <c r="R47" s="115"/>
      <c r="S47" s="115"/>
      <c r="T47" s="115"/>
      <c r="U47" s="115"/>
      <c r="V47" s="115"/>
      <c r="W47" s="115"/>
      <c r="X47" s="340"/>
      <c r="Y47" s="115"/>
      <c r="Z47" s="115"/>
      <c r="AA47" s="115"/>
      <c r="AB47" s="115"/>
      <c r="AC47" s="115"/>
      <c r="AD47" s="115"/>
      <c r="AE47" s="115"/>
      <c r="AF47" s="115"/>
      <c r="AG47" s="115"/>
      <c r="AH47" s="115"/>
      <c r="AI47" s="115"/>
      <c r="AJ47" s="115"/>
      <c r="AK47" s="115"/>
    </row>
    <row r="48" spans="1:37" x14ac:dyDescent="0.25">
      <c r="A48" s="588"/>
      <c r="B48" s="109"/>
      <c r="C48" s="116"/>
      <c r="D48" s="116"/>
      <c r="E48" s="117"/>
      <c r="F48" s="113"/>
      <c r="G48" s="111">
        <f>COUNTIF(J48:AG48,"&gt;0")</f>
        <v>0</v>
      </c>
      <c r="H48" s="112">
        <f t="shared" si="1"/>
        <v>0</v>
      </c>
      <c r="I48" s="113">
        <f t="shared" si="0"/>
        <v>8</v>
      </c>
      <c r="J48" s="444"/>
      <c r="K48" s="114"/>
      <c r="L48" s="114"/>
      <c r="M48" s="115"/>
      <c r="N48" s="115"/>
      <c r="O48" s="115"/>
      <c r="P48" s="115"/>
      <c r="Q48" s="115"/>
      <c r="R48" s="115"/>
      <c r="S48" s="115"/>
      <c r="T48" s="115"/>
      <c r="U48" s="115"/>
      <c r="V48" s="115"/>
      <c r="W48" s="115"/>
      <c r="X48" s="340"/>
      <c r="Y48" s="115"/>
      <c r="Z48" s="115"/>
      <c r="AA48" s="115"/>
      <c r="AB48" s="115"/>
      <c r="AC48" s="115"/>
      <c r="AD48" s="115"/>
      <c r="AE48" s="115"/>
      <c r="AF48" s="115"/>
      <c r="AG48" s="115"/>
      <c r="AH48" s="115"/>
      <c r="AI48" s="115"/>
      <c r="AJ48" s="115"/>
      <c r="AK48" s="115"/>
    </row>
    <row r="49" spans="1:37" x14ac:dyDescent="0.25">
      <c r="A49" s="588"/>
      <c r="B49" s="109"/>
      <c r="C49" s="116"/>
      <c r="D49" s="116"/>
      <c r="E49" s="117"/>
      <c r="F49" s="113"/>
      <c r="G49" s="111"/>
      <c r="H49" s="112"/>
      <c r="I49" s="113"/>
      <c r="J49" s="444"/>
      <c r="K49" s="114"/>
      <c r="L49" s="114"/>
      <c r="M49" s="115"/>
      <c r="N49" s="115"/>
      <c r="O49" s="115"/>
      <c r="P49" s="115"/>
      <c r="Q49" s="115"/>
      <c r="R49" s="115"/>
      <c r="S49" s="115"/>
      <c r="T49" s="115"/>
      <c r="U49" s="115"/>
      <c r="V49" s="115"/>
      <c r="W49" s="115"/>
      <c r="X49" s="340"/>
      <c r="Y49" s="115"/>
      <c r="Z49" s="115"/>
      <c r="AA49" s="115"/>
      <c r="AB49" s="115"/>
      <c r="AC49" s="115"/>
      <c r="AD49" s="115"/>
      <c r="AE49" s="115"/>
      <c r="AF49" s="115"/>
      <c r="AG49" s="115"/>
      <c r="AH49" s="115"/>
      <c r="AI49" s="115"/>
      <c r="AJ49" s="115"/>
      <c r="AK49" s="115"/>
    </row>
    <row r="50" spans="1:37" x14ac:dyDescent="0.25">
      <c r="A50" s="588"/>
      <c r="B50" s="109"/>
      <c r="C50" s="116"/>
      <c r="D50" s="116"/>
      <c r="E50" s="117"/>
      <c r="F50" s="113"/>
      <c r="G50" s="111"/>
      <c r="H50" s="112"/>
      <c r="I50" s="113"/>
      <c r="J50" s="444"/>
      <c r="K50" s="114"/>
      <c r="L50" s="114"/>
      <c r="M50" s="115"/>
      <c r="N50" s="115"/>
      <c r="O50" s="115"/>
      <c r="P50" s="115"/>
      <c r="Q50" s="115"/>
      <c r="R50" s="115"/>
      <c r="S50" s="115"/>
      <c r="T50" s="115"/>
      <c r="U50" s="115"/>
      <c r="V50" s="115"/>
      <c r="W50" s="115"/>
      <c r="X50" s="340"/>
      <c r="Y50" s="115"/>
      <c r="Z50" s="115"/>
      <c r="AA50" s="115"/>
      <c r="AB50" s="115"/>
      <c r="AC50" s="115"/>
      <c r="AD50" s="115"/>
      <c r="AE50" s="115"/>
      <c r="AF50" s="115"/>
      <c r="AG50" s="115"/>
      <c r="AH50" s="115"/>
      <c r="AI50" s="115"/>
      <c r="AJ50" s="115"/>
      <c r="AK50" s="115"/>
    </row>
    <row r="51" spans="1:37" x14ac:dyDescent="0.25">
      <c r="A51" s="588"/>
      <c r="B51" s="109"/>
      <c r="C51" s="116"/>
      <c r="D51" s="116"/>
      <c r="E51" s="117"/>
      <c r="F51" s="113"/>
      <c r="G51" s="111"/>
      <c r="H51" s="112"/>
      <c r="I51" s="113"/>
      <c r="J51" s="444"/>
      <c r="K51" s="114"/>
      <c r="L51" s="114"/>
      <c r="M51" s="115"/>
      <c r="N51" s="115"/>
      <c r="O51" s="115"/>
      <c r="P51" s="115"/>
      <c r="Q51" s="115"/>
      <c r="R51" s="115"/>
      <c r="S51" s="115"/>
      <c r="T51" s="115"/>
      <c r="U51" s="115"/>
      <c r="V51" s="115"/>
      <c r="W51" s="115"/>
      <c r="X51" s="340"/>
      <c r="Y51" s="115"/>
      <c r="Z51" s="115"/>
      <c r="AA51" s="115"/>
      <c r="AB51" s="115"/>
      <c r="AC51" s="115"/>
      <c r="AD51" s="115"/>
      <c r="AE51" s="115"/>
      <c r="AF51" s="115"/>
      <c r="AG51" s="115"/>
      <c r="AH51" s="115"/>
      <c r="AI51" s="115"/>
      <c r="AJ51" s="115"/>
      <c r="AK51" s="115"/>
    </row>
    <row r="52" spans="1:37" x14ac:dyDescent="0.25">
      <c r="A52" s="588"/>
      <c r="B52" s="109"/>
      <c r="C52" s="116"/>
      <c r="D52" s="116"/>
      <c r="E52" s="117"/>
      <c r="F52" s="113"/>
      <c r="G52" s="111"/>
      <c r="H52" s="112"/>
      <c r="I52" s="113"/>
      <c r="J52" s="444"/>
      <c r="K52" s="114"/>
      <c r="L52" s="114"/>
      <c r="M52" s="115"/>
      <c r="N52" s="115"/>
      <c r="O52" s="115"/>
      <c r="P52" s="115"/>
      <c r="Q52" s="115"/>
      <c r="R52" s="115"/>
      <c r="S52" s="115"/>
      <c r="T52" s="115"/>
      <c r="U52" s="115"/>
      <c r="V52" s="115"/>
      <c r="W52" s="115"/>
      <c r="X52" s="340"/>
      <c r="Y52" s="115"/>
      <c r="Z52" s="115"/>
      <c r="AA52" s="115"/>
      <c r="AB52" s="115"/>
      <c r="AC52" s="115"/>
      <c r="AD52" s="115"/>
      <c r="AE52" s="115"/>
      <c r="AF52" s="115"/>
      <c r="AG52" s="115"/>
      <c r="AH52" s="115"/>
      <c r="AI52" s="115"/>
      <c r="AJ52" s="115"/>
      <c r="AK52" s="115"/>
    </row>
    <row r="53" spans="1:37" s="3" customFormat="1" x14ac:dyDescent="0.25">
      <c r="A53" s="588"/>
      <c r="B53" s="109"/>
      <c r="C53" s="116"/>
      <c r="D53" s="116"/>
      <c r="E53" s="117"/>
      <c r="F53" s="113"/>
      <c r="G53" s="111"/>
      <c r="H53" s="112"/>
      <c r="I53" s="113"/>
      <c r="J53" s="444"/>
      <c r="K53" s="114"/>
      <c r="L53" s="114"/>
      <c r="M53" s="115"/>
      <c r="N53" s="115"/>
      <c r="O53" s="115"/>
      <c r="P53" s="115"/>
      <c r="Q53" s="115"/>
      <c r="R53" s="115"/>
      <c r="S53" s="115"/>
      <c r="T53" s="115"/>
      <c r="U53" s="115"/>
      <c r="V53" s="115"/>
      <c r="W53" s="115"/>
      <c r="X53" s="340"/>
      <c r="Y53" s="115"/>
      <c r="Z53" s="115"/>
      <c r="AA53" s="115"/>
      <c r="AB53" s="115"/>
      <c r="AC53" s="115"/>
      <c r="AD53" s="115"/>
      <c r="AE53" s="115"/>
      <c r="AF53" s="115"/>
      <c r="AG53" s="115"/>
      <c r="AH53" s="115"/>
      <c r="AI53" s="115"/>
      <c r="AJ53" s="115"/>
      <c r="AK53" s="115"/>
    </row>
    <row r="54" spans="1:37" x14ac:dyDescent="0.25">
      <c r="A54" s="588"/>
      <c r="B54" s="109"/>
      <c r="C54" s="116"/>
      <c r="D54" s="116"/>
      <c r="E54" s="117"/>
      <c r="F54" s="113"/>
      <c r="G54" s="111"/>
      <c r="H54" s="112"/>
      <c r="I54" s="113"/>
      <c r="J54" s="444"/>
      <c r="K54" s="114"/>
      <c r="L54" s="114"/>
      <c r="M54" s="115"/>
      <c r="N54" s="115"/>
      <c r="O54" s="115"/>
      <c r="P54" s="115"/>
      <c r="Q54" s="115"/>
      <c r="R54" s="115"/>
      <c r="S54" s="115"/>
      <c r="T54" s="115"/>
      <c r="U54" s="115"/>
      <c r="V54" s="115"/>
      <c r="W54" s="115"/>
      <c r="X54" s="340"/>
      <c r="Y54" s="115"/>
      <c r="Z54" s="115"/>
      <c r="AA54" s="115"/>
      <c r="AB54" s="115"/>
      <c r="AC54" s="115"/>
      <c r="AD54" s="115"/>
      <c r="AE54" s="115"/>
      <c r="AF54" s="115"/>
      <c r="AG54" s="115"/>
      <c r="AH54" s="115"/>
      <c r="AI54" s="115"/>
      <c r="AJ54" s="115"/>
      <c r="AK54" s="115"/>
    </row>
    <row r="55" spans="1:37" x14ac:dyDescent="0.25">
      <c r="A55" s="588"/>
      <c r="B55" s="109"/>
      <c r="C55" s="116"/>
      <c r="D55" s="116"/>
      <c r="E55" s="117"/>
      <c r="F55" s="113"/>
      <c r="G55" s="111"/>
      <c r="H55" s="112"/>
      <c r="I55" s="113"/>
      <c r="J55" s="444"/>
      <c r="K55" s="114"/>
      <c r="L55" s="114"/>
      <c r="M55" s="115"/>
      <c r="N55" s="115"/>
      <c r="O55" s="115"/>
      <c r="P55" s="115"/>
      <c r="Q55" s="115"/>
      <c r="R55" s="115"/>
      <c r="S55" s="115"/>
      <c r="T55" s="115"/>
      <c r="U55" s="115"/>
      <c r="V55" s="115"/>
      <c r="W55" s="115"/>
      <c r="X55" s="340"/>
      <c r="Y55" s="115"/>
      <c r="Z55" s="115"/>
      <c r="AA55" s="115"/>
      <c r="AB55" s="115"/>
      <c r="AC55" s="115"/>
      <c r="AD55" s="115"/>
      <c r="AE55" s="115"/>
      <c r="AF55" s="115"/>
      <c r="AG55" s="115"/>
      <c r="AH55" s="115"/>
      <c r="AI55" s="115"/>
      <c r="AJ55" s="115"/>
      <c r="AK55" s="115"/>
    </row>
    <row r="56" spans="1:37" x14ac:dyDescent="0.25">
      <c r="A56" s="588"/>
      <c r="B56" s="109"/>
      <c r="C56" s="116"/>
      <c r="D56" s="116"/>
      <c r="E56" s="117"/>
      <c r="F56" s="113"/>
      <c r="G56" s="111"/>
      <c r="H56" s="112"/>
      <c r="I56" s="113"/>
      <c r="J56" s="444">
        <f>_xlfn.IFNA(VLOOKUP(CONCATENATE($J$5,$B56,$C56),'ESP1'!$A$6:$M$500,13,FALSE),0)</f>
        <v>0</v>
      </c>
      <c r="K56" s="114"/>
      <c r="L56" s="114"/>
      <c r="M56" s="115">
        <f>_xlfn.IFNA(VLOOKUP(CONCATENATE($M$5,$B56,$C56),MUR!$A$6:$M$133,13,FALSE),0)</f>
        <v>0</v>
      </c>
      <c r="N56" s="115">
        <f>_xlfn.IFNA(VLOOKUP(CONCATENATE($N$5,$B56,$C56),'GOS1'!$A$6:$M$133,13,FALSE),0)</f>
        <v>0</v>
      </c>
      <c r="O56" s="115">
        <f>_xlfn.IFNA(VLOOKUP(CONCATENATE($O$5,$B56,$C56),'DAR1'!$A$6:$M$500,13,FALSE),0)</f>
        <v>0</v>
      </c>
      <c r="P56" s="115">
        <f>_xlfn.IFNA(VLOOKUP(CONCATENATE($P$5,$B56,$C56),'SER2'!$A$6:$M$133,13,FALSE),0)</f>
        <v>0</v>
      </c>
      <c r="Q56" s="115">
        <f>_xlfn.IFNA(VLOOKUP(CONCATENATE($P$5,$B56,$C56),'SER2'!$A$6:$M$133,13,FALSE),0)</f>
        <v>0</v>
      </c>
      <c r="R56" s="115">
        <f>_xlfn.IFNA(VLOOKUP(CONCATENATE($R$5,$B56,$C56),'GOS2'!$A$6:$M$135,13,FALSE),0)</f>
        <v>0</v>
      </c>
      <c r="S56" s="115">
        <f>_xlfn.IFNA(VLOOKUP(CONCATENATE($S$5,$B56,$C56),'ESP2'!$A$6:$M$192,13,FALSE),0)</f>
        <v>0</v>
      </c>
      <c r="T56" s="115">
        <f>_xlfn.IFNA(VLOOKUP(CONCATENATE($T$5,$B56,$C56),CAP!$A$6:$M$133,13,FALSE),0)</f>
        <v>0</v>
      </c>
      <c r="U56" s="115">
        <f>_xlfn.IFNA(VLOOKUP(CONCATENATE($U$5,$B56,$C56),'OG1'!$A$6:$M$133,13,FALSE),0)</f>
        <v>0</v>
      </c>
      <c r="V56" s="115">
        <f>_xlfn.IFNA(VLOOKUP(CONCATENATE($V$5,$B56,$C56),'DRY1'!$A$8:$M$500,13,FALSE),0)</f>
        <v>0</v>
      </c>
      <c r="W56" s="115">
        <f>_xlfn.IFNA(VLOOKUP(CONCATENATE($W$5,$B56,$C56),'BAL3'!$A$6:$M$135,13,FALSE),0)</f>
        <v>0</v>
      </c>
      <c r="X56" s="340">
        <f>_xlfn.IFNA(VLOOKUP(CONCATENATE($X$5,$B56,$C56),'OG2'!$A$6:$M$132,13,FALSE),0)</f>
        <v>0</v>
      </c>
      <c r="Y56" s="115">
        <f>_xlfn.IFNA(VLOOKUP(CONCATENATE($Y$5,$B56,$C56),'SER3'!$A$6:$M$133,13,FALSE),0)</f>
        <v>0</v>
      </c>
      <c r="Z56" s="115">
        <f>_xlfn.IFNA(VLOOKUP(CONCATENATE($Z$5,$B56,$C56),'Spare 1'!$A$6:$M$133,13,FALSE),0)</f>
        <v>0</v>
      </c>
      <c r="AA56" s="115">
        <f>_xlfn.IFNA(VLOOKUP(CONCATENATE($AA$5,$B56,$C56),'DRY2'!$A$6:$M$300,13,FALSE),0)</f>
        <v>0</v>
      </c>
      <c r="AB56" s="115">
        <f>_xlfn.IFNA(VLOOKUP(CONCATENATE($AB$5,$B56,$C56),'ESP3'!$A$6:$M$500,13,FALSE),0)</f>
        <v>0</v>
      </c>
      <c r="AC56" s="115">
        <f>_xlfn.IFNA(VLOOKUP(CONCATENATE($AC$5,$B56,$C56),[4]SC!$A$6:$M$53,13,FALSE),0)</f>
        <v>0</v>
      </c>
      <c r="AD56" s="115"/>
      <c r="AE56" s="115">
        <f>_xlfn.IFNA(VLOOKUP(CONCATENATE($AE$5,$B56,$C56),SCSAT!$A$6:$M$53,13,FALSE),0)</f>
        <v>0</v>
      </c>
      <c r="AF56" s="115">
        <f>_xlfn.IFNA(VLOOKUP(CONCATENATE($AF$5,$B56,$C56),SCSUN!$A$6:$M$53,13,FALSE),0)</f>
        <v>0</v>
      </c>
      <c r="AG56" s="115">
        <f>_xlfn.IFNA(VLOOKUP(CONCATENATE($AG$5,$B56,$C56),'ESP4'!$A$6:$M$500,13,FALSE),0)</f>
        <v>0</v>
      </c>
      <c r="AH56" s="115">
        <f>_xlfn.IFNA(VLOOKUP(CONCATENATE($AH$5,$B56,$C56),FEST!$A$6:$M$300,13,FALSE),0)</f>
        <v>0</v>
      </c>
      <c r="AI56" s="115">
        <f>_xlfn.IFNA(VLOOKUP(CONCATENATE($AI$5,$B56,$C56),FEST!$A$6:$M$300,13,FALSE),0)</f>
        <v>0</v>
      </c>
      <c r="AJ56" s="115">
        <f>_xlfn.IFNA(VLOOKUP(CONCATENATE($AJ$5,$B56,$C56),'DAR2'!$A$6:$M$60,13,FALSE),0)</f>
        <v>0</v>
      </c>
      <c r="AK56" s="115">
        <f>_xlfn.IFNA(VLOOKUP(CONCATENATE($AK$5,$B56,$C56),'DRY3'!$A$6:$M$135,13,FALSE),0)</f>
        <v>0</v>
      </c>
    </row>
    <row r="57" spans="1:37" x14ac:dyDescent="0.25">
      <c r="A57" s="588"/>
      <c r="B57" s="109"/>
      <c r="C57" s="116"/>
      <c r="D57" s="116"/>
      <c r="E57" s="117"/>
      <c r="F57" s="113"/>
      <c r="G57" s="111"/>
      <c r="H57" s="112"/>
      <c r="I57" s="113"/>
      <c r="J57" s="444">
        <f>_xlfn.IFNA(VLOOKUP(CONCATENATE($J$5,$B57,$C57),'ESP1'!$A$6:$M$500,13,FALSE),0)</f>
        <v>0</v>
      </c>
      <c r="K57" s="114"/>
      <c r="L57" s="114"/>
      <c r="M57" s="115">
        <f>_xlfn.IFNA(VLOOKUP(CONCATENATE($M$5,$B57,$C57),MUR!$A$6:$M$133,13,FALSE),0)</f>
        <v>0</v>
      </c>
      <c r="N57" s="115">
        <f>_xlfn.IFNA(VLOOKUP(CONCATENATE($N$5,$B57,$C57),'GOS1'!$A$6:$M$133,13,FALSE),0)</f>
        <v>0</v>
      </c>
      <c r="O57" s="115">
        <f>_xlfn.IFNA(VLOOKUP(CONCATENATE($O$5,$B57,$C57),'DAR1'!$A$6:$M$500,13,FALSE),0)</f>
        <v>0</v>
      </c>
      <c r="P57" s="115">
        <f>_xlfn.IFNA(VLOOKUP(CONCATENATE($P$5,$B57,$C57),'SER2'!$A$6:$M$133,13,FALSE),0)</f>
        <v>0</v>
      </c>
      <c r="Q57" s="115">
        <f>_xlfn.IFNA(VLOOKUP(CONCATENATE($P$5,$B57,$C57),'SER2'!$A$6:$M$133,13,FALSE),0)</f>
        <v>0</v>
      </c>
      <c r="R57" s="115">
        <f>_xlfn.IFNA(VLOOKUP(CONCATENATE($R$5,$B57,$C57),'GOS2'!$A$6:$M$135,13,FALSE),0)</f>
        <v>0</v>
      </c>
      <c r="S57" s="115">
        <f>_xlfn.IFNA(VLOOKUP(CONCATENATE($S$5,$B57,$C57),'ESP2'!$A$6:$M$192,13,FALSE),0)</f>
        <v>0</v>
      </c>
      <c r="T57" s="115">
        <f>_xlfn.IFNA(VLOOKUP(CONCATENATE($T$5,$B57,$C57),CAP!$A$6:$M$133,13,FALSE),0)</f>
        <v>0</v>
      </c>
      <c r="U57" s="115">
        <f>_xlfn.IFNA(VLOOKUP(CONCATENATE($U$5,$B57,$C57),'OG1'!$A$6:$M$133,13,FALSE),0)</f>
        <v>0</v>
      </c>
      <c r="V57" s="115">
        <f>_xlfn.IFNA(VLOOKUP(CONCATENATE($V$5,$B57,$C57),'DRY1'!$A$8:$M$500,13,FALSE),0)</f>
        <v>0</v>
      </c>
      <c r="W57" s="115">
        <f>_xlfn.IFNA(VLOOKUP(CONCATENATE($W$5,$B57,$C57),'BAL3'!$A$6:$M$135,13,FALSE),0)</f>
        <v>0</v>
      </c>
      <c r="X57" s="340">
        <f>_xlfn.IFNA(VLOOKUP(CONCATENATE($X$5,$B57,$C57),'OG2'!$A$6:$M$132,13,FALSE),0)</f>
        <v>0</v>
      </c>
      <c r="Y57" s="115">
        <f>_xlfn.IFNA(VLOOKUP(CONCATENATE($Y$5,$B57,$C57),'SER3'!$A$6:$M$133,13,FALSE),0)</f>
        <v>0</v>
      </c>
      <c r="Z57" s="115">
        <f>_xlfn.IFNA(VLOOKUP(CONCATENATE($Z$5,$B57,$C57),'Spare 1'!$A$6:$M$133,13,FALSE),0)</f>
        <v>0</v>
      </c>
      <c r="AA57" s="115">
        <f>_xlfn.IFNA(VLOOKUP(CONCATENATE($AA$5,$B57,$C57),'DRY2'!$A$6:$M$300,13,FALSE),0)</f>
        <v>0</v>
      </c>
      <c r="AB57" s="115">
        <f>_xlfn.IFNA(VLOOKUP(CONCATENATE($AB$5,$B57,$C57),'ESP3'!$A$6:$M$500,13,FALSE),0)</f>
        <v>0</v>
      </c>
      <c r="AC57" s="115">
        <f>_xlfn.IFNA(VLOOKUP(CONCATENATE($AC$5,$B57,$C57),[4]SC!$A$6:$M$53,13,FALSE),0)</f>
        <v>0</v>
      </c>
      <c r="AD57" s="115"/>
      <c r="AE57" s="115">
        <f>_xlfn.IFNA(VLOOKUP(CONCATENATE($AE$5,$B57,$C57),SCSAT!$A$6:$M$53,13,FALSE),0)</f>
        <v>0</v>
      </c>
      <c r="AF57" s="115">
        <f>_xlfn.IFNA(VLOOKUP(CONCATENATE($AF$5,$B57,$C57),SCSUN!$A$6:$M$53,13,FALSE),0)</f>
        <v>0</v>
      </c>
      <c r="AG57" s="115">
        <f>_xlfn.IFNA(VLOOKUP(CONCATENATE($AG$5,$B57,$C57),'ESP4'!$A$6:$M$500,13,FALSE),0)</f>
        <v>0</v>
      </c>
      <c r="AH57" s="115">
        <f>_xlfn.IFNA(VLOOKUP(CONCATENATE($AH$5,$B57,$C57),FEST!$A$6:$M$300,13,FALSE),0)</f>
        <v>0</v>
      </c>
      <c r="AI57" s="115">
        <f>_xlfn.IFNA(VLOOKUP(CONCATENATE($AI$5,$B57,$C57),FEST!$A$6:$M$300,13,FALSE),0)</f>
        <v>0</v>
      </c>
      <c r="AJ57" s="115">
        <f>_xlfn.IFNA(VLOOKUP(CONCATENATE($AJ$5,$B57,$C57),'DAR2'!$A$6:$M$60,13,FALSE),0)</f>
        <v>0</v>
      </c>
      <c r="AK57" s="115">
        <f>_xlfn.IFNA(VLOOKUP(CONCATENATE($AK$5,$B57,$C57),'DRY3'!$A$6:$M$135,13,FALSE),0)</f>
        <v>0</v>
      </c>
    </row>
    <row r="58" spans="1:37" x14ac:dyDescent="0.25">
      <c r="A58" s="588"/>
      <c r="B58" s="109"/>
      <c r="C58" s="116"/>
      <c r="D58" s="116"/>
      <c r="E58" s="117"/>
      <c r="F58" s="113"/>
      <c r="G58" s="111"/>
      <c r="H58" s="112"/>
      <c r="I58" s="113"/>
      <c r="J58" s="444">
        <f>_xlfn.IFNA(VLOOKUP(CONCATENATE($J$5,$B58,$C58),'ESP1'!$A$6:$M$500,13,FALSE),0)</f>
        <v>0</v>
      </c>
      <c r="K58" s="114"/>
      <c r="L58" s="114"/>
      <c r="M58" s="115">
        <f>_xlfn.IFNA(VLOOKUP(CONCATENATE($M$5,$B58,$C58),MUR!$A$6:$M$133,13,FALSE),0)</f>
        <v>0</v>
      </c>
      <c r="N58" s="115">
        <f>_xlfn.IFNA(VLOOKUP(CONCATENATE($N$5,$B58,$C58),'GOS1'!$A$6:$M$133,13,FALSE),0)</f>
        <v>0</v>
      </c>
      <c r="O58" s="115">
        <f>_xlfn.IFNA(VLOOKUP(CONCATENATE($O$5,$B58,$C58),'DAR1'!$A$6:$M$500,13,FALSE),0)</f>
        <v>0</v>
      </c>
      <c r="P58" s="115">
        <f>_xlfn.IFNA(VLOOKUP(CONCATENATE($P$5,$B58,$C58),'SER2'!$A$6:$M$133,13,FALSE),0)</f>
        <v>0</v>
      </c>
      <c r="Q58" s="115">
        <f>_xlfn.IFNA(VLOOKUP(CONCATENATE($P$5,$B58,$C58),'SER2'!$A$6:$M$133,13,FALSE),0)</f>
        <v>0</v>
      </c>
      <c r="R58" s="115">
        <f>_xlfn.IFNA(VLOOKUP(CONCATENATE($R$5,$B58,$C58),'GOS2'!$A$6:$M$135,13,FALSE),0)</f>
        <v>0</v>
      </c>
      <c r="S58" s="115">
        <f>_xlfn.IFNA(VLOOKUP(CONCATENATE($S$5,$B58,$C58),'ESP2'!$A$6:$M$192,13,FALSE),0)</f>
        <v>0</v>
      </c>
      <c r="T58" s="115">
        <f>_xlfn.IFNA(VLOOKUP(CONCATENATE($T$5,$B58,$C58),CAP!$A$6:$M$133,13,FALSE),0)</f>
        <v>0</v>
      </c>
      <c r="U58" s="115">
        <f>_xlfn.IFNA(VLOOKUP(CONCATENATE($U$5,$B58,$C58),'OG1'!$A$6:$M$133,13,FALSE),0)</f>
        <v>0</v>
      </c>
      <c r="V58" s="115">
        <f>_xlfn.IFNA(VLOOKUP(CONCATENATE($V$5,$B58,$C58),'DRY1'!$A$8:$M$500,13,FALSE),0)</f>
        <v>0</v>
      </c>
      <c r="W58" s="115">
        <f>_xlfn.IFNA(VLOOKUP(CONCATENATE($W$5,$B58,$C58),'BAL3'!$A$6:$M$135,13,FALSE),0)</f>
        <v>0</v>
      </c>
      <c r="X58" s="340">
        <f>_xlfn.IFNA(VLOOKUP(CONCATENATE($X$5,$B58,$C58),'OG2'!$A$6:$M$132,13,FALSE),0)</f>
        <v>0</v>
      </c>
      <c r="Y58" s="115">
        <f>_xlfn.IFNA(VLOOKUP(CONCATENATE($Y$5,$B58,$C58),'SER3'!$A$6:$M$133,13,FALSE),0)</f>
        <v>0</v>
      </c>
      <c r="Z58" s="115">
        <f>_xlfn.IFNA(VLOOKUP(CONCATENATE($Z$5,$B58,$C58),'Spare 1'!$A$6:$M$133,13,FALSE),0)</f>
        <v>0</v>
      </c>
      <c r="AA58" s="115">
        <f>_xlfn.IFNA(VLOOKUP(CONCATENATE($AA$5,$B58,$C58),'DRY2'!$A$6:$M$300,13,FALSE),0)</f>
        <v>0</v>
      </c>
      <c r="AB58" s="115">
        <f>_xlfn.IFNA(VLOOKUP(CONCATENATE($AB$5,$B58,$C58),'ESP3'!$A$6:$M$500,13,FALSE),0)</f>
        <v>0</v>
      </c>
      <c r="AC58" s="115">
        <f>_xlfn.IFNA(VLOOKUP(CONCATENATE($AC$5,$B58,$C58),[4]SC!$A$6:$M$53,13,FALSE),0)</f>
        <v>0</v>
      </c>
      <c r="AD58" s="115"/>
      <c r="AE58" s="115">
        <f>_xlfn.IFNA(VLOOKUP(CONCATENATE($AE$5,$B58,$C58),SCSAT!$A$6:$M$53,13,FALSE),0)</f>
        <v>0</v>
      </c>
      <c r="AF58" s="115">
        <f>_xlfn.IFNA(VLOOKUP(CONCATENATE($AF$5,$B58,$C58),SCSUN!$A$6:$M$53,13,FALSE),0)</f>
        <v>0</v>
      </c>
      <c r="AG58" s="115">
        <f>_xlfn.IFNA(VLOOKUP(CONCATENATE($AG$5,$B58,$C58),'ESP4'!$A$6:$M$500,13,FALSE),0)</f>
        <v>0</v>
      </c>
      <c r="AH58" s="115">
        <f>_xlfn.IFNA(VLOOKUP(CONCATENATE($AH$5,$B58,$C58),FEST!$A$6:$M$300,13,FALSE),0)</f>
        <v>0</v>
      </c>
      <c r="AI58" s="115">
        <f>_xlfn.IFNA(VLOOKUP(CONCATENATE($AI$5,$B58,$C58),FEST!$A$6:$M$300,13,FALSE),0)</f>
        <v>0</v>
      </c>
      <c r="AJ58" s="115">
        <f>_xlfn.IFNA(VLOOKUP(CONCATENATE($AJ$5,$B58,$C58),'DAR2'!$A$6:$M$60,13,FALSE),0)</f>
        <v>0</v>
      </c>
      <c r="AK58" s="115">
        <f>_xlfn.IFNA(VLOOKUP(CONCATENATE($AK$5,$B58,$C58),'DRY3'!$A$6:$M$135,13,FALSE),0)</f>
        <v>0</v>
      </c>
    </row>
    <row r="59" spans="1:37" x14ac:dyDescent="0.25">
      <c r="A59" s="588"/>
      <c r="B59" s="109"/>
      <c r="C59" s="116"/>
      <c r="D59" s="116"/>
      <c r="E59" s="117"/>
      <c r="F59" s="113"/>
      <c r="G59" s="111"/>
      <c r="H59" s="112"/>
      <c r="I59" s="113"/>
      <c r="J59" s="444">
        <f>_xlfn.IFNA(VLOOKUP(CONCATENATE($J$5,$B59,$C59),'ESP1'!$A$6:$M$500,13,FALSE),0)</f>
        <v>0</v>
      </c>
      <c r="K59" s="114"/>
      <c r="L59" s="114"/>
      <c r="M59" s="115">
        <f>_xlfn.IFNA(VLOOKUP(CONCATENATE($M$5,$B59,$C59),MUR!$A$6:$M$133,13,FALSE),0)</f>
        <v>0</v>
      </c>
      <c r="N59" s="115">
        <f>_xlfn.IFNA(VLOOKUP(CONCATENATE($N$5,$B59,$C59),'GOS1'!$A$6:$M$133,13,FALSE),0)</f>
        <v>0</v>
      </c>
      <c r="O59" s="115">
        <f>_xlfn.IFNA(VLOOKUP(CONCATENATE($O$5,$B59,$C59),'DAR1'!$A$6:$M$500,13,FALSE),0)</f>
        <v>0</v>
      </c>
      <c r="P59" s="115">
        <f>_xlfn.IFNA(VLOOKUP(CONCATENATE($P$5,$B59,$C59),'SER2'!$A$6:$M$133,13,FALSE),0)</f>
        <v>0</v>
      </c>
      <c r="Q59" s="115">
        <f>_xlfn.IFNA(VLOOKUP(CONCATENATE($P$5,$B59,$C59),'SER2'!$A$6:$M$133,13,FALSE),0)</f>
        <v>0</v>
      </c>
      <c r="R59" s="115">
        <f>_xlfn.IFNA(VLOOKUP(CONCATENATE($R$5,$B59,$C59),'GOS2'!$A$6:$M$135,13,FALSE),0)</f>
        <v>0</v>
      </c>
      <c r="S59" s="115">
        <f>_xlfn.IFNA(VLOOKUP(CONCATENATE($S$5,$B59,$C59),'ESP2'!$A$6:$M$192,13,FALSE),0)</f>
        <v>0</v>
      </c>
      <c r="T59" s="115">
        <f>_xlfn.IFNA(VLOOKUP(CONCATENATE($T$5,$B59,$C59),CAP!$A$6:$M$133,13,FALSE),0)</f>
        <v>0</v>
      </c>
      <c r="U59" s="115">
        <f>_xlfn.IFNA(VLOOKUP(CONCATENATE($U$5,$B59,$C59),'OG1'!$A$6:$M$133,13,FALSE),0)</f>
        <v>0</v>
      </c>
      <c r="V59" s="115">
        <f>_xlfn.IFNA(VLOOKUP(CONCATENATE($V$5,$B59,$C59),'DRY1'!$A$8:$M$500,13,FALSE),0)</f>
        <v>0</v>
      </c>
      <c r="W59" s="115">
        <f>_xlfn.IFNA(VLOOKUP(CONCATENATE($W$5,$B59,$C59),'BAL3'!$A$6:$M$135,13,FALSE),0)</f>
        <v>0</v>
      </c>
      <c r="X59" s="340">
        <f>_xlfn.IFNA(VLOOKUP(CONCATENATE($X$5,$B59,$C59),'OG2'!$A$6:$M$132,13,FALSE),0)</f>
        <v>0</v>
      </c>
      <c r="Y59" s="115">
        <f>_xlfn.IFNA(VLOOKUP(CONCATENATE($Y$5,$B59,$C59),'SER3'!$A$6:$M$133,13,FALSE),0)</f>
        <v>0</v>
      </c>
      <c r="Z59" s="115">
        <f>_xlfn.IFNA(VLOOKUP(CONCATENATE($Z$5,$B59,$C59),'Spare 1'!$A$6:$M$133,13,FALSE),0)</f>
        <v>0</v>
      </c>
      <c r="AA59" s="115">
        <f>_xlfn.IFNA(VLOOKUP(CONCATENATE($AA$5,$B59,$C59),'DRY2'!$A$6:$M$300,13,FALSE),0)</f>
        <v>0</v>
      </c>
      <c r="AB59" s="115">
        <f>_xlfn.IFNA(VLOOKUP(CONCATENATE($AB$5,$B59,$C59),'ESP3'!$A$6:$M$500,13,FALSE),0)</f>
        <v>0</v>
      </c>
      <c r="AC59" s="115">
        <f>_xlfn.IFNA(VLOOKUP(CONCATENATE($AC$5,$B59,$C59),[4]SC!$A$6:$M$53,13,FALSE),0)</f>
        <v>0</v>
      </c>
      <c r="AD59" s="115"/>
      <c r="AE59" s="115">
        <f>_xlfn.IFNA(VLOOKUP(CONCATENATE($AE$5,$B59,$C59),SCSAT!$A$6:$M$53,13,FALSE),0)</f>
        <v>0</v>
      </c>
      <c r="AF59" s="115">
        <f>_xlfn.IFNA(VLOOKUP(CONCATENATE($AF$5,$B59,$C59),SCSUN!$A$6:$M$53,13,FALSE),0)</f>
        <v>0</v>
      </c>
      <c r="AG59" s="115">
        <f>_xlfn.IFNA(VLOOKUP(CONCATENATE($AG$5,$B59,$C59),'ESP4'!$A$6:$M$500,13,FALSE),0)</f>
        <v>0</v>
      </c>
      <c r="AH59" s="115">
        <f>_xlfn.IFNA(VLOOKUP(CONCATENATE($AH$5,$B59,$C59),FEST!$A$6:$M$300,13,FALSE),0)</f>
        <v>0</v>
      </c>
      <c r="AI59" s="115">
        <f>_xlfn.IFNA(VLOOKUP(CONCATENATE($AI$5,$B59,$C59),FEST!$A$6:$M$300,13,FALSE),0)</f>
        <v>0</v>
      </c>
      <c r="AJ59" s="115">
        <f>_xlfn.IFNA(VLOOKUP(CONCATENATE($AJ$5,$B59,$C59),'DAR2'!$A$6:$M$60,13,FALSE),0)</f>
        <v>0</v>
      </c>
      <c r="AK59" s="115">
        <f>_xlfn.IFNA(VLOOKUP(CONCATENATE($AK$5,$B59,$C59),'DRY3'!$A$6:$M$135,13,FALSE),0)</f>
        <v>0</v>
      </c>
    </row>
    <row r="60" spans="1:37" x14ac:dyDescent="0.25">
      <c r="A60" s="588"/>
      <c r="B60" s="109"/>
      <c r="C60" s="116"/>
      <c r="D60" s="116"/>
      <c r="E60" s="117"/>
      <c r="F60" s="113"/>
      <c r="G60" s="111"/>
      <c r="H60" s="112"/>
      <c r="I60" s="113"/>
      <c r="J60" s="444">
        <f>_xlfn.IFNA(VLOOKUP(CONCATENATE($J$5,$B60,$C60),'ESP1'!$A$6:$M$500,13,FALSE),0)</f>
        <v>0</v>
      </c>
      <c r="K60" s="114"/>
      <c r="L60" s="114"/>
      <c r="M60" s="115">
        <f>_xlfn.IFNA(VLOOKUP(CONCATENATE($M$5,$B60,$C60),MUR!$A$6:$M$133,13,FALSE),0)</f>
        <v>0</v>
      </c>
      <c r="N60" s="115">
        <f>_xlfn.IFNA(VLOOKUP(CONCATENATE($N$5,$B60,$C60),'GOS1'!$A$6:$M$133,13,FALSE),0)</f>
        <v>0</v>
      </c>
      <c r="O60" s="115">
        <f>_xlfn.IFNA(VLOOKUP(CONCATENATE($O$5,$B60,$C60),'DAR1'!$A$6:$M$500,13,FALSE),0)</f>
        <v>0</v>
      </c>
      <c r="P60" s="115">
        <f>_xlfn.IFNA(VLOOKUP(CONCATENATE($P$5,$B60,$C60),'SER2'!$A$6:$M$133,13,FALSE),0)</f>
        <v>0</v>
      </c>
      <c r="Q60" s="115">
        <f>_xlfn.IFNA(VLOOKUP(CONCATENATE($P$5,$B60,$C60),'SER2'!$A$6:$M$133,13,FALSE),0)</f>
        <v>0</v>
      </c>
      <c r="R60" s="115">
        <f>_xlfn.IFNA(VLOOKUP(CONCATENATE($R$5,$B60,$C60),'GOS2'!$A$6:$M$135,13,FALSE),0)</f>
        <v>0</v>
      </c>
      <c r="S60" s="115">
        <f>_xlfn.IFNA(VLOOKUP(CONCATENATE($S$5,$B60,$C60),'ESP2'!$A$6:$M$192,13,FALSE),0)</f>
        <v>0</v>
      </c>
      <c r="T60" s="115">
        <f>_xlfn.IFNA(VLOOKUP(CONCATENATE($T$5,$B60,$C60),CAP!$A$6:$M$133,13,FALSE),0)</f>
        <v>0</v>
      </c>
      <c r="U60" s="115">
        <f>_xlfn.IFNA(VLOOKUP(CONCATENATE($U$5,$B60,$C60),'OG1'!$A$6:$M$133,13,FALSE),0)</f>
        <v>0</v>
      </c>
      <c r="V60" s="115">
        <f>_xlfn.IFNA(VLOOKUP(CONCATENATE($V$5,$B60,$C60),'DRY1'!$A$8:$M$500,13,FALSE),0)</f>
        <v>0</v>
      </c>
      <c r="W60" s="115">
        <f>_xlfn.IFNA(VLOOKUP(CONCATENATE($W$5,$B60,$C60),'BAL3'!$A$6:$M$135,13,FALSE),0)</f>
        <v>0</v>
      </c>
      <c r="X60" s="340">
        <f>_xlfn.IFNA(VLOOKUP(CONCATENATE($X$5,$B60,$C60),'OG2'!$A$6:$M$132,13,FALSE),0)</f>
        <v>0</v>
      </c>
      <c r="Y60" s="115">
        <f>_xlfn.IFNA(VLOOKUP(CONCATENATE($Y$5,$B60,$C60),'SER3'!$A$6:$M$133,13,FALSE),0)</f>
        <v>0</v>
      </c>
      <c r="Z60" s="115">
        <f>_xlfn.IFNA(VLOOKUP(CONCATENATE($Z$5,$B60,$C60),'Spare 1'!$A$6:$M$133,13,FALSE),0)</f>
        <v>0</v>
      </c>
      <c r="AA60" s="115">
        <f>_xlfn.IFNA(VLOOKUP(CONCATENATE($AA$5,$B60,$C60),'DRY2'!$A$6:$M$300,13,FALSE),0)</f>
        <v>0</v>
      </c>
      <c r="AB60" s="115">
        <f>_xlfn.IFNA(VLOOKUP(CONCATENATE($AB$5,$B60,$C60),'ESP3'!$A$6:$M$500,13,FALSE),0)</f>
        <v>0</v>
      </c>
      <c r="AC60" s="115">
        <f>_xlfn.IFNA(VLOOKUP(CONCATENATE($AC$5,$B60,$C60),[4]SC!$A$6:$M$53,13,FALSE),0)</f>
        <v>0</v>
      </c>
      <c r="AD60" s="115"/>
      <c r="AE60" s="115">
        <f>_xlfn.IFNA(VLOOKUP(CONCATENATE($AE$5,$B60,$C60),SCSAT!$A$6:$M$53,13,FALSE),0)</f>
        <v>0</v>
      </c>
      <c r="AF60" s="115">
        <f>_xlfn.IFNA(VLOOKUP(CONCATENATE($AF$5,$B60,$C60),SCSUN!$A$6:$M$53,13,FALSE),0)</f>
        <v>0</v>
      </c>
      <c r="AG60" s="115">
        <f>_xlfn.IFNA(VLOOKUP(CONCATENATE($AG$5,$B60,$C60),'ESP4'!$A$6:$M$500,13,FALSE),0)</f>
        <v>0</v>
      </c>
      <c r="AH60" s="115">
        <f>_xlfn.IFNA(VLOOKUP(CONCATENATE($AH$5,$B60,$C60),FEST!$A$6:$M$300,13,FALSE),0)</f>
        <v>0</v>
      </c>
      <c r="AI60" s="115">
        <f>_xlfn.IFNA(VLOOKUP(CONCATENATE($AI$5,$B60,$C60),FEST!$A$6:$M$300,13,FALSE),0)</f>
        <v>0</v>
      </c>
      <c r="AJ60" s="115">
        <f>_xlfn.IFNA(VLOOKUP(CONCATENATE($AJ$5,$B60,$C60),'DAR2'!$A$6:$M$60,13,FALSE),0)</f>
        <v>0</v>
      </c>
      <c r="AK60" s="115">
        <f>_xlfn.IFNA(VLOOKUP(CONCATENATE($AK$5,$B60,$C60),'DRY3'!$A$6:$M$135,13,FALSE),0)</f>
        <v>0</v>
      </c>
    </row>
    <row r="61" spans="1:37" x14ac:dyDescent="0.25">
      <c r="A61" s="588"/>
      <c r="B61" s="109"/>
      <c r="C61" s="116"/>
      <c r="D61" s="116"/>
      <c r="E61" s="117"/>
      <c r="F61" s="113"/>
      <c r="G61" s="111"/>
      <c r="H61" s="112"/>
      <c r="I61" s="113"/>
      <c r="J61" s="444">
        <f>_xlfn.IFNA(VLOOKUP(CONCATENATE($J$5,$B61,$C61),'ESP1'!$A$6:$M$500,13,FALSE),0)</f>
        <v>0</v>
      </c>
      <c r="K61" s="114"/>
      <c r="L61" s="114"/>
      <c r="M61" s="115">
        <f>_xlfn.IFNA(VLOOKUP(CONCATENATE($M$5,$B61,$C61),MUR!$A$6:$M$133,13,FALSE),0)</f>
        <v>0</v>
      </c>
      <c r="N61" s="115">
        <f>_xlfn.IFNA(VLOOKUP(CONCATENATE($N$5,$B61,$C61),'GOS1'!$A$6:$M$133,13,FALSE),0)</f>
        <v>0</v>
      </c>
      <c r="O61" s="115">
        <f>_xlfn.IFNA(VLOOKUP(CONCATENATE($O$5,$B61,$C61),'DAR1'!$A$6:$M$500,13,FALSE),0)</f>
        <v>0</v>
      </c>
      <c r="P61" s="115">
        <f>_xlfn.IFNA(VLOOKUP(CONCATENATE($P$5,$B61,$C61),'SER2'!$A$6:$M$133,13,FALSE),0)</f>
        <v>0</v>
      </c>
      <c r="Q61" s="115">
        <f>_xlfn.IFNA(VLOOKUP(CONCATENATE($P$5,$B61,$C61),'SER2'!$A$6:$M$133,13,FALSE),0)</f>
        <v>0</v>
      </c>
      <c r="R61" s="115">
        <f>_xlfn.IFNA(VLOOKUP(CONCATENATE($R$5,$B61,$C61),'GOS2'!$A$6:$M$135,13,FALSE),0)</f>
        <v>0</v>
      </c>
      <c r="S61" s="115">
        <f>_xlfn.IFNA(VLOOKUP(CONCATENATE($S$5,$B61,$C61),'ESP2'!$A$6:$M$192,13,FALSE),0)</f>
        <v>0</v>
      </c>
      <c r="T61" s="115">
        <f>_xlfn.IFNA(VLOOKUP(CONCATENATE($T$5,$B61,$C61),CAP!$A$6:$M$133,13,FALSE),0)</f>
        <v>0</v>
      </c>
      <c r="U61" s="115">
        <f>_xlfn.IFNA(VLOOKUP(CONCATENATE($U$5,$B61,$C61),'OG1'!$A$6:$M$133,13,FALSE),0)</f>
        <v>0</v>
      </c>
      <c r="V61" s="115">
        <f>_xlfn.IFNA(VLOOKUP(CONCATENATE($V$5,$B61,$C61),'DRY1'!$A$8:$M$500,13,FALSE),0)</f>
        <v>0</v>
      </c>
      <c r="W61" s="115">
        <f>_xlfn.IFNA(VLOOKUP(CONCATENATE($W$5,$B61,$C61),'BAL3'!$A$6:$M$135,13,FALSE),0)</f>
        <v>0</v>
      </c>
      <c r="X61" s="340">
        <f>_xlfn.IFNA(VLOOKUP(CONCATENATE($X$5,$B61,$C61),'OG2'!$A$6:$M$132,13,FALSE),0)</f>
        <v>0</v>
      </c>
      <c r="Y61" s="115">
        <f>_xlfn.IFNA(VLOOKUP(CONCATENATE($Y$5,$B61,$C61),'SER3'!$A$6:$M$133,13,FALSE),0)</f>
        <v>0</v>
      </c>
      <c r="Z61" s="115">
        <f>_xlfn.IFNA(VLOOKUP(CONCATENATE($Z$5,$B61,$C61),'Spare 1'!$A$6:$M$133,13,FALSE),0)</f>
        <v>0</v>
      </c>
      <c r="AA61" s="115">
        <f>_xlfn.IFNA(VLOOKUP(CONCATENATE($AA$5,$B61,$C61),'DRY2'!$A$6:$M$300,13,FALSE),0)</f>
        <v>0</v>
      </c>
      <c r="AB61" s="115">
        <f>_xlfn.IFNA(VLOOKUP(CONCATENATE($AB$5,$B61,$C61),'ESP3'!$A$6:$M$500,13,FALSE),0)</f>
        <v>0</v>
      </c>
      <c r="AC61" s="115">
        <f>_xlfn.IFNA(VLOOKUP(CONCATENATE($AC$5,$B61,$C61),[4]SC!$A$6:$M$53,13,FALSE),0)</f>
        <v>0</v>
      </c>
      <c r="AD61" s="115"/>
      <c r="AE61" s="115">
        <f>_xlfn.IFNA(VLOOKUP(CONCATENATE($AE$5,$B61,$C61),SCSAT!$A$6:$M$53,13,FALSE),0)</f>
        <v>0</v>
      </c>
      <c r="AF61" s="115">
        <f>_xlfn.IFNA(VLOOKUP(CONCATENATE($AF$5,$B61,$C61),SCSUN!$A$6:$M$53,13,FALSE),0)</f>
        <v>0</v>
      </c>
      <c r="AG61" s="115">
        <f>_xlfn.IFNA(VLOOKUP(CONCATENATE($AG$5,$B61,$C61),'ESP4'!$A$6:$M$500,13,FALSE),0)</f>
        <v>0</v>
      </c>
      <c r="AH61" s="115">
        <f>_xlfn.IFNA(VLOOKUP(CONCATENATE($AH$5,$B61,$C61),FEST!$A$6:$M$300,13,FALSE),0)</f>
        <v>0</v>
      </c>
      <c r="AI61" s="115">
        <f>_xlfn.IFNA(VLOOKUP(CONCATENATE($AI$5,$B61,$C61),FEST!$A$6:$M$300,13,FALSE),0)</f>
        <v>0</v>
      </c>
      <c r="AJ61" s="115">
        <f>_xlfn.IFNA(VLOOKUP(CONCATENATE($AJ$5,$B61,$C61),'DAR2'!$A$6:$M$60,13,FALSE),0)</f>
        <v>0</v>
      </c>
      <c r="AK61" s="115">
        <f>_xlfn.IFNA(VLOOKUP(CONCATENATE($AK$5,$B61,$C61),'DRY3'!$A$6:$M$135,13,FALSE),0)</f>
        <v>0</v>
      </c>
    </row>
    <row r="62" spans="1:37" x14ac:dyDescent="0.25">
      <c r="A62" s="588"/>
      <c r="B62" s="109"/>
      <c r="C62" s="116"/>
      <c r="D62" s="116"/>
      <c r="E62" s="117"/>
      <c r="F62" s="113"/>
      <c r="G62" s="111"/>
      <c r="H62" s="112"/>
      <c r="I62" s="113"/>
      <c r="J62" s="444">
        <f>_xlfn.IFNA(VLOOKUP(CONCATENATE($J$5,$B62,$C62),'ESP1'!$A$6:$M$500,13,FALSE),0)</f>
        <v>0</v>
      </c>
      <c r="K62" s="114"/>
      <c r="L62" s="114"/>
      <c r="M62" s="115">
        <f>_xlfn.IFNA(VLOOKUP(CONCATENATE($M$5,$B62,$C62),MUR!$A$6:$M$133,13,FALSE),0)</f>
        <v>0</v>
      </c>
      <c r="N62" s="115">
        <f>_xlfn.IFNA(VLOOKUP(CONCATENATE($N$5,$B62,$C62),'GOS1'!$A$6:$M$133,13,FALSE),0)</f>
        <v>0</v>
      </c>
      <c r="O62" s="115">
        <f>_xlfn.IFNA(VLOOKUP(CONCATENATE($O$5,$B62,$C62),'DAR1'!$A$6:$M$500,13,FALSE),0)</f>
        <v>0</v>
      </c>
      <c r="P62" s="115">
        <f>_xlfn.IFNA(VLOOKUP(CONCATENATE($P$5,$B62,$C62),'SER2'!$A$6:$M$133,13,FALSE),0)</f>
        <v>0</v>
      </c>
      <c r="Q62" s="115">
        <f>_xlfn.IFNA(VLOOKUP(CONCATENATE($P$5,$B62,$C62),'SER2'!$A$6:$M$133,13,FALSE),0)</f>
        <v>0</v>
      </c>
      <c r="R62" s="115">
        <f>_xlfn.IFNA(VLOOKUP(CONCATENATE($R$5,$B62,$C62),'GOS2'!$A$6:$M$135,13,FALSE),0)</f>
        <v>0</v>
      </c>
      <c r="S62" s="115">
        <f>_xlfn.IFNA(VLOOKUP(CONCATENATE($S$5,$B62,$C62),'ESP2'!$A$6:$M$192,13,FALSE),0)</f>
        <v>0</v>
      </c>
      <c r="T62" s="115">
        <f>_xlfn.IFNA(VLOOKUP(CONCATENATE($T$5,$B62,$C62),CAP!$A$6:$M$133,13,FALSE),0)</f>
        <v>0</v>
      </c>
      <c r="U62" s="115">
        <f>_xlfn.IFNA(VLOOKUP(CONCATENATE($U$5,$B62,$C62),'OG1'!$A$6:$M$133,13,FALSE),0)</f>
        <v>0</v>
      </c>
      <c r="V62" s="115">
        <f>_xlfn.IFNA(VLOOKUP(CONCATENATE($V$5,$B62,$C62),'DRY1'!$A$8:$M$500,13,FALSE),0)</f>
        <v>0</v>
      </c>
      <c r="W62" s="115">
        <f>_xlfn.IFNA(VLOOKUP(CONCATENATE($W$5,$B62,$C62),'BAL3'!$A$6:$M$135,13,FALSE),0)</f>
        <v>0</v>
      </c>
      <c r="X62" s="340">
        <f>_xlfn.IFNA(VLOOKUP(CONCATENATE($X$5,$B62,$C62),'OG2'!$A$6:$M$132,13,FALSE),0)</f>
        <v>0</v>
      </c>
      <c r="Y62" s="115">
        <f>_xlfn.IFNA(VLOOKUP(CONCATENATE($Y$5,$B62,$C62),'SER3'!$A$6:$M$133,13,FALSE),0)</f>
        <v>0</v>
      </c>
      <c r="Z62" s="115">
        <f>_xlfn.IFNA(VLOOKUP(CONCATENATE($Z$5,$B62,$C62),'Spare 1'!$A$6:$M$133,13,FALSE),0)</f>
        <v>0</v>
      </c>
      <c r="AA62" s="115">
        <f>_xlfn.IFNA(VLOOKUP(CONCATENATE($AA$5,$B62,$C62),'DRY2'!$A$6:$M$300,13,FALSE),0)</f>
        <v>0</v>
      </c>
      <c r="AB62" s="115">
        <f>_xlfn.IFNA(VLOOKUP(CONCATENATE($AB$5,$B62,$C62),'ESP3'!$A$6:$M$500,13,FALSE),0)</f>
        <v>0</v>
      </c>
      <c r="AC62" s="115">
        <f>_xlfn.IFNA(VLOOKUP(CONCATENATE($AC$5,$B62,$C62),[4]SC!$A$6:$M$53,13,FALSE),0)</f>
        <v>0</v>
      </c>
      <c r="AD62" s="115"/>
      <c r="AE62" s="115">
        <f>_xlfn.IFNA(VLOOKUP(CONCATENATE($AE$5,$B62,$C62),SCSAT!$A$6:$M$53,13,FALSE),0)</f>
        <v>0</v>
      </c>
      <c r="AF62" s="115">
        <f>_xlfn.IFNA(VLOOKUP(CONCATENATE($AF$5,$B62,$C62),SCSUN!$A$6:$M$53,13,FALSE),0)</f>
        <v>0</v>
      </c>
      <c r="AG62" s="115">
        <f>_xlfn.IFNA(VLOOKUP(CONCATENATE($AG$5,$B62,$C62),'ESP4'!$A$6:$M$500,13,FALSE),0)</f>
        <v>0</v>
      </c>
      <c r="AH62" s="115">
        <f>_xlfn.IFNA(VLOOKUP(CONCATENATE($AH$5,$B62,$C62),FEST!$A$6:$M$300,13,FALSE),0)</f>
        <v>0</v>
      </c>
      <c r="AI62" s="115">
        <f>_xlfn.IFNA(VLOOKUP(CONCATENATE($AI$5,$B62,$C62),FEST!$A$6:$M$300,13,FALSE),0)</f>
        <v>0</v>
      </c>
      <c r="AJ62" s="115">
        <f>_xlfn.IFNA(VLOOKUP(CONCATENATE($AJ$5,$B62,$C62),'DAR2'!$A$6:$M$60,13,FALSE),0)</f>
        <v>0</v>
      </c>
      <c r="AK62" s="115">
        <f>_xlfn.IFNA(VLOOKUP(CONCATENATE($AK$5,$B62,$C62),'DRY3'!$A$6:$M$135,13,FALSE),0)</f>
        <v>0</v>
      </c>
    </row>
    <row r="63" spans="1:37" x14ac:dyDescent="0.25">
      <c r="A63" s="588"/>
      <c r="B63" s="109"/>
      <c r="C63" s="116"/>
      <c r="D63" s="116"/>
      <c r="E63" s="117"/>
      <c r="F63" s="113"/>
      <c r="G63" s="111"/>
      <c r="H63" s="112"/>
      <c r="I63" s="113"/>
      <c r="J63" s="444">
        <f>_xlfn.IFNA(VLOOKUP(CONCATENATE($J$5,$B63,$C63),'ESP1'!$A$6:$M$500,13,FALSE),0)</f>
        <v>0</v>
      </c>
      <c r="K63" s="114"/>
      <c r="L63" s="114"/>
      <c r="M63" s="115">
        <f>_xlfn.IFNA(VLOOKUP(CONCATENATE($M$5,$B63,$C63),MUR!$A$6:$M$133,13,FALSE),0)</f>
        <v>0</v>
      </c>
      <c r="N63" s="115">
        <f>_xlfn.IFNA(VLOOKUP(CONCATENATE($N$5,$B63,$C63),'GOS1'!$A$6:$M$133,13,FALSE),0)</f>
        <v>0</v>
      </c>
      <c r="O63" s="115">
        <f>_xlfn.IFNA(VLOOKUP(CONCATENATE($O$5,$B63,$C63),'DAR1'!$A$6:$M$500,13,FALSE),0)</f>
        <v>0</v>
      </c>
      <c r="P63" s="115">
        <f>_xlfn.IFNA(VLOOKUP(CONCATENATE($P$5,$B63,$C63),'SER2'!$A$6:$M$133,13,FALSE),0)</f>
        <v>0</v>
      </c>
      <c r="Q63" s="115">
        <f>_xlfn.IFNA(VLOOKUP(CONCATENATE($P$5,$B63,$C63),'SER2'!$A$6:$M$133,13,FALSE),0)</f>
        <v>0</v>
      </c>
      <c r="R63" s="115">
        <f>_xlfn.IFNA(VLOOKUP(CONCATENATE($R$5,$B63,$C63),'GOS2'!$A$6:$M$135,13,FALSE),0)</f>
        <v>0</v>
      </c>
      <c r="S63" s="115">
        <f>_xlfn.IFNA(VLOOKUP(CONCATENATE($S$5,$B63,$C63),'ESP2'!$A$6:$M$192,13,FALSE),0)</f>
        <v>0</v>
      </c>
      <c r="T63" s="115">
        <f>_xlfn.IFNA(VLOOKUP(CONCATENATE($T$5,$B63,$C63),CAP!$A$6:$M$133,13,FALSE),0)</f>
        <v>0</v>
      </c>
      <c r="U63" s="115">
        <f>_xlfn.IFNA(VLOOKUP(CONCATENATE($U$5,$B63,$C63),'OG1'!$A$6:$M$133,13,FALSE),0)</f>
        <v>0</v>
      </c>
      <c r="V63" s="115">
        <f>_xlfn.IFNA(VLOOKUP(CONCATENATE($V$5,$B63,$C63),'DRY1'!$A$8:$M$500,13,FALSE),0)</f>
        <v>0</v>
      </c>
      <c r="W63" s="115">
        <f>_xlfn.IFNA(VLOOKUP(CONCATENATE($W$5,$B63,$C63),'BAL3'!$A$6:$M$135,13,FALSE),0)</f>
        <v>0</v>
      </c>
      <c r="X63" s="340">
        <f>_xlfn.IFNA(VLOOKUP(CONCATENATE($X$5,$B63,$C63),'OG2'!$A$6:$M$132,13,FALSE),0)</f>
        <v>0</v>
      </c>
      <c r="Y63" s="115">
        <f>_xlfn.IFNA(VLOOKUP(CONCATENATE($Y$5,$B63,$C63),'SER3'!$A$6:$M$133,13,FALSE),0)</f>
        <v>0</v>
      </c>
      <c r="Z63" s="115">
        <f>_xlfn.IFNA(VLOOKUP(CONCATENATE($Z$5,$B63,$C63),'Spare 1'!$A$6:$M$133,13,FALSE),0)</f>
        <v>0</v>
      </c>
      <c r="AA63" s="115">
        <f>_xlfn.IFNA(VLOOKUP(CONCATENATE($AA$5,$B63,$C63),'DRY2'!$A$6:$M$300,13,FALSE),0)</f>
        <v>0</v>
      </c>
      <c r="AB63" s="115">
        <f>_xlfn.IFNA(VLOOKUP(CONCATENATE($AB$5,$B63,$C63),'ESP3'!$A$6:$M$500,13,FALSE),0)</f>
        <v>0</v>
      </c>
      <c r="AC63" s="115">
        <f>_xlfn.IFNA(VLOOKUP(CONCATENATE($AC$5,$B63,$C63),[4]SC!$A$6:$M$53,13,FALSE),0)</f>
        <v>0</v>
      </c>
      <c r="AD63" s="115"/>
      <c r="AE63" s="115">
        <f>_xlfn.IFNA(VLOOKUP(CONCATENATE($AE$5,$B63,$C63),SCSAT!$A$6:$M$53,13,FALSE),0)</f>
        <v>0</v>
      </c>
      <c r="AF63" s="115">
        <f>_xlfn.IFNA(VLOOKUP(CONCATENATE($AF$5,$B63,$C63),SCSUN!$A$6:$M$53,13,FALSE),0)</f>
        <v>0</v>
      </c>
      <c r="AG63" s="115">
        <f>_xlfn.IFNA(VLOOKUP(CONCATENATE($AG$5,$B63,$C63),'ESP4'!$A$6:$M$500,13,FALSE),0)</f>
        <v>0</v>
      </c>
      <c r="AH63" s="115">
        <f>_xlfn.IFNA(VLOOKUP(CONCATENATE($AH$5,$B63,$C63),FEST!$A$6:$M$300,13,FALSE),0)</f>
        <v>0</v>
      </c>
      <c r="AI63" s="115">
        <f>_xlfn.IFNA(VLOOKUP(CONCATENATE($AI$5,$B63,$C63),FEST!$A$6:$M$300,13,FALSE),0)</f>
        <v>0</v>
      </c>
      <c r="AJ63" s="115">
        <f>_xlfn.IFNA(VLOOKUP(CONCATENATE($AJ$5,$B63,$C63),'DAR2'!$A$6:$M$60,13,FALSE),0)</f>
        <v>0</v>
      </c>
      <c r="AK63" s="115">
        <f>_xlfn.IFNA(VLOOKUP(CONCATENATE($AK$5,$B63,$C63),'DRY3'!$A$6:$M$135,13,FALSE),0)</f>
        <v>0</v>
      </c>
    </row>
    <row r="64" spans="1:37" x14ac:dyDescent="0.25">
      <c r="A64" s="588"/>
      <c r="B64" s="109"/>
      <c r="C64" s="116"/>
      <c r="D64" s="116"/>
      <c r="E64" s="117"/>
      <c r="F64" s="113"/>
      <c r="G64" s="111"/>
      <c r="H64" s="112"/>
      <c r="I64" s="113"/>
      <c r="J64" s="444">
        <f>_xlfn.IFNA(VLOOKUP(CONCATENATE($J$5,$B64,$C64),'ESP1'!$A$6:$M$500,13,FALSE),0)</f>
        <v>0</v>
      </c>
      <c r="K64" s="114"/>
      <c r="L64" s="114"/>
      <c r="M64" s="115">
        <f>_xlfn.IFNA(VLOOKUP(CONCATENATE($M$5,$B64,$C64),MUR!$A$6:$M$133,13,FALSE),0)</f>
        <v>0</v>
      </c>
      <c r="N64" s="115">
        <f>_xlfn.IFNA(VLOOKUP(CONCATENATE($N$5,$B64,$C64),'GOS1'!$A$6:$M$133,13,FALSE),0)</f>
        <v>0</v>
      </c>
      <c r="O64" s="115">
        <f>_xlfn.IFNA(VLOOKUP(CONCATENATE($O$5,$B64,$C64),'DAR1'!$A$6:$M$500,13,FALSE),0)</f>
        <v>0</v>
      </c>
      <c r="P64" s="115">
        <f>_xlfn.IFNA(VLOOKUP(CONCATENATE($P$5,$B64,$C64),'SER2'!$A$6:$M$133,13,FALSE),0)</f>
        <v>0</v>
      </c>
      <c r="Q64" s="115">
        <f>_xlfn.IFNA(VLOOKUP(CONCATENATE($P$5,$B64,$C64),'SER2'!$A$6:$M$133,13,FALSE),0)</f>
        <v>0</v>
      </c>
      <c r="R64" s="115">
        <f>_xlfn.IFNA(VLOOKUP(CONCATENATE($R$5,$B64,$C64),'GOS2'!$A$6:$M$135,13,FALSE),0)</f>
        <v>0</v>
      </c>
      <c r="S64" s="115">
        <f>_xlfn.IFNA(VLOOKUP(CONCATENATE($S$5,$B64,$C64),'ESP2'!$A$6:$M$192,13,FALSE),0)</f>
        <v>0</v>
      </c>
      <c r="T64" s="115">
        <f>_xlfn.IFNA(VLOOKUP(CONCATENATE($T$5,$B64,$C64),CAP!$A$6:$M$133,13,FALSE),0)</f>
        <v>0</v>
      </c>
      <c r="U64" s="115">
        <f>_xlfn.IFNA(VLOOKUP(CONCATENATE($U$5,$B64,$C64),'OG1'!$A$6:$M$133,13,FALSE),0)</f>
        <v>0</v>
      </c>
      <c r="V64" s="115">
        <f>_xlfn.IFNA(VLOOKUP(CONCATENATE($V$5,$B64,$C64),'DRY1'!$A$8:$M$500,13,FALSE),0)</f>
        <v>0</v>
      </c>
      <c r="W64" s="115">
        <f>_xlfn.IFNA(VLOOKUP(CONCATENATE($W$5,$B64,$C64),'BAL3'!$A$6:$M$135,13,FALSE),0)</f>
        <v>0</v>
      </c>
      <c r="X64" s="340">
        <f>_xlfn.IFNA(VLOOKUP(CONCATENATE($X$5,$B64,$C64),'OG2'!$A$6:$M$132,13,FALSE),0)</f>
        <v>0</v>
      </c>
      <c r="Y64" s="115">
        <f>_xlfn.IFNA(VLOOKUP(CONCATENATE($Y$5,$B64,$C64),'SER3'!$A$6:$M$133,13,FALSE),0)</f>
        <v>0</v>
      </c>
      <c r="Z64" s="115">
        <f>_xlfn.IFNA(VLOOKUP(CONCATENATE($Z$5,$B64,$C64),'Spare 1'!$A$6:$M$133,13,FALSE),0)</f>
        <v>0</v>
      </c>
      <c r="AA64" s="115">
        <f>_xlfn.IFNA(VLOOKUP(CONCATENATE($AA$5,$B64,$C64),'DRY2'!$A$6:$M$300,13,FALSE),0)</f>
        <v>0</v>
      </c>
      <c r="AB64" s="115">
        <f>_xlfn.IFNA(VLOOKUP(CONCATENATE($AB$5,$B64,$C64),'ESP3'!$A$6:$M$500,13,FALSE),0)</f>
        <v>0</v>
      </c>
      <c r="AC64" s="115">
        <f>_xlfn.IFNA(VLOOKUP(CONCATENATE($AC$5,$B64,$C64),[4]SC!$A$6:$M$53,13,FALSE),0)</f>
        <v>0</v>
      </c>
      <c r="AD64" s="115"/>
      <c r="AE64" s="115">
        <f>_xlfn.IFNA(VLOOKUP(CONCATENATE($AE$5,$B64,$C64),SCSAT!$A$6:$M$53,13,FALSE),0)</f>
        <v>0</v>
      </c>
      <c r="AF64" s="115">
        <f>_xlfn.IFNA(VLOOKUP(CONCATENATE($AF$5,$B64,$C64),SCSUN!$A$6:$M$53,13,FALSE),0)</f>
        <v>0</v>
      </c>
      <c r="AG64" s="115">
        <f>_xlfn.IFNA(VLOOKUP(CONCATENATE($AG$5,$B64,$C64),'ESP4'!$A$6:$M$500,13,FALSE),0)</f>
        <v>0</v>
      </c>
      <c r="AH64" s="115">
        <f>_xlfn.IFNA(VLOOKUP(CONCATENATE($AH$5,$B64,$C64),FEST!$A$6:$M$300,13,FALSE),0)</f>
        <v>0</v>
      </c>
      <c r="AI64" s="115">
        <f>_xlfn.IFNA(VLOOKUP(CONCATENATE($AI$5,$B64,$C64),FEST!$A$6:$M$300,13,FALSE),0)</f>
        <v>0</v>
      </c>
      <c r="AJ64" s="115">
        <f>_xlfn.IFNA(VLOOKUP(CONCATENATE($AJ$5,$B64,$C64),'DAR2'!$A$6:$M$60,13,FALSE),0)</f>
        <v>0</v>
      </c>
      <c r="AK64" s="115">
        <f>_xlfn.IFNA(VLOOKUP(CONCATENATE($AK$5,$B64,$C64),'DRY3'!$A$6:$M$135,13,FALSE),0)</f>
        <v>0</v>
      </c>
    </row>
    <row r="65" spans="1:37" x14ac:dyDescent="0.25">
      <c r="A65" s="588"/>
      <c r="B65" s="109"/>
      <c r="C65" s="116"/>
      <c r="D65" s="116"/>
      <c r="E65" s="117"/>
      <c r="F65" s="113"/>
      <c r="G65" s="111"/>
      <c r="H65" s="112"/>
      <c r="I65" s="113"/>
      <c r="J65" s="444">
        <f>_xlfn.IFNA(VLOOKUP(CONCATENATE($J$5,$B65,$C65),'ESP1'!$A$6:$M$500,13,FALSE),0)</f>
        <v>0</v>
      </c>
      <c r="K65" s="114"/>
      <c r="L65" s="114"/>
      <c r="M65" s="115">
        <f>_xlfn.IFNA(VLOOKUP(CONCATENATE($M$5,$B65,$C65),MUR!$A$6:$M$133,13,FALSE),0)</f>
        <v>0</v>
      </c>
      <c r="N65" s="115">
        <f>_xlfn.IFNA(VLOOKUP(CONCATENATE($N$5,$B65,$C65),'GOS1'!$A$6:$M$133,13,FALSE),0)</f>
        <v>0</v>
      </c>
      <c r="O65" s="115">
        <f>_xlfn.IFNA(VLOOKUP(CONCATENATE($O$5,$B65,$C65),'DAR1'!$A$6:$M$500,13,FALSE),0)</f>
        <v>0</v>
      </c>
      <c r="P65" s="115">
        <f>_xlfn.IFNA(VLOOKUP(CONCATENATE($P$5,$B65,$C65),'SER2'!$A$6:$M$133,13,FALSE),0)</f>
        <v>0</v>
      </c>
      <c r="Q65" s="115">
        <f>_xlfn.IFNA(VLOOKUP(CONCATENATE($P$5,$B65,$C65),'SER2'!$A$6:$M$133,13,FALSE),0)</f>
        <v>0</v>
      </c>
      <c r="R65" s="115">
        <f>_xlfn.IFNA(VLOOKUP(CONCATENATE($R$5,$B65,$C65),'GOS2'!$A$6:$M$135,13,FALSE),0)</f>
        <v>0</v>
      </c>
      <c r="S65" s="115">
        <f>_xlfn.IFNA(VLOOKUP(CONCATENATE($S$5,$B65,$C65),'ESP2'!$A$6:$M$192,13,FALSE),0)</f>
        <v>0</v>
      </c>
      <c r="T65" s="115">
        <f>_xlfn.IFNA(VLOOKUP(CONCATENATE($T$5,$B65,$C65),CAP!$A$6:$M$133,13,FALSE),0)</f>
        <v>0</v>
      </c>
      <c r="U65" s="115">
        <f>_xlfn.IFNA(VLOOKUP(CONCATENATE($U$5,$B65,$C65),'OG1'!$A$6:$M$133,13,FALSE),0)</f>
        <v>0</v>
      </c>
      <c r="V65" s="115">
        <f>_xlfn.IFNA(VLOOKUP(CONCATENATE($V$5,$B65,$C65),'DRY1'!$A$8:$M$500,13,FALSE),0)</f>
        <v>0</v>
      </c>
      <c r="W65" s="115">
        <f>_xlfn.IFNA(VLOOKUP(CONCATENATE($W$5,$B65,$C65),'BAL3'!$A$6:$M$135,13,FALSE),0)</f>
        <v>0</v>
      </c>
      <c r="X65" s="340">
        <f>_xlfn.IFNA(VLOOKUP(CONCATENATE($X$5,$B65,$C65),'OG2'!$A$6:$M$132,13,FALSE),0)</f>
        <v>0</v>
      </c>
      <c r="Y65" s="115">
        <f>_xlfn.IFNA(VLOOKUP(CONCATENATE($Y$5,$B65,$C65),'SER3'!$A$6:$M$133,13,FALSE),0)</f>
        <v>0</v>
      </c>
      <c r="Z65" s="115">
        <f>_xlfn.IFNA(VLOOKUP(CONCATENATE($Z$5,$B65,$C65),'Spare 1'!$A$6:$M$133,13,FALSE),0)</f>
        <v>0</v>
      </c>
      <c r="AA65" s="115">
        <f>_xlfn.IFNA(VLOOKUP(CONCATENATE($AA$5,$B65,$C65),'DRY2'!$A$6:$M$300,13,FALSE),0)</f>
        <v>0</v>
      </c>
      <c r="AB65" s="115">
        <f>_xlfn.IFNA(VLOOKUP(CONCATENATE($AB$5,$B65,$C65),'ESP3'!$A$6:$M$500,13,FALSE),0)</f>
        <v>0</v>
      </c>
      <c r="AC65" s="115">
        <f>_xlfn.IFNA(VLOOKUP(CONCATENATE($AC$5,$B65,$C65),[4]SC!$A$6:$M$53,13,FALSE),0)</f>
        <v>0</v>
      </c>
      <c r="AD65" s="115"/>
      <c r="AE65" s="115">
        <f>_xlfn.IFNA(VLOOKUP(CONCATENATE($AE$5,$B65,$C65),SCSAT!$A$6:$M$53,13,FALSE),0)</f>
        <v>0</v>
      </c>
      <c r="AF65" s="115">
        <f>_xlfn.IFNA(VLOOKUP(CONCATENATE($AF$5,$B65,$C65),SCSUN!$A$6:$M$53,13,FALSE),0)</f>
        <v>0</v>
      </c>
      <c r="AG65" s="115">
        <f>_xlfn.IFNA(VLOOKUP(CONCATENATE($AG$5,$B65,$C65),'ESP4'!$A$6:$M$500,13,FALSE),0)</f>
        <v>0</v>
      </c>
      <c r="AH65" s="115">
        <f>_xlfn.IFNA(VLOOKUP(CONCATENATE($AH$5,$B65,$C65),FEST!$A$6:$M$300,13,FALSE),0)</f>
        <v>0</v>
      </c>
      <c r="AI65" s="115">
        <f>_xlfn.IFNA(VLOOKUP(CONCATENATE($AI$5,$B65,$C65),FEST!$A$6:$M$300,13,FALSE),0)</f>
        <v>0</v>
      </c>
      <c r="AJ65" s="115">
        <f>_xlfn.IFNA(VLOOKUP(CONCATENATE($AJ$5,$B65,$C65),'DAR2'!$A$6:$M$60,13,FALSE),0)</f>
        <v>0</v>
      </c>
      <c r="AK65" s="115">
        <f>_xlfn.IFNA(VLOOKUP(CONCATENATE($AK$5,$B65,$C65),'DRY3'!$A$6:$M$135,13,FALSE),0)</f>
        <v>0</v>
      </c>
    </row>
    <row r="66" spans="1:37" x14ac:dyDescent="0.25">
      <c r="A66" s="588"/>
      <c r="B66" s="109"/>
      <c r="C66" s="116"/>
      <c r="D66" s="116"/>
      <c r="E66" s="117"/>
      <c r="F66" s="113"/>
      <c r="G66" s="111"/>
      <c r="H66" s="112"/>
      <c r="I66" s="113"/>
      <c r="J66" s="444">
        <f>_xlfn.IFNA(VLOOKUP(CONCATENATE($J$5,$B66,$C66),'ESP1'!$A$6:$M$500,13,FALSE),0)</f>
        <v>0</v>
      </c>
      <c r="K66" s="114"/>
      <c r="L66" s="114"/>
      <c r="M66" s="115">
        <f>_xlfn.IFNA(VLOOKUP(CONCATENATE($M$5,$B66,$C66),MUR!$A$6:$M$133,13,FALSE),0)</f>
        <v>0</v>
      </c>
      <c r="N66" s="115">
        <f>_xlfn.IFNA(VLOOKUP(CONCATENATE($N$5,$B66,$C66),'GOS1'!$A$6:$M$133,13,FALSE),0)</f>
        <v>0</v>
      </c>
      <c r="O66" s="115">
        <f>_xlfn.IFNA(VLOOKUP(CONCATENATE($O$5,$B66,$C66),'DAR1'!$A$6:$M$500,13,FALSE),0)</f>
        <v>0</v>
      </c>
      <c r="P66" s="115">
        <f>_xlfn.IFNA(VLOOKUP(CONCATENATE($P$5,$B66,$C66),'SER2'!$A$6:$M$133,13,FALSE),0)</f>
        <v>0</v>
      </c>
      <c r="Q66" s="115">
        <f>_xlfn.IFNA(VLOOKUP(CONCATENATE($P$5,$B66,$C66),'SER2'!$A$6:$M$133,13,FALSE),0)</f>
        <v>0</v>
      </c>
      <c r="R66" s="115">
        <f>_xlfn.IFNA(VLOOKUP(CONCATENATE($R$5,$B66,$C66),'GOS2'!$A$6:$M$135,13,FALSE),0)</f>
        <v>0</v>
      </c>
      <c r="S66" s="115">
        <f>_xlfn.IFNA(VLOOKUP(CONCATENATE($S$5,$B66,$C66),'ESP2'!$A$6:$M$192,13,FALSE),0)</f>
        <v>0</v>
      </c>
      <c r="T66" s="115">
        <f>_xlfn.IFNA(VLOOKUP(CONCATENATE($T$5,$B66,$C66),CAP!$A$6:$M$133,13,FALSE),0)</f>
        <v>0</v>
      </c>
      <c r="U66" s="115">
        <f>_xlfn.IFNA(VLOOKUP(CONCATENATE($U$5,$B66,$C66),'OG1'!$A$6:$M$133,13,FALSE),0)</f>
        <v>0</v>
      </c>
      <c r="V66" s="115">
        <f>_xlfn.IFNA(VLOOKUP(CONCATENATE($V$5,$B66,$C66),'DRY1'!$A$8:$M$500,13,FALSE),0)</f>
        <v>0</v>
      </c>
      <c r="W66" s="115">
        <f>_xlfn.IFNA(VLOOKUP(CONCATENATE($W$5,$B66,$C66),'BAL3'!$A$6:$M$135,13,FALSE),0)</f>
        <v>0</v>
      </c>
      <c r="X66" s="340">
        <f>_xlfn.IFNA(VLOOKUP(CONCATENATE($X$5,$B66,$C66),'OG2'!$A$6:$M$132,13,FALSE),0)</f>
        <v>0</v>
      </c>
      <c r="Y66" s="115">
        <f>_xlfn.IFNA(VLOOKUP(CONCATENATE($Y$5,$B66,$C66),'SER3'!$A$6:$M$133,13,FALSE),0)</f>
        <v>0</v>
      </c>
      <c r="Z66" s="115">
        <f>_xlfn.IFNA(VLOOKUP(CONCATENATE($Z$5,$B66,$C66),'Spare 1'!$A$6:$M$133,13,FALSE),0)</f>
        <v>0</v>
      </c>
      <c r="AA66" s="115">
        <f>_xlfn.IFNA(VLOOKUP(CONCATENATE($AA$5,$B66,$C66),'DRY2'!$A$6:$M$300,13,FALSE),0)</f>
        <v>0</v>
      </c>
      <c r="AB66" s="115">
        <f>_xlfn.IFNA(VLOOKUP(CONCATENATE($AB$5,$B66,$C66),'ESP3'!$A$6:$M$500,13,FALSE),0)</f>
        <v>0</v>
      </c>
      <c r="AC66" s="115">
        <f>_xlfn.IFNA(VLOOKUP(CONCATENATE($AC$5,$B66,$C66),[4]SC!$A$6:$M$53,13,FALSE),0)</f>
        <v>0</v>
      </c>
      <c r="AD66" s="115"/>
      <c r="AE66" s="115">
        <f>_xlfn.IFNA(VLOOKUP(CONCATENATE($AE$5,$B66,$C66),SCSAT!$A$6:$M$53,13,FALSE),0)</f>
        <v>0</v>
      </c>
      <c r="AF66" s="115">
        <f>_xlfn.IFNA(VLOOKUP(CONCATENATE($AF$5,$B66,$C66),SCSUN!$A$6:$M$53,13,FALSE),0)</f>
        <v>0</v>
      </c>
      <c r="AG66" s="115">
        <f>_xlfn.IFNA(VLOOKUP(CONCATENATE($AG$5,$B66,$C66),'ESP4'!$A$6:$M$500,13,FALSE),0)</f>
        <v>0</v>
      </c>
      <c r="AH66" s="115">
        <f>_xlfn.IFNA(VLOOKUP(CONCATENATE($AH$5,$B66,$C66),FEST!$A$6:$M$300,13,FALSE),0)</f>
        <v>0</v>
      </c>
      <c r="AI66" s="115">
        <f>_xlfn.IFNA(VLOOKUP(CONCATENATE($AI$5,$B66,$C66),FEST!$A$6:$M$300,13,FALSE),0)</f>
        <v>0</v>
      </c>
      <c r="AJ66" s="115">
        <f>_xlfn.IFNA(VLOOKUP(CONCATENATE($AJ$5,$B66,$C66),'DAR2'!$A$6:$M$60,13,FALSE),0)</f>
        <v>0</v>
      </c>
      <c r="AK66" s="115">
        <f>_xlfn.IFNA(VLOOKUP(CONCATENATE($AK$5,$B66,$C66),'DRY3'!$A$6:$M$135,13,FALSE),0)</f>
        <v>0</v>
      </c>
    </row>
    <row r="67" spans="1:37" x14ac:dyDescent="0.25">
      <c r="A67" s="588"/>
      <c r="B67" s="109"/>
      <c r="C67" s="116"/>
      <c r="D67" s="116"/>
      <c r="E67" s="117"/>
      <c r="F67" s="113"/>
      <c r="G67" s="111"/>
      <c r="H67" s="112"/>
      <c r="I67" s="113"/>
      <c r="J67" s="444">
        <f>_xlfn.IFNA(VLOOKUP(CONCATENATE($J$5,$B67,$C67),'ESP1'!$A$6:$M$500,13,FALSE),0)</f>
        <v>0</v>
      </c>
      <c r="K67" s="114"/>
      <c r="L67" s="114"/>
      <c r="M67" s="115">
        <f>_xlfn.IFNA(VLOOKUP(CONCATENATE($M$5,$B67,$C67),MUR!$A$6:$M$133,13,FALSE),0)</f>
        <v>0</v>
      </c>
      <c r="N67" s="115">
        <f>_xlfn.IFNA(VLOOKUP(CONCATENATE($N$5,$B67,$C67),'GOS1'!$A$6:$M$133,13,FALSE),0)</f>
        <v>0</v>
      </c>
      <c r="O67" s="115">
        <f>_xlfn.IFNA(VLOOKUP(CONCATENATE($O$5,$B67,$C67),'DAR1'!$A$6:$M$500,13,FALSE),0)</f>
        <v>0</v>
      </c>
      <c r="P67" s="115">
        <f>_xlfn.IFNA(VLOOKUP(CONCATENATE($P$5,$B67,$C67),'SER2'!$A$6:$M$133,13,FALSE),0)</f>
        <v>0</v>
      </c>
      <c r="Q67" s="115">
        <f>_xlfn.IFNA(VLOOKUP(CONCATENATE($P$5,$B67,$C67),'SER2'!$A$6:$M$133,13,FALSE),0)</f>
        <v>0</v>
      </c>
      <c r="R67" s="115">
        <f>_xlfn.IFNA(VLOOKUP(CONCATENATE($R$5,$B67,$C67),'GOS2'!$A$6:$M$135,13,FALSE),0)</f>
        <v>0</v>
      </c>
      <c r="S67" s="115">
        <f>_xlfn.IFNA(VLOOKUP(CONCATENATE($S$5,$B67,$C67),'ESP2'!$A$6:$M$192,13,FALSE),0)</f>
        <v>0</v>
      </c>
      <c r="T67" s="115">
        <f>_xlfn.IFNA(VLOOKUP(CONCATENATE($T$5,$B67,$C67),CAP!$A$6:$M$133,13,FALSE),0)</f>
        <v>0</v>
      </c>
      <c r="U67" s="115">
        <f>_xlfn.IFNA(VLOOKUP(CONCATENATE($U$5,$B67,$C67),'OG1'!$A$6:$M$133,13,FALSE),0)</f>
        <v>0</v>
      </c>
      <c r="V67" s="115">
        <f>_xlfn.IFNA(VLOOKUP(CONCATENATE($V$5,$B67,$C67),'DRY1'!$A$8:$M$500,13,FALSE),0)</f>
        <v>0</v>
      </c>
      <c r="W67" s="115">
        <f>_xlfn.IFNA(VLOOKUP(CONCATENATE($W$5,$B67,$C67),'BAL3'!$A$6:$M$135,13,FALSE),0)</f>
        <v>0</v>
      </c>
      <c r="X67" s="340">
        <f>_xlfn.IFNA(VLOOKUP(CONCATENATE($X$5,$B67,$C67),'OG2'!$A$6:$M$132,13,FALSE),0)</f>
        <v>0</v>
      </c>
      <c r="Y67" s="115">
        <f>_xlfn.IFNA(VLOOKUP(CONCATENATE($Y$5,$B67,$C67),'SER3'!$A$6:$M$133,13,FALSE),0)</f>
        <v>0</v>
      </c>
      <c r="Z67" s="115">
        <f>_xlfn.IFNA(VLOOKUP(CONCATENATE($Z$5,$B67,$C67),'Spare 1'!$A$6:$M$133,13,FALSE),0)</f>
        <v>0</v>
      </c>
      <c r="AA67" s="115">
        <f>_xlfn.IFNA(VLOOKUP(CONCATENATE($AA$5,$B67,$C67),'DRY2'!$A$6:$M$300,13,FALSE),0)</f>
        <v>0</v>
      </c>
      <c r="AB67" s="115">
        <f>_xlfn.IFNA(VLOOKUP(CONCATENATE($AB$5,$B67,$C67),'ESP3'!$A$6:$M$500,13,FALSE),0)</f>
        <v>0</v>
      </c>
      <c r="AC67" s="115">
        <f>_xlfn.IFNA(VLOOKUP(CONCATENATE($AC$5,$B67,$C67),[4]SC!$A$6:$M$53,13,FALSE),0)</f>
        <v>0</v>
      </c>
      <c r="AD67" s="115"/>
      <c r="AE67" s="115">
        <f>_xlfn.IFNA(VLOOKUP(CONCATENATE($AE$5,$B67,$C67),SCSAT!$A$6:$M$53,13,FALSE),0)</f>
        <v>0</v>
      </c>
      <c r="AF67" s="115">
        <f>_xlfn.IFNA(VLOOKUP(CONCATENATE($AF$5,$B67,$C67),SCSUN!$A$6:$M$53,13,FALSE),0)</f>
        <v>0</v>
      </c>
      <c r="AG67" s="115">
        <f>_xlfn.IFNA(VLOOKUP(CONCATENATE($AG$5,$B67,$C67),'ESP4'!$A$6:$M$500,13,FALSE),0)</f>
        <v>0</v>
      </c>
      <c r="AH67" s="115">
        <f>_xlfn.IFNA(VLOOKUP(CONCATENATE($AH$5,$B67,$C67),FEST!$A$6:$M$300,13,FALSE),0)</f>
        <v>0</v>
      </c>
      <c r="AI67" s="115">
        <f>_xlfn.IFNA(VLOOKUP(CONCATENATE($AI$5,$B67,$C67),FEST!$A$6:$M$300,13,FALSE),0)</f>
        <v>0</v>
      </c>
      <c r="AJ67" s="115">
        <f>_xlfn.IFNA(VLOOKUP(CONCATENATE($AJ$5,$B67,$C67),'DAR2'!$A$6:$M$60,13,FALSE),0)</f>
        <v>0</v>
      </c>
      <c r="AK67" s="115">
        <f>_xlfn.IFNA(VLOOKUP(CONCATENATE($AK$5,$B67,$C67),'DRY3'!$A$6:$M$135,13,FALSE),0)</f>
        <v>0</v>
      </c>
    </row>
    <row r="68" spans="1:37" x14ac:dyDescent="0.25">
      <c r="A68" s="588"/>
      <c r="B68" s="109"/>
      <c r="C68" s="116"/>
      <c r="D68" s="116"/>
      <c r="E68" s="117"/>
      <c r="F68" s="113"/>
      <c r="G68" s="111"/>
      <c r="H68" s="112"/>
      <c r="I68" s="113"/>
      <c r="J68" s="444">
        <f>_xlfn.IFNA(VLOOKUP(CONCATENATE($J$5,$B68,$C68),'ESP1'!$A$6:$M$500,13,FALSE),0)</f>
        <v>0</v>
      </c>
      <c r="K68" s="114"/>
      <c r="L68" s="114"/>
      <c r="M68" s="115">
        <f>_xlfn.IFNA(VLOOKUP(CONCATENATE($M$5,$B68,$C68),MUR!$A$6:$M$133,13,FALSE),0)</f>
        <v>0</v>
      </c>
      <c r="N68" s="115">
        <f>_xlfn.IFNA(VLOOKUP(CONCATENATE($N$5,$B68,$C68),'GOS1'!$A$6:$M$133,13,FALSE),0)</f>
        <v>0</v>
      </c>
      <c r="O68" s="115">
        <f>_xlfn.IFNA(VLOOKUP(CONCATENATE($O$5,$B68,$C68),'DAR1'!$A$6:$M$500,13,FALSE),0)</f>
        <v>0</v>
      </c>
      <c r="P68" s="115">
        <f>_xlfn.IFNA(VLOOKUP(CONCATENATE($P$5,$B68,$C68),'SER2'!$A$6:$M$133,13,FALSE),0)</f>
        <v>0</v>
      </c>
      <c r="Q68" s="115">
        <f>_xlfn.IFNA(VLOOKUP(CONCATENATE($P$5,$B68,$C68),'SER2'!$A$6:$M$133,13,FALSE),0)</f>
        <v>0</v>
      </c>
      <c r="R68" s="115">
        <f>_xlfn.IFNA(VLOOKUP(CONCATENATE($R$5,$B68,$C68),'GOS2'!$A$6:$M$135,13,FALSE),0)</f>
        <v>0</v>
      </c>
      <c r="S68" s="115">
        <f>_xlfn.IFNA(VLOOKUP(CONCATENATE($S$5,$B68,$C68),'ESP2'!$A$6:$M$192,13,FALSE),0)</f>
        <v>0</v>
      </c>
      <c r="T68" s="115">
        <f>_xlfn.IFNA(VLOOKUP(CONCATENATE($T$5,$B68,$C68),CAP!$A$6:$M$133,13,FALSE),0)</f>
        <v>0</v>
      </c>
      <c r="U68" s="115">
        <f>_xlfn.IFNA(VLOOKUP(CONCATENATE($U$5,$B68,$C68),'OG1'!$A$6:$M$133,13,FALSE),0)</f>
        <v>0</v>
      </c>
      <c r="V68" s="115">
        <f>_xlfn.IFNA(VLOOKUP(CONCATENATE($V$5,$B68,$C68),'DRY1'!$A$8:$M$500,13,FALSE),0)</f>
        <v>0</v>
      </c>
      <c r="W68" s="115">
        <f>_xlfn.IFNA(VLOOKUP(CONCATENATE($W$5,$B68,$C68),'BAL3'!$A$6:$M$135,13,FALSE),0)</f>
        <v>0</v>
      </c>
      <c r="X68" s="340">
        <f>_xlfn.IFNA(VLOOKUP(CONCATENATE($X$5,$B68,$C68),'OG2'!$A$6:$M$132,13,FALSE),0)</f>
        <v>0</v>
      </c>
      <c r="Y68" s="115">
        <f>_xlfn.IFNA(VLOOKUP(CONCATENATE($Y$5,$B68,$C68),'SER3'!$A$6:$M$133,13,FALSE),0)</f>
        <v>0</v>
      </c>
      <c r="Z68" s="115">
        <f>_xlfn.IFNA(VLOOKUP(CONCATENATE($Z$5,$B68,$C68),'Spare 1'!$A$6:$M$133,13,FALSE),0)</f>
        <v>0</v>
      </c>
      <c r="AA68" s="115">
        <f>_xlfn.IFNA(VLOOKUP(CONCATENATE($AA$5,$B68,$C68),'DRY2'!$A$6:$M$300,13,FALSE),0)</f>
        <v>0</v>
      </c>
      <c r="AB68" s="115">
        <f>_xlfn.IFNA(VLOOKUP(CONCATENATE($AB$5,$B68,$C68),'ESP3'!$A$6:$M$500,13,FALSE),0)</f>
        <v>0</v>
      </c>
      <c r="AC68" s="115">
        <f>_xlfn.IFNA(VLOOKUP(CONCATENATE($AC$5,$B68,$C68),[4]SC!$A$6:$M$53,13,FALSE),0)</f>
        <v>0</v>
      </c>
      <c r="AD68" s="115"/>
      <c r="AE68" s="115">
        <f>_xlfn.IFNA(VLOOKUP(CONCATENATE($AE$5,$B68,$C68),SCSAT!$A$6:$M$53,13,FALSE),0)</f>
        <v>0</v>
      </c>
      <c r="AF68" s="115">
        <f>_xlfn.IFNA(VLOOKUP(CONCATENATE($AF$5,$B68,$C68),SCSUN!$A$6:$M$53,13,FALSE),0)</f>
        <v>0</v>
      </c>
      <c r="AG68" s="115">
        <f>_xlfn.IFNA(VLOOKUP(CONCATENATE($AG$5,$B68,$C68),'ESP4'!$A$6:$M$500,13,FALSE),0)</f>
        <v>0</v>
      </c>
      <c r="AH68" s="115">
        <f>_xlfn.IFNA(VLOOKUP(CONCATENATE($AH$5,$B68,$C68),FEST!$A$6:$M$300,13,FALSE),0)</f>
        <v>0</v>
      </c>
      <c r="AI68" s="115">
        <f>_xlfn.IFNA(VLOOKUP(CONCATENATE($AI$5,$B68,$C68),FEST!$A$6:$M$300,13,FALSE),0)</f>
        <v>0</v>
      </c>
      <c r="AJ68" s="115">
        <f>_xlfn.IFNA(VLOOKUP(CONCATENATE($AJ$5,$B68,$C68),'DAR2'!$A$6:$M$60,13,FALSE),0)</f>
        <v>0</v>
      </c>
      <c r="AK68" s="115">
        <f>_xlfn.IFNA(VLOOKUP(CONCATENATE($AK$5,$B68,$C68),'DRY3'!$A$6:$M$135,13,FALSE),0)</f>
        <v>0</v>
      </c>
    </row>
    <row r="69" spans="1:37" x14ac:dyDescent="0.25">
      <c r="A69" s="588"/>
      <c r="B69" s="109"/>
      <c r="C69" s="116"/>
      <c r="D69" s="116"/>
      <c r="E69" s="117"/>
      <c r="F69" s="113"/>
      <c r="G69" s="111"/>
      <c r="H69" s="112"/>
      <c r="I69" s="113"/>
      <c r="J69" s="114">
        <f>_xlfn.IFNA(VLOOKUP(CONCATENATE($J$5,$B69,$C69),'ESP1'!$A$6:$M$500,13,FALSE),0)</f>
        <v>0</v>
      </c>
      <c r="K69" s="114"/>
      <c r="L69" s="114"/>
      <c r="M69" s="115">
        <f>_xlfn.IFNA(VLOOKUP(CONCATENATE($M$5,$B69,$C69),MUR!$A$6:$M$133,13,FALSE),0)</f>
        <v>0</v>
      </c>
      <c r="N69" s="115">
        <f>_xlfn.IFNA(VLOOKUP(CONCATENATE($N$5,$B69,$C69),'GOS1'!$A$6:$M$133,13,FALSE),0)</f>
        <v>0</v>
      </c>
      <c r="O69" s="115">
        <f>_xlfn.IFNA(VLOOKUP(CONCATENATE($O$5,$B69,$C69),'DAR1'!$A$6:$M$500,13,FALSE),0)</f>
        <v>0</v>
      </c>
      <c r="P69" s="115">
        <f>_xlfn.IFNA(VLOOKUP(CONCATENATE($P$5,$B69,$C69),'SER2'!$A$6:$M$133,13,FALSE),0)</f>
        <v>0</v>
      </c>
      <c r="Q69" s="115">
        <f>_xlfn.IFNA(VLOOKUP(CONCATENATE($P$5,$B69,$C69),'SER2'!$A$6:$M$133,13,FALSE),0)</f>
        <v>0</v>
      </c>
      <c r="R69" s="115">
        <f>_xlfn.IFNA(VLOOKUP(CONCATENATE($R$5,$B69,$C69),'GOS2'!$A$6:$M$135,13,FALSE),0)</f>
        <v>0</v>
      </c>
      <c r="S69" s="115">
        <f>_xlfn.IFNA(VLOOKUP(CONCATENATE($S$5,$B69,$C69),'ESP2'!$A$6:$M$192,13,FALSE),0)</f>
        <v>0</v>
      </c>
      <c r="T69" s="115">
        <f>_xlfn.IFNA(VLOOKUP(CONCATENATE($T$5,$B69,$C69),CAP!$A$6:$M$133,13,FALSE),0)</f>
        <v>0</v>
      </c>
      <c r="U69" s="115">
        <f>_xlfn.IFNA(VLOOKUP(CONCATENATE($U$5,$B69,$C69),'OG1'!$A$6:$M$133,13,FALSE),0)</f>
        <v>0</v>
      </c>
      <c r="V69" s="115">
        <f>_xlfn.IFNA(VLOOKUP(CONCATENATE($V$5,$B69,$C69),'DRY1'!$A$8:$M$500,13,FALSE),0)</f>
        <v>0</v>
      </c>
      <c r="W69" s="115">
        <f>_xlfn.IFNA(VLOOKUP(CONCATENATE($W$5,$B69,$C69),'BAL3'!$A$6:$M$135,13,FALSE),0)</f>
        <v>0</v>
      </c>
      <c r="X69" s="340">
        <f>_xlfn.IFNA(VLOOKUP(CONCATENATE($X$5,$B69,$C69),'OG2'!$A$6:$M$132,13,FALSE),0)</f>
        <v>0</v>
      </c>
      <c r="Y69" s="115">
        <f>_xlfn.IFNA(VLOOKUP(CONCATENATE($Y$5,$B69,$C69),'SER3'!$A$6:$M$133,13,FALSE),0)</f>
        <v>0</v>
      </c>
      <c r="Z69" s="115">
        <f>_xlfn.IFNA(VLOOKUP(CONCATENATE($Z$5,$B69,$C69),'Spare 1'!$A$6:$M$133,13,FALSE),0)</f>
        <v>0</v>
      </c>
      <c r="AA69" s="115">
        <f>_xlfn.IFNA(VLOOKUP(CONCATENATE($AA$5,$B69,$C69),'DRY2'!$A$6:$M$300,13,FALSE),0)</f>
        <v>0</v>
      </c>
      <c r="AB69" s="115">
        <f>_xlfn.IFNA(VLOOKUP(CONCATENATE($AB$5,$B69,$C69),'ESP3'!$A$6:$M$500,13,FALSE),0)</f>
        <v>0</v>
      </c>
      <c r="AC69" s="115">
        <f>_xlfn.IFNA(VLOOKUP(CONCATENATE($AC$5,$B69,$C69),[4]SC!$A$6:$M$53,13,FALSE),0)</f>
        <v>0</v>
      </c>
      <c r="AD69" s="115"/>
      <c r="AE69" s="115">
        <f>_xlfn.IFNA(VLOOKUP(CONCATENATE($AE$5,$B69,$C69),SCSAT!$A$6:$M$53,13,FALSE),0)</f>
        <v>0</v>
      </c>
      <c r="AF69" s="115">
        <f>_xlfn.IFNA(VLOOKUP(CONCATENATE($AF$5,$B69,$C69),SCSUN!$A$6:$M$53,13,FALSE),0)</f>
        <v>0</v>
      </c>
      <c r="AG69" s="115">
        <f>_xlfn.IFNA(VLOOKUP(CONCATENATE($AG$5,$B69,$C69),'ESP4'!$A$6:$M$500,13,FALSE),0)</f>
        <v>0</v>
      </c>
      <c r="AH69" s="115">
        <f>_xlfn.IFNA(VLOOKUP(CONCATENATE($AH$5,$B69,$C69),FEST!$A$6:$M$300,13,FALSE),0)</f>
        <v>0</v>
      </c>
      <c r="AI69" s="115">
        <f>_xlfn.IFNA(VLOOKUP(CONCATENATE($AI$5,$B69,$C69),FEST!$A$6:$M$300,13,FALSE),0)</f>
        <v>0</v>
      </c>
      <c r="AJ69" s="115">
        <f>_xlfn.IFNA(VLOOKUP(CONCATENATE($AJ$5,$B69,$C69),'DAR2'!$A$6:$M$60,13,FALSE),0)</f>
        <v>0</v>
      </c>
      <c r="AK69" s="115">
        <f>_xlfn.IFNA(VLOOKUP(CONCATENATE($AK$5,$B69,$C69),'DRY3'!$A$6:$M$135,13,FALSE),0)</f>
        <v>0</v>
      </c>
    </row>
    <row r="70" spans="1:37" x14ac:dyDescent="0.25">
      <c r="A70" s="588"/>
      <c r="B70" s="109"/>
      <c r="C70" s="116"/>
      <c r="D70" s="116"/>
      <c r="E70" s="117"/>
      <c r="F70" s="113"/>
      <c r="G70" s="111"/>
      <c r="H70" s="112"/>
      <c r="I70" s="113"/>
      <c r="J70" s="114">
        <f>_xlfn.IFNA(VLOOKUP(CONCATENATE($J$5,$B70,$C70),'ESP1'!$A$6:$M$500,13,FALSE),0)</f>
        <v>0</v>
      </c>
      <c r="K70" s="114"/>
      <c r="L70" s="114"/>
      <c r="M70" s="115">
        <f>_xlfn.IFNA(VLOOKUP(CONCATENATE($M$5,$B70,$C70),MUR!$A$6:$M$133,13,FALSE),0)</f>
        <v>0</v>
      </c>
      <c r="N70" s="115">
        <f>_xlfn.IFNA(VLOOKUP(CONCATENATE($N$5,$B70,$C70),'GOS1'!$A$6:$M$133,13,FALSE),0)</f>
        <v>0</v>
      </c>
      <c r="O70" s="115">
        <f>_xlfn.IFNA(VLOOKUP(CONCATENATE($O$5,$B70,$C70),'DAR1'!$A$6:$M$500,13,FALSE),0)</f>
        <v>0</v>
      </c>
      <c r="P70" s="115">
        <f>_xlfn.IFNA(VLOOKUP(CONCATENATE($P$5,$B70,$C70),'SER2'!$A$6:$M$133,13,FALSE),0)</f>
        <v>0</v>
      </c>
      <c r="Q70" s="115">
        <f>_xlfn.IFNA(VLOOKUP(CONCATENATE($P$5,$B70,$C70),'SER2'!$A$6:$M$133,13,FALSE),0)</f>
        <v>0</v>
      </c>
      <c r="R70" s="115">
        <f>_xlfn.IFNA(VLOOKUP(CONCATENATE($R$5,$B70,$C70),'GOS2'!$A$6:$M$135,13,FALSE),0)</f>
        <v>0</v>
      </c>
      <c r="S70" s="115">
        <f>_xlfn.IFNA(VLOOKUP(CONCATENATE($S$5,$B70,$C70),'ESP2'!$A$6:$M$192,13,FALSE),0)</f>
        <v>0</v>
      </c>
      <c r="T70" s="115">
        <f>_xlfn.IFNA(VLOOKUP(CONCATENATE($T$5,$B70,$C70),CAP!$A$6:$M$133,13,FALSE),0)</f>
        <v>0</v>
      </c>
      <c r="U70" s="115">
        <f>_xlfn.IFNA(VLOOKUP(CONCATENATE($U$5,$B70,$C70),'OG1'!$A$6:$M$133,13,FALSE),0)</f>
        <v>0</v>
      </c>
      <c r="V70" s="115">
        <f>_xlfn.IFNA(VLOOKUP(CONCATENATE($V$5,$B70,$C70),'DRY1'!$A$8:$M$500,13,FALSE),0)</f>
        <v>0</v>
      </c>
      <c r="W70" s="115">
        <f>_xlfn.IFNA(VLOOKUP(CONCATENATE($W$5,$B70,$C70),'BAL3'!$A$6:$M$135,13,FALSE),0)</f>
        <v>0</v>
      </c>
      <c r="X70" s="340">
        <f>_xlfn.IFNA(VLOOKUP(CONCATENATE($X$5,$B70,$C70),'OG2'!$A$6:$M$132,13,FALSE),0)</f>
        <v>0</v>
      </c>
      <c r="Y70" s="115">
        <f>_xlfn.IFNA(VLOOKUP(CONCATENATE($Y$5,$B70,$C70),'SER3'!$A$6:$M$133,13,FALSE),0)</f>
        <v>0</v>
      </c>
      <c r="Z70" s="115">
        <f>_xlfn.IFNA(VLOOKUP(CONCATENATE($Z$5,$B70,$C70),'Spare 1'!$A$6:$M$133,13,FALSE),0)</f>
        <v>0</v>
      </c>
      <c r="AA70" s="115">
        <f>_xlfn.IFNA(VLOOKUP(CONCATENATE($AA$5,$B70,$C70),'DRY2'!$A$6:$M$300,13,FALSE),0)</f>
        <v>0</v>
      </c>
      <c r="AB70" s="115">
        <f>_xlfn.IFNA(VLOOKUP(CONCATENATE($AB$5,$B70,$C70),'ESP3'!$A$6:$M$500,13,FALSE),0)</f>
        <v>0</v>
      </c>
      <c r="AC70" s="115">
        <f>_xlfn.IFNA(VLOOKUP(CONCATENATE($AC$5,$B70,$C70),[4]SC!$A$6:$M$53,13,FALSE),0)</f>
        <v>0</v>
      </c>
      <c r="AD70" s="115"/>
      <c r="AE70" s="115">
        <f>_xlfn.IFNA(VLOOKUP(CONCATENATE($AE$5,$B70,$C70),SCSAT!$A$6:$M$53,13,FALSE),0)</f>
        <v>0</v>
      </c>
      <c r="AF70" s="115">
        <f>_xlfn.IFNA(VLOOKUP(CONCATENATE($AF$5,$B70,$C70),SCSUN!$A$6:$M$53,13,FALSE),0)</f>
        <v>0</v>
      </c>
      <c r="AG70" s="115">
        <f>_xlfn.IFNA(VLOOKUP(CONCATENATE($AG$5,$B70,$C70),'ESP4'!$A$6:$M$500,13,FALSE),0)</f>
        <v>0</v>
      </c>
      <c r="AH70" s="115">
        <f>_xlfn.IFNA(VLOOKUP(CONCATENATE($AH$5,$B70,$C70),FEST!$A$6:$M$300,13,FALSE),0)</f>
        <v>0</v>
      </c>
      <c r="AI70" s="115">
        <f>_xlfn.IFNA(VLOOKUP(CONCATENATE($AI$5,$B70,$C70),FEST!$A$6:$M$300,13,FALSE),0)</f>
        <v>0</v>
      </c>
      <c r="AJ70" s="115">
        <f>_xlfn.IFNA(VLOOKUP(CONCATENATE($AJ$5,$B70,$C70),'DAR2'!$A$6:$M$60,13,FALSE),0)</f>
        <v>0</v>
      </c>
      <c r="AK70" s="115">
        <f>_xlfn.IFNA(VLOOKUP(CONCATENATE($AK$5,$B70,$C70),'DRY3'!$A$6:$M$135,13,FALSE),0)</f>
        <v>0</v>
      </c>
    </row>
    <row r="71" spans="1:37" x14ac:dyDescent="0.25">
      <c r="A71" s="588"/>
      <c r="B71" s="109"/>
      <c r="C71" s="116"/>
      <c r="D71" s="116"/>
      <c r="E71" s="117"/>
      <c r="F71" s="113"/>
      <c r="G71" s="111"/>
      <c r="H71" s="112"/>
      <c r="I71" s="113"/>
      <c r="J71" s="114">
        <f>_xlfn.IFNA(VLOOKUP(CONCATENATE($J$5,$B71,$C71),'ESP1'!$A$6:$M$500,13,FALSE),0)</f>
        <v>0</v>
      </c>
      <c r="K71" s="114"/>
      <c r="L71" s="114"/>
      <c r="M71" s="115">
        <f>_xlfn.IFNA(VLOOKUP(CONCATENATE($M$5,$B71,$C71),MUR!$A$6:$M$133,13,FALSE),0)</f>
        <v>0</v>
      </c>
      <c r="N71" s="115">
        <f>_xlfn.IFNA(VLOOKUP(CONCATENATE($N$5,$B71,$C71),'GOS1'!$A$6:$M$133,13,FALSE),0)</f>
        <v>0</v>
      </c>
      <c r="O71" s="115">
        <f>_xlfn.IFNA(VLOOKUP(CONCATENATE($O$5,$B71,$C71),'DAR1'!$A$6:$M$500,13,FALSE),0)</f>
        <v>0</v>
      </c>
      <c r="P71" s="115">
        <f>_xlfn.IFNA(VLOOKUP(CONCATENATE($P$5,$B71,$C71),'SER2'!$A$6:$M$133,13,FALSE),0)</f>
        <v>0</v>
      </c>
      <c r="Q71" s="115">
        <f>_xlfn.IFNA(VLOOKUP(CONCATENATE($P$5,$B71,$C71),'SER2'!$A$6:$M$133,13,FALSE),0)</f>
        <v>0</v>
      </c>
      <c r="R71" s="115">
        <f>_xlfn.IFNA(VLOOKUP(CONCATENATE($R$5,$B71,$C71),'GOS2'!$A$6:$M$135,13,FALSE),0)</f>
        <v>0</v>
      </c>
      <c r="S71" s="115">
        <f>_xlfn.IFNA(VLOOKUP(CONCATENATE($S$5,$B71,$C71),'ESP2'!$A$6:$M$192,13,FALSE),0)</f>
        <v>0</v>
      </c>
      <c r="T71" s="115">
        <f>_xlfn.IFNA(VLOOKUP(CONCATENATE($T$5,$B71,$C71),CAP!$A$6:$M$133,13,FALSE),0)</f>
        <v>0</v>
      </c>
      <c r="U71" s="115">
        <f>_xlfn.IFNA(VLOOKUP(CONCATENATE($U$5,$B71,$C71),'OG1'!$A$6:$M$133,13,FALSE),0)</f>
        <v>0</v>
      </c>
      <c r="V71" s="115">
        <f>_xlfn.IFNA(VLOOKUP(CONCATENATE($V$5,$B71,$C71),'DRY1'!$A$8:$M$500,13,FALSE),0)</f>
        <v>0</v>
      </c>
      <c r="W71" s="115">
        <f>_xlfn.IFNA(VLOOKUP(CONCATENATE($W$5,$B71,$C71),'BAL3'!$A$6:$M$135,13,FALSE),0)</f>
        <v>0</v>
      </c>
      <c r="X71" s="340">
        <f>_xlfn.IFNA(VLOOKUP(CONCATENATE($X$5,$B71,$C71),'OG2'!$A$6:$M$132,13,FALSE),0)</f>
        <v>0</v>
      </c>
      <c r="Y71" s="115">
        <f>_xlfn.IFNA(VLOOKUP(CONCATENATE($Y$5,$B71,$C71),'SER3'!$A$6:$M$133,13,FALSE),0)</f>
        <v>0</v>
      </c>
      <c r="Z71" s="115">
        <f>_xlfn.IFNA(VLOOKUP(CONCATENATE($Z$5,$B71,$C71),'Spare 1'!$A$6:$M$133,13,FALSE),0)</f>
        <v>0</v>
      </c>
      <c r="AA71" s="115">
        <f>_xlfn.IFNA(VLOOKUP(CONCATENATE($AA$5,$B71,$C71),'DRY2'!$A$6:$M$300,13,FALSE),0)</f>
        <v>0</v>
      </c>
      <c r="AB71" s="115">
        <f>_xlfn.IFNA(VLOOKUP(CONCATENATE($AB$5,$B71,$C71),'ESP3'!$A$6:$M$500,13,FALSE),0)</f>
        <v>0</v>
      </c>
      <c r="AC71" s="115">
        <f>_xlfn.IFNA(VLOOKUP(CONCATENATE($AC$5,$B71,$C71),[4]SC!$A$6:$M$53,13,FALSE),0)</f>
        <v>0</v>
      </c>
      <c r="AD71" s="115"/>
      <c r="AE71" s="115">
        <f>_xlfn.IFNA(VLOOKUP(CONCATENATE($AE$5,$B71,$C71),SCSAT!$A$6:$M$53,13,FALSE),0)</f>
        <v>0</v>
      </c>
      <c r="AF71" s="115">
        <f>_xlfn.IFNA(VLOOKUP(CONCATENATE($AF$5,$B71,$C71),SCSUN!$A$6:$M$53,13,FALSE),0)</f>
        <v>0</v>
      </c>
      <c r="AG71" s="115">
        <f>_xlfn.IFNA(VLOOKUP(CONCATENATE($AG$5,$B71,$C71),'ESP4'!$A$6:$M$500,13,FALSE),0)</f>
        <v>0</v>
      </c>
      <c r="AH71" s="115">
        <f>_xlfn.IFNA(VLOOKUP(CONCATENATE($AH$5,$B71,$C71),FEST!$A$6:$M$300,13,FALSE),0)</f>
        <v>0</v>
      </c>
      <c r="AI71" s="115">
        <f>_xlfn.IFNA(VLOOKUP(CONCATENATE($AI$5,$B71,$C71),FEST!$A$6:$M$300,13,FALSE),0)</f>
        <v>0</v>
      </c>
      <c r="AJ71" s="115">
        <f>_xlfn.IFNA(VLOOKUP(CONCATENATE($AJ$5,$B71,$C71),'DAR2'!$A$6:$M$60,13,FALSE),0)</f>
        <v>0</v>
      </c>
      <c r="AK71" s="115">
        <f>_xlfn.IFNA(VLOOKUP(CONCATENATE($AK$5,$B71,$C71),'DRY3'!$A$6:$M$135,13,FALSE),0)</f>
        <v>0</v>
      </c>
    </row>
    <row r="72" spans="1:37" x14ac:dyDescent="0.25">
      <c r="A72" s="588"/>
      <c r="B72" s="109"/>
      <c r="C72" s="116"/>
      <c r="D72" s="116"/>
      <c r="E72" s="117"/>
      <c r="F72" s="113"/>
      <c r="G72" s="111"/>
      <c r="H72" s="112"/>
      <c r="I72" s="113"/>
      <c r="J72" s="114">
        <f>_xlfn.IFNA(VLOOKUP(CONCATENATE($J$5,$B72,$C72),'ESP1'!$A$6:$M$500,13,FALSE),0)</f>
        <v>0</v>
      </c>
      <c r="K72" s="114"/>
      <c r="L72" s="114"/>
      <c r="M72" s="115">
        <f>_xlfn.IFNA(VLOOKUP(CONCATENATE($M$5,$B72,$C72),MUR!$A$6:$M$133,13,FALSE),0)</f>
        <v>0</v>
      </c>
      <c r="N72" s="115">
        <f>_xlfn.IFNA(VLOOKUP(CONCATENATE($N$5,$B72,$C72),'GOS1'!$A$6:$M$133,13,FALSE),0)</f>
        <v>0</v>
      </c>
      <c r="O72" s="115">
        <f>_xlfn.IFNA(VLOOKUP(CONCATENATE($O$5,$B72,$C72),'DAR1'!$A$6:$M$500,13,FALSE),0)</f>
        <v>0</v>
      </c>
      <c r="P72" s="115">
        <f>_xlfn.IFNA(VLOOKUP(CONCATENATE($P$5,$B72,$C72),'SER2'!$A$6:$M$133,13,FALSE),0)</f>
        <v>0</v>
      </c>
      <c r="Q72" s="115">
        <f>_xlfn.IFNA(VLOOKUP(CONCATENATE($P$5,$B72,$C72),'SER2'!$A$6:$M$133,13,FALSE),0)</f>
        <v>0</v>
      </c>
      <c r="R72" s="115">
        <f>_xlfn.IFNA(VLOOKUP(CONCATENATE($R$5,$B72,$C72),'GOS2'!$A$6:$M$135,13,FALSE),0)</f>
        <v>0</v>
      </c>
      <c r="S72" s="115">
        <f>_xlfn.IFNA(VLOOKUP(CONCATENATE($S$5,$B72,$C72),'ESP2'!$A$6:$M$192,13,FALSE),0)</f>
        <v>0</v>
      </c>
      <c r="T72" s="115">
        <f>_xlfn.IFNA(VLOOKUP(CONCATENATE($T$5,$B72,$C72),CAP!$A$6:$M$133,13,FALSE),0)</f>
        <v>0</v>
      </c>
      <c r="U72" s="115">
        <f>_xlfn.IFNA(VLOOKUP(CONCATENATE($U$5,$B72,$C72),'OG1'!$A$6:$M$133,13,FALSE),0)</f>
        <v>0</v>
      </c>
      <c r="V72" s="115">
        <f>_xlfn.IFNA(VLOOKUP(CONCATENATE($V$5,$B72,$C72),'DRY1'!$A$8:$M$500,13,FALSE),0)</f>
        <v>0</v>
      </c>
      <c r="W72" s="115">
        <f>_xlfn.IFNA(VLOOKUP(CONCATENATE($W$5,$B72,$C72),'BAL3'!$A$6:$M$135,13,FALSE),0)</f>
        <v>0</v>
      </c>
      <c r="X72" s="340">
        <f>_xlfn.IFNA(VLOOKUP(CONCATENATE($X$5,$B72,$C72),'OG2'!$A$6:$M$132,13,FALSE),0)</f>
        <v>0</v>
      </c>
      <c r="Y72" s="115">
        <f>_xlfn.IFNA(VLOOKUP(CONCATENATE($Y$5,$B72,$C72),'SER3'!$A$6:$M$133,13,FALSE),0)</f>
        <v>0</v>
      </c>
      <c r="Z72" s="115">
        <f>_xlfn.IFNA(VLOOKUP(CONCATENATE($Z$5,$B72,$C72),'Spare 1'!$A$6:$M$133,13,FALSE),0)</f>
        <v>0</v>
      </c>
      <c r="AA72" s="115">
        <f>_xlfn.IFNA(VLOOKUP(CONCATENATE($AA$5,$B72,$C72),'DRY2'!$A$6:$M$300,13,FALSE),0)</f>
        <v>0</v>
      </c>
      <c r="AB72" s="115">
        <f>_xlfn.IFNA(VLOOKUP(CONCATENATE($AB$5,$B72,$C72),'ESP3'!$A$6:$M$500,13,FALSE),0)</f>
        <v>0</v>
      </c>
      <c r="AC72" s="115">
        <f>_xlfn.IFNA(VLOOKUP(CONCATENATE($AC$5,$B72,$C72),[4]SC!$A$6:$M$53,13,FALSE),0)</f>
        <v>0</v>
      </c>
      <c r="AD72" s="115"/>
      <c r="AE72" s="115">
        <f>_xlfn.IFNA(VLOOKUP(CONCATENATE($AE$5,$B72,$C72),SCSAT!$A$6:$M$53,13,FALSE),0)</f>
        <v>0</v>
      </c>
      <c r="AF72" s="115">
        <f>_xlfn.IFNA(VLOOKUP(CONCATENATE($AF$5,$B72,$C72),SCSUN!$A$6:$M$53,13,FALSE),0)</f>
        <v>0</v>
      </c>
      <c r="AG72" s="115">
        <f>_xlfn.IFNA(VLOOKUP(CONCATENATE($AG$5,$B72,$C72),'ESP4'!$A$6:$M$500,13,FALSE),0)</f>
        <v>0</v>
      </c>
      <c r="AH72" s="115">
        <f>_xlfn.IFNA(VLOOKUP(CONCATENATE($AH$5,$B72,$C72),FEST!$A$6:$M$300,13,FALSE),0)</f>
        <v>0</v>
      </c>
      <c r="AI72" s="115">
        <f>_xlfn.IFNA(VLOOKUP(CONCATENATE($AI$5,$B72,$C72),FEST!$A$6:$M$300,13,FALSE),0)</f>
        <v>0</v>
      </c>
      <c r="AJ72" s="115">
        <f>_xlfn.IFNA(VLOOKUP(CONCATENATE($AJ$5,$B72,$C72),'DAR2'!$A$6:$M$60,13,FALSE),0)</f>
        <v>0</v>
      </c>
      <c r="AK72" s="115">
        <f>_xlfn.IFNA(VLOOKUP(CONCATENATE($AK$5,$B72,$C72),'DRY3'!$A$6:$M$135,13,FALSE),0)</f>
        <v>0</v>
      </c>
    </row>
    <row r="73" spans="1:37" x14ac:dyDescent="0.25">
      <c r="A73" s="588"/>
      <c r="B73" s="109"/>
      <c r="C73" s="116"/>
      <c r="D73" s="116"/>
      <c r="E73" s="117"/>
      <c r="F73" s="113"/>
      <c r="G73" s="111"/>
      <c r="H73" s="112"/>
      <c r="I73" s="113"/>
      <c r="J73" s="114">
        <f>_xlfn.IFNA(VLOOKUP(CONCATENATE($J$5,$B73,$C73),'ESP1'!$A$6:$M$500,13,FALSE),0)</f>
        <v>0</v>
      </c>
      <c r="K73" s="114"/>
      <c r="L73" s="114"/>
      <c r="M73" s="115">
        <f>_xlfn.IFNA(VLOOKUP(CONCATENATE($M$5,$B73,$C73),MUR!$A$6:$M$133,13,FALSE),0)</f>
        <v>0</v>
      </c>
      <c r="N73" s="115">
        <f>_xlfn.IFNA(VLOOKUP(CONCATENATE($N$5,$B73,$C73),'GOS1'!$A$6:$M$133,13,FALSE),0)</f>
        <v>0</v>
      </c>
      <c r="O73" s="115">
        <f>_xlfn.IFNA(VLOOKUP(CONCATENATE($O$5,$B73,$C73),'DAR1'!$A$6:$M$500,13,FALSE),0)</f>
        <v>0</v>
      </c>
      <c r="P73" s="115">
        <f>_xlfn.IFNA(VLOOKUP(CONCATENATE($P$5,$B73,$C73),'SER2'!$A$6:$M$133,13,FALSE),0)</f>
        <v>0</v>
      </c>
      <c r="Q73" s="115">
        <f>_xlfn.IFNA(VLOOKUP(CONCATENATE($P$5,$B73,$C73),'SER2'!$A$6:$M$133,13,FALSE),0)</f>
        <v>0</v>
      </c>
      <c r="R73" s="115">
        <f>_xlfn.IFNA(VLOOKUP(CONCATENATE($R$5,$B73,$C73),'GOS2'!$A$6:$M$135,13,FALSE),0)</f>
        <v>0</v>
      </c>
      <c r="S73" s="115">
        <f>_xlfn.IFNA(VLOOKUP(CONCATENATE($S$5,$B73,$C73),'ESP2'!$A$6:$M$192,13,FALSE),0)</f>
        <v>0</v>
      </c>
      <c r="T73" s="115">
        <f>_xlfn.IFNA(VLOOKUP(CONCATENATE($T$5,$B73,$C73),CAP!$A$6:$M$133,13,FALSE),0)</f>
        <v>0</v>
      </c>
      <c r="U73" s="115">
        <f>_xlfn.IFNA(VLOOKUP(CONCATENATE($U$5,$B73,$C73),'OG1'!$A$6:$M$133,13,FALSE),0)</f>
        <v>0</v>
      </c>
      <c r="V73" s="115">
        <f>_xlfn.IFNA(VLOOKUP(CONCATENATE($V$5,$B73,$C73),'DRY1'!$A$8:$M$500,13,FALSE),0)</f>
        <v>0</v>
      </c>
      <c r="W73" s="115">
        <f>_xlfn.IFNA(VLOOKUP(CONCATENATE($W$5,$B73,$C73),'BAL3'!$A$6:$M$135,13,FALSE),0)</f>
        <v>0</v>
      </c>
      <c r="X73" s="340">
        <f>_xlfn.IFNA(VLOOKUP(CONCATENATE($X$5,$B73,$C73),'OG2'!$A$6:$M$132,13,FALSE),0)</f>
        <v>0</v>
      </c>
      <c r="Y73" s="115">
        <f>_xlfn.IFNA(VLOOKUP(CONCATENATE($Y$5,$B73,$C73),'SER3'!$A$6:$M$133,13,FALSE),0)</f>
        <v>0</v>
      </c>
      <c r="Z73" s="115">
        <f>_xlfn.IFNA(VLOOKUP(CONCATENATE($Z$5,$B73,$C73),'Spare 1'!$A$6:$M$133,13,FALSE),0)</f>
        <v>0</v>
      </c>
      <c r="AA73" s="115">
        <f>_xlfn.IFNA(VLOOKUP(CONCATENATE($AA$5,$B73,$C73),'DRY2'!$A$6:$M$300,13,FALSE),0)</f>
        <v>0</v>
      </c>
      <c r="AB73" s="115">
        <f>_xlfn.IFNA(VLOOKUP(CONCATENATE($AB$5,$B73,$C73),'ESP3'!$A$6:$M$500,13,FALSE),0)</f>
        <v>0</v>
      </c>
      <c r="AC73" s="115">
        <f>_xlfn.IFNA(VLOOKUP(CONCATENATE($AC$5,$B73,$C73),[4]SC!$A$6:$M$53,13,FALSE),0)</f>
        <v>0</v>
      </c>
      <c r="AD73" s="115"/>
      <c r="AE73" s="115">
        <f>_xlfn.IFNA(VLOOKUP(CONCATENATE($AE$5,$B73,$C73),SCSAT!$A$6:$M$53,13,FALSE),0)</f>
        <v>0</v>
      </c>
      <c r="AF73" s="115">
        <f>_xlfn.IFNA(VLOOKUP(CONCATENATE($AF$5,$B73,$C73),SCSUN!$A$6:$M$53,13,FALSE),0)</f>
        <v>0</v>
      </c>
      <c r="AG73" s="115">
        <f>_xlfn.IFNA(VLOOKUP(CONCATENATE($AG$5,$B73,$C73),'ESP4'!$A$6:$M$500,13,FALSE),0)</f>
        <v>0</v>
      </c>
      <c r="AH73" s="115">
        <f>_xlfn.IFNA(VLOOKUP(CONCATENATE($AH$5,$B73,$C73),FEST!$A$6:$M$300,13,FALSE),0)</f>
        <v>0</v>
      </c>
      <c r="AI73" s="115">
        <f>_xlfn.IFNA(VLOOKUP(CONCATENATE($AI$5,$B73,$C73),FEST!$A$6:$M$300,13,FALSE),0)</f>
        <v>0</v>
      </c>
      <c r="AJ73" s="115">
        <f>_xlfn.IFNA(VLOOKUP(CONCATENATE($AJ$5,$B73,$C73),'DAR2'!$A$6:$M$60,13,FALSE),0)</f>
        <v>0</v>
      </c>
      <c r="AK73" s="115">
        <f>_xlfn.IFNA(VLOOKUP(CONCATENATE($AK$5,$B73,$C73),'DRY3'!$A$6:$M$135,13,FALSE),0)</f>
        <v>0</v>
      </c>
    </row>
    <row r="74" spans="1:37" x14ac:dyDescent="0.25">
      <c r="A74" s="588"/>
      <c r="B74" s="109"/>
      <c r="C74" s="116"/>
      <c r="D74" s="116"/>
      <c r="E74" s="117"/>
      <c r="F74" s="113"/>
      <c r="G74" s="111"/>
      <c r="H74" s="112"/>
      <c r="I74" s="113"/>
      <c r="J74" s="114">
        <f>_xlfn.IFNA(VLOOKUP(CONCATENATE($J$5,$B74,$C74),'ESP1'!$A$6:$M$500,13,FALSE),0)</f>
        <v>0</v>
      </c>
      <c r="K74" s="114"/>
      <c r="L74" s="114"/>
      <c r="M74" s="115">
        <f>_xlfn.IFNA(VLOOKUP(CONCATENATE($M$5,$B74,$C74),MUR!$A$6:$M$133,13,FALSE),0)</f>
        <v>0</v>
      </c>
      <c r="N74" s="115">
        <f>_xlfn.IFNA(VLOOKUP(CONCATENATE($N$5,$B74,$C74),'GOS1'!$A$6:$M$133,13,FALSE),0)</f>
        <v>0</v>
      </c>
      <c r="O74" s="115">
        <f>_xlfn.IFNA(VLOOKUP(CONCATENATE($O$5,$B74,$C74),'DAR1'!$A$6:$M$500,13,FALSE),0)</f>
        <v>0</v>
      </c>
      <c r="P74" s="115">
        <f>_xlfn.IFNA(VLOOKUP(CONCATENATE($P$5,$B74,$C74),'SER2'!$A$6:$M$133,13,FALSE),0)</f>
        <v>0</v>
      </c>
      <c r="Q74" s="115">
        <f>_xlfn.IFNA(VLOOKUP(CONCATENATE($P$5,$B74,$C74),'SER2'!$A$6:$M$133,13,FALSE),0)</f>
        <v>0</v>
      </c>
      <c r="R74" s="115">
        <f>_xlfn.IFNA(VLOOKUP(CONCATENATE($R$5,$B74,$C74),'GOS2'!$A$6:$M$135,13,FALSE),0)</f>
        <v>0</v>
      </c>
      <c r="S74" s="115">
        <f>_xlfn.IFNA(VLOOKUP(CONCATENATE($S$5,$B74,$C74),'ESP2'!$A$6:$M$192,13,FALSE),0)</f>
        <v>0</v>
      </c>
      <c r="T74" s="115">
        <f>_xlfn.IFNA(VLOOKUP(CONCATENATE($T$5,$B74,$C74),CAP!$A$6:$M$133,13,FALSE),0)</f>
        <v>0</v>
      </c>
      <c r="U74" s="115">
        <f>_xlfn.IFNA(VLOOKUP(CONCATENATE($U$5,$B74,$C74),'OG1'!$A$6:$M$133,13,FALSE),0)</f>
        <v>0</v>
      </c>
      <c r="V74" s="115">
        <f>_xlfn.IFNA(VLOOKUP(CONCATENATE($V$5,$B74,$C74),'DRY1'!$A$8:$M$500,13,FALSE),0)</f>
        <v>0</v>
      </c>
      <c r="W74" s="115">
        <f>_xlfn.IFNA(VLOOKUP(CONCATENATE($W$5,$B74,$C74),'BAL3'!$A$6:$M$135,13,FALSE),0)</f>
        <v>0</v>
      </c>
      <c r="X74" s="340">
        <f>_xlfn.IFNA(VLOOKUP(CONCATENATE($X$5,$B74,$C74),'OG2'!$A$6:$M$132,13,FALSE),0)</f>
        <v>0</v>
      </c>
      <c r="Y74" s="115">
        <f>_xlfn.IFNA(VLOOKUP(CONCATENATE($Y$5,$B74,$C74),'SER3'!$A$6:$M$133,13,FALSE),0)</f>
        <v>0</v>
      </c>
      <c r="Z74" s="115">
        <f>_xlfn.IFNA(VLOOKUP(CONCATENATE($Z$5,$B74,$C74),'Spare 1'!$A$6:$M$133,13,FALSE),0)</f>
        <v>0</v>
      </c>
      <c r="AA74" s="115">
        <f>_xlfn.IFNA(VLOOKUP(CONCATENATE($AA$5,$B74,$C74),'DRY2'!$A$6:$M$300,13,FALSE),0)</f>
        <v>0</v>
      </c>
      <c r="AB74" s="115">
        <f>_xlfn.IFNA(VLOOKUP(CONCATENATE($AB$5,$B74,$C74),'ESP3'!$A$6:$M$500,13,FALSE),0)</f>
        <v>0</v>
      </c>
      <c r="AC74" s="115">
        <f>_xlfn.IFNA(VLOOKUP(CONCATENATE($AC$5,$B74,$C74),[4]SC!$A$6:$M$53,13,FALSE),0)</f>
        <v>0</v>
      </c>
      <c r="AD74" s="115"/>
      <c r="AE74" s="115">
        <f>_xlfn.IFNA(VLOOKUP(CONCATENATE($AE$5,$B74,$C74),SCSAT!$A$6:$M$53,13,FALSE),0)</f>
        <v>0</v>
      </c>
      <c r="AF74" s="115">
        <f>_xlfn.IFNA(VLOOKUP(CONCATENATE($AF$5,$B74,$C74),SCSUN!$A$6:$M$53,13,FALSE),0)</f>
        <v>0</v>
      </c>
      <c r="AG74" s="115">
        <f>_xlfn.IFNA(VLOOKUP(CONCATENATE($AG$5,$B74,$C74),'ESP4'!$A$6:$M$500,13,FALSE),0)</f>
        <v>0</v>
      </c>
      <c r="AH74" s="115">
        <f>_xlfn.IFNA(VLOOKUP(CONCATENATE($AH$5,$B74,$C74),FEST!$A$6:$M$300,13,FALSE),0)</f>
        <v>0</v>
      </c>
      <c r="AI74" s="115">
        <f>_xlfn.IFNA(VLOOKUP(CONCATENATE($AI$5,$B74,$C74),FEST!$A$6:$M$300,13,FALSE),0)</f>
        <v>0</v>
      </c>
      <c r="AJ74" s="115">
        <f>_xlfn.IFNA(VLOOKUP(CONCATENATE($AJ$5,$B74,$C74),'DAR2'!$A$6:$M$60,13,FALSE),0)</f>
        <v>0</v>
      </c>
      <c r="AK74" s="115">
        <f>_xlfn.IFNA(VLOOKUP(CONCATENATE($AK$5,$B74,$C74),'DRY3'!$A$6:$M$135,13,FALSE),0)</f>
        <v>0</v>
      </c>
    </row>
    <row r="75" spans="1:37" x14ac:dyDescent="0.25">
      <c r="B75" s="29"/>
      <c r="H75" s="4"/>
      <c r="I75" s="4"/>
    </row>
    <row r="76" spans="1:37" x14ac:dyDescent="0.25">
      <c r="B76" s="29"/>
      <c r="H76" s="4"/>
      <c r="I76" s="4"/>
    </row>
    <row r="77" spans="1:37" x14ac:dyDescent="0.25">
      <c r="B77" s="29"/>
      <c r="H77" s="4"/>
      <c r="I77" s="4"/>
    </row>
    <row r="78" spans="1:37" x14ac:dyDescent="0.25">
      <c r="B78" s="4"/>
      <c r="C78" s="4"/>
      <c r="D78" s="4"/>
      <c r="H78" s="4"/>
      <c r="I78" s="4"/>
    </row>
    <row r="79" spans="1:37" x14ac:dyDescent="0.25">
      <c r="B79" s="4"/>
      <c r="C79" s="4"/>
      <c r="D79" s="4"/>
      <c r="H79" s="4"/>
      <c r="I79" s="4"/>
    </row>
    <row r="80" spans="1:37" x14ac:dyDescent="0.25">
      <c r="B80" s="4"/>
      <c r="C80" s="4"/>
      <c r="D80" s="4"/>
      <c r="H80" s="4"/>
      <c r="I80" s="4"/>
    </row>
    <row r="81" spans="2:9" x14ac:dyDescent="0.25">
      <c r="B81" s="4"/>
      <c r="C81" s="4"/>
      <c r="D81" s="4"/>
      <c r="H81" s="4"/>
      <c r="I81" s="4"/>
    </row>
    <row r="82" spans="2:9" x14ac:dyDescent="0.25">
      <c r="B82" s="4"/>
      <c r="C82" s="4"/>
      <c r="D82" s="4"/>
      <c r="H82" s="4"/>
      <c r="I82" s="4"/>
    </row>
    <row r="83" spans="2:9" x14ac:dyDescent="0.25">
      <c r="B83" s="29"/>
      <c r="H83" s="4"/>
      <c r="I83" s="4"/>
    </row>
    <row r="84" spans="2:9" x14ac:dyDescent="0.25">
      <c r="B84" s="4"/>
      <c r="C84" s="4"/>
      <c r="D84" s="4"/>
      <c r="H84" s="4"/>
      <c r="I84" s="4"/>
    </row>
    <row r="85" spans="2:9" x14ac:dyDescent="0.25">
      <c r="B85" s="29"/>
      <c r="H85" s="4"/>
      <c r="I85" s="4"/>
    </row>
    <row r="86" spans="2:9" x14ac:dyDescent="0.25">
      <c r="H86" s="4"/>
      <c r="I86" s="4"/>
    </row>
    <row r="87" spans="2:9" x14ac:dyDescent="0.25">
      <c r="H87" s="4"/>
      <c r="I87" s="4"/>
    </row>
    <row r="88" spans="2:9" x14ac:dyDescent="0.25">
      <c r="B88" s="29"/>
      <c r="H88" s="4"/>
      <c r="I88" s="4"/>
    </row>
    <row r="89" spans="2:9" x14ac:dyDescent="0.25">
      <c r="B89" s="29"/>
      <c r="H89" s="4"/>
      <c r="I89" s="4"/>
    </row>
    <row r="90" spans="2:9" x14ac:dyDescent="0.25">
      <c r="B90" s="29"/>
      <c r="H90" s="4"/>
      <c r="I90" s="4"/>
    </row>
    <row r="91" spans="2:9" x14ac:dyDescent="0.25">
      <c r="B91" s="29"/>
      <c r="H91" s="4"/>
      <c r="I91" s="4"/>
    </row>
    <row r="92" spans="2:9" x14ac:dyDescent="0.25">
      <c r="B92" s="29"/>
      <c r="H92" s="4"/>
      <c r="I92" s="4"/>
    </row>
    <row r="93" spans="2:9" x14ac:dyDescent="0.25">
      <c r="B93" s="29"/>
      <c r="H93" s="4"/>
      <c r="I93" s="4"/>
    </row>
    <row r="94" spans="2:9" x14ac:dyDescent="0.25">
      <c r="B94" s="29"/>
      <c r="H94" s="4"/>
      <c r="I94" s="4"/>
    </row>
    <row r="95" spans="2:9" x14ac:dyDescent="0.25">
      <c r="B95" s="29"/>
      <c r="H95" s="4"/>
      <c r="I95" s="4"/>
    </row>
    <row r="96" spans="2:9" x14ac:dyDescent="0.25">
      <c r="B96" s="29"/>
      <c r="H96" s="4"/>
      <c r="I96" s="4"/>
    </row>
    <row r="97" spans="2:9" x14ac:dyDescent="0.25">
      <c r="B97" s="29"/>
      <c r="H97" s="4"/>
      <c r="I97" s="4"/>
    </row>
    <row r="98" spans="2:9" x14ac:dyDescent="0.25">
      <c r="B98" s="29"/>
      <c r="H98" s="4"/>
      <c r="I98" s="4"/>
    </row>
    <row r="99" spans="2:9" x14ac:dyDescent="0.25">
      <c r="B99" s="29"/>
      <c r="H99" s="4"/>
      <c r="I99" s="4"/>
    </row>
    <row r="100" spans="2:9" x14ac:dyDescent="0.25">
      <c r="B100" s="29"/>
      <c r="H100" s="4"/>
      <c r="I100" s="4"/>
    </row>
    <row r="101" spans="2:9" x14ac:dyDescent="0.25">
      <c r="B101" s="29"/>
      <c r="H101" s="4"/>
      <c r="I101" s="4"/>
    </row>
    <row r="102" spans="2:9" x14ac:dyDescent="0.25">
      <c r="B102" s="29"/>
      <c r="H102" s="4"/>
      <c r="I102" s="4"/>
    </row>
    <row r="103" spans="2:9" x14ac:dyDescent="0.25">
      <c r="B103" s="29"/>
      <c r="H103" s="4"/>
      <c r="I103" s="4"/>
    </row>
    <row r="104" spans="2:9" x14ac:dyDescent="0.25">
      <c r="B104" s="29"/>
      <c r="H104" s="4"/>
      <c r="I104" s="4"/>
    </row>
    <row r="105" spans="2:9" x14ac:dyDescent="0.25">
      <c r="B105" s="29"/>
      <c r="H105" s="4"/>
      <c r="I105" s="4"/>
    </row>
    <row r="106" spans="2:9" x14ac:dyDescent="0.25">
      <c r="B106" s="29"/>
      <c r="H106" s="4"/>
      <c r="I106" s="4"/>
    </row>
    <row r="107" spans="2:9" x14ac:dyDescent="0.25">
      <c r="B107" s="29"/>
      <c r="H107" s="4"/>
      <c r="I107" s="4"/>
    </row>
    <row r="108" spans="2:9" x14ac:dyDescent="0.25">
      <c r="B108" s="29"/>
      <c r="H108" s="4"/>
      <c r="I108" s="4"/>
    </row>
    <row r="109" spans="2:9" x14ac:dyDescent="0.25">
      <c r="B109" s="29"/>
      <c r="H109" s="4"/>
      <c r="I109" s="4"/>
    </row>
    <row r="110" spans="2:9" x14ac:dyDescent="0.25">
      <c r="B110" s="29"/>
      <c r="H110" s="4"/>
      <c r="I110" s="4"/>
    </row>
    <row r="111" spans="2:9" x14ac:dyDescent="0.25">
      <c r="B111" s="29"/>
      <c r="H111" s="4"/>
      <c r="I111" s="4"/>
    </row>
    <row r="112" spans="2:9" x14ac:dyDescent="0.25">
      <c r="B112" s="29"/>
      <c r="H112" s="4"/>
      <c r="I112" s="4"/>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sheetData>
  <sortState xmlns:xlrd2="http://schemas.microsoft.com/office/spreadsheetml/2017/richdata2" ref="B5:I65">
    <sortCondition descending="1" ref="H5:H65"/>
    <sortCondition ref="I5:I65"/>
  </sortState>
  <mergeCells count="67">
    <mergeCell ref="P1:Q2"/>
    <mergeCell ref="P3:Q4"/>
    <mergeCell ref="AC3:AD4"/>
    <mergeCell ref="AC1:AD2"/>
    <mergeCell ref="J3:K4"/>
    <mergeCell ref="J1:K2"/>
    <mergeCell ref="F3:F4"/>
    <mergeCell ref="F1:F2"/>
    <mergeCell ref="G1:G2"/>
    <mergeCell ref="H1:H2"/>
    <mergeCell ref="I1:I2"/>
    <mergeCell ref="G3:G4"/>
    <mergeCell ref="H3:H4"/>
    <mergeCell ref="I3:I4"/>
    <mergeCell ref="A1:A74"/>
    <mergeCell ref="B1:B2"/>
    <mergeCell ref="C1:C2"/>
    <mergeCell ref="D1:D2"/>
    <mergeCell ref="E1:E2"/>
    <mergeCell ref="B3:B4"/>
    <mergeCell ref="C3:C4"/>
    <mergeCell ref="D3:D4"/>
    <mergeCell ref="E3:E4"/>
    <mergeCell ref="AI3:AI4"/>
    <mergeCell ref="AJ3:AJ4"/>
    <mergeCell ref="AK3:AK4"/>
    <mergeCell ref="AG3:AG4"/>
    <mergeCell ref="AH3:AH4"/>
    <mergeCell ref="Z1:Z2"/>
    <mergeCell ref="AA1:AA2"/>
    <mergeCell ref="AB1:AB2"/>
    <mergeCell ref="AE1:AE2"/>
    <mergeCell ref="Y1:Y2"/>
    <mergeCell ref="X1:X2"/>
    <mergeCell ref="U1:U2"/>
    <mergeCell ref="V1:V2"/>
    <mergeCell ref="W1:W2"/>
    <mergeCell ref="L3:L4"/>
    <mergeCell ref="N3:N4"/>
    <mergeCell ref="O3:O4"/>
    <mergeCell ref="T1:T2"/>
    <mergeCell ref="M1:M2"/>
    <mergeCell ref="S1:S2"/>
    <mergeCell ref="L1:L2"/>
    <mergeCell ref="N1:N2"/>
    <mergeCell ref="O1:O2"/>
    <mergeCell ref="R1:R2"/>
    <mergeCell ref="M3:M4"/>
    <mergeCell ref="R3:R4"/>
    <mergeCell ref="Y3:Y4"/>
    <mergeCell ref="S3:S4"/>
    <mergeCell ref="T3:T4"/>
    <mergeCell ref="U3:U4"/>
    <mergeCell ref="X3:X4"/>
    <mergeCell ref="V3:V4"/>
    <mergeCell ref="W3:W4"/>
    <mergeCell ref="AF1:AF2"/>
    <mergeCell ref="AG1:AG2"/>
    <mergeCell ref="AH1:AH2"/>
    <mergeCell ref="AJ1:AJ2"/>
    <mergeCell ref="AK1:AK2"/>
    <mergeCell ref="AI1:AI2"/>
    <mergeCell ref="AF3:AF4"/>
    <mergeCell ref="Z3:Z4"/>
    <mergeCell ref="AA3:AA4"/>
    <mergeCell ref="AB3:AB4"/>
    <mergeCell ref="AE3:AE4"/>
  </mergeCells>
  <conditionalFormatting sqref="B6:C27">
    <cfRule type="duplicateValues" dxfId="239" priority="1"/>
  </conditionalFormatting>
  <conditionalFormatting sqref="C9:C72">
    <cfRule type="duplicateValues" dxfId="238" priority="1143"/>
    <cfRule type="duplicateValues" dxfId="237" priority="1144"/>
    <cfRule type="duplicateValues" dxfId="236" priority="1145"/>
  </conditionalFormatting>
  <conditionalFormatting sqref="C73">
    <cfRule type="duplicateValues" dxfId="235" priority="1121"/>
    <cfRule type="duplicateValues" dxfId="234" priority="1122"/>
    <cfRule type="duplicateValues" dxfId="233" priority="1123"/>
  </conditionalFormatting>
  <conditionalFormatting sqref="C85:C1048576 C74:C77 C83 C1:C6 C8">
    <cfRule type="duplicateValues" dxfId="232" priority="1124"/>
    <cfRule type="duplicateValues" dxfId="231" priority="1125"/>
    <cfRule type="duplicateValues" dxfId="230" priority="1126"/>
  </conditionalFormatting>
  <conditionalFormatting sqref="J6:AK74">
    <cfRule type="cellIs" dxfId="229" priority="10" operator="lessThan">
      <formula>1</formula>
    </cfRule>
  </conditionalFormatting>
  <conditionalFormatting sqref="P1">
    <cfRule type="duplicateValues" dxfId="228" priority="7"/>
  </conditionalFormatting>
  <conditionalFormatting sqref="R1">
    <cfRule type="duplicateValues" dxfId="227" priority="6"/>
  </conditionalFormatting>
  <conditionalFormatting sqref="V1">
    <cfRule type="duplicateValues" dxfId="226" priority="5"/>
  </conditionalFormatting>
  <conditionalFormatting sqref="W1">
    <cfRule type="duplicateValues" dxfId="225" priority="4"/>
  </conditionalFormatting>
  <conditionalFormatting sqref="AA1:AC1">
    <cfRule type="duplicateValues" dxfId="224" priority="8"/>
  </conditionalFormatting>
  <conditionalFormatting sqref="AE1">
    <cfRule type="duplicateValues" dxfId="223" priority="3"/>
  </conditionalFormatting>
  <conditionalFormatting sqref="AF1 J1 S1:U1 X1:Z1 AH1:AK1 L1:O1">
    <cfRule type="duplicateValues" dxfId="222" priority="9"/>
  </conditionalFormatting>
  <conditionalFormatting sqref="AG1">
    <cfRule type="duplicateValues" dxfId="221" priority="2"/>
  </conditionalFormatting>
  <pageMargins left="0.25" right="0.25" top="0.75" bottom="0.75" header="0.3" footer="0.3"/>
  <pageSetup paperSize="9"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4240-6964-421C-B0F2-292E51048AF5}">
  <sheetPr codeName="Sheet7">
    <tabColor theme="9"/>
    <pageSetUpPr fitToPage="1"/>
  </sheetPr>
  <dimension ref="A1:AL168"/>
  <sheetViews>
    <sheetView zoomScale="66" zoomScaleNormal="66" zoomScaleSheetLayoutView="90" workbookViewId="0">
      <pane xSplit="5" ySplit="5" topLeftCell="F6" activePane="bottomRight" state="frozen"/>
      <selection activeCell="H9" sqref="H9"/>
      <selection pane="topRight" activeCell="H9" sqref="H9"/>
      <selection pane="bottomLeft" activeCell="H9" sqref="H9"/>
      <selection pane="bottomRight" activeCell="O6" sqref="O6"/>
    </sheetView>
  </sheetViews>
  <sheetFormatPr defaultColWidth="14.44140625" defaultRowHeight="13.8" x14ac:dyDescent="0.25"/>
  <cols>
    <col min="1" max="1" width="3.6640625" style="4" bestFit="1" customWidth="1"/>
    <col min="2" max="2" width="20.109375" style="5" bestFit="1" customWidth="1"/>
    <col min="3" max="3" width="26.33203125" style="5" bestFit="1" customWidth="1"/>
    <col min="4" max="4" width="19.33203125" style="5" bestFit="1" customWidth="1"/>
    <col min="5" max="5" width="14" style="4" bestFit="1" customWidth="1"/>
    <col min="6" max="6" width="4.44140625" style="4" bestFit="1" customWidth="1"/>
    <col min="7" max="7" width="6.5546875" style="4" bestFit="1" customWidth="1"/>
    <col min="8" max="8" width="6.44140625" style="6" bestFit="1" customWidth="1"/>
    <col min="9" max="9" width="7.88671875" style="2" bestFit="1" customWidth="1"/>
    <col min="10" max="22" width="14.44140625" style="4"/>
    <col min="23" max="23" width="9.5546875" style="4" customWidth="1"/>
    <col min="24" max="24" width="6.33203125" style="4" customWidth="1"/>
    <col min="25" max="16384" width="14.44140625" style="4"/>
  </cols>
  <sheetData>
    <row r="1" spans="1:38" s="3" customFormat="1" ht="12.75" customHeight="1" x14ac:dyDescent="0.25">
      <c r="A1" s="588" t="s">
        <v>274</v>
      </c>
      <c r="B1" s="589" t="s">
        <v>1</v>
      </c>
      <c r="C1" s="589" t="s">
        <v>86</v>
      </c>
      <c r="D1" s="589" t="s">
        <v>3</v>
      </c>
      <c r="E1" s="589" t="s">
        <v>4</v>
      </c>
      <c r="F1" s="591" t="s">
        <v>5</v>
      </c>
      <c r="G1" s="592" t="s">
        <v>6</v>
      </c>
      <c r="H1" s="594" t="s">
        <v>7</v>
      </c>
      <c r="I1" s="595" t="s">
        <v>8</v>
      </c>
      <c r="J1" s="709" t="s">
        <v>263</v>
      </c>
      <c r="K1" s="683"/>
      <c r="L1" s="586" t="s">
        <v>46</v>
      </c>
      <c r="M1" s="586" t="s">
        <v>10</v>
      </c>
      <c r="N1" s="586" t="s">
        <v>264</v>
      </c>
      <c r="O1" s="586" t="s">
        <v>52</v>
      </c>
      <c r="P1" s="682" t="s">
        <v>49</v>
      </c>
      <c r="Q1" s="683"/>
      <c r="R1" s="586" t="s">
        <v>216</v>
      </c>
      <c r="S1" s="586" t="s">
        <v>265</v>
      </c>
      <c r="T1" s="586" t="s">
        <v>266</v>
      </c>
      <c r="U1" s="586" t="s">
        <v>217</v>
      </c>
      <c r="V1" s="586" t="s">
        <v>68</v>
      </c>
      <c r="W1" s="682" t="s">
        <v>51</v>
      </c>
      <c r="X1" s="683"/>
      <c r="Y1" s="586" t="s">
        <v>218</v>
      </c>
      <c r="Z1" s="586" t="s">
        <v>267</v>
      </c>
      <c r="AA1" s="586" t="s">
        <v>268</v>
      </c>
      <c r="AB1" s="586" t="s">
        <v>59</v>
      </c>
      <c r="AC1" s="586" t="s">
        <v>269</v>
      </c>
      <c r="AD1" s="682" t="s">
        <v>61</v>
      </c>
      <c r="AE1" s="683"/>
      <c r="AF1" s="586" t="s">
        <v>270</v>
      </c>
      <c r="AG1" s="586" t="s">
        <v>271</v>
      </c>
      <c r="AH1" s="586" t="s">
        <v>66</v>
      </c>
      <c r="AI1" s="586" t="s">
        <v>272</v>
      </c>
      <c r="AJ1" s="586" t="s">
        <v>273</v>
      </c>
      <c r="AK1" s="586" t="s">
        <v>219</v>
      </c>
      <c r="AL1" s="586" t="s">
        <v>201</v>
      </c>
    </row>
    <row r="2" spans="1:38" s="3" customFormat="1" ht="12.75" customHeight="1" x14ac:dyDescent="0.25">
      <c r="A2" s="588"/>
      <c r="B2" s="590"/>
      <c r="C2" s="590"/>
      <c r="D2" s="590"/>
      <c r="E2" s="590"/>
      <c r="F2" s="591"/>
      <c r="G2" s="593"/>
      <c r="H2" s="591"/>
      <c r="I2" s="596"/>
      <c r="J2" s="710"/>
      <c r="K2" s="685"/>
      <c r="L2" s="587"/>
      <c r="M2" s="587"/>
      <c r="N2" s="587"/>
      <c r="O2" s="587"/>
      <c r="P2" s="684"/>
      <c r="Q2" s="685"/>
      <c r="R2" s="587"/>
      <c r="S2" s="587"/>
      <c r="T2" s="587"/>
      <c r="U2" s="587"/>
      <c r="V2" s="587"/>
      <c r="W2" s="684"/>
      <c r="X2" s="685"/>
      <c r="Y2" s="587"/>
      <c r="Z2" s="587"/>
      <c r="AA2" s="587"/>
      <c r="AB2" s="587"/>
      <c r="AC2" s="587"/>
      <c r="AD2" s="684"/>
      <c r="AE2" s="685"/>
      <c r="AF2" s="587"/>
      <c r="AG2" s="587"/>
      <c r="AH2" s="587"/>
      <c r="AI2" s="587"/>
      <c r="AJ2" s="587"/>
      <c r="AK2" s="587"/>
      <c r="AL2" s="587"/>
    </row>
    <row r="3" spans="1:38" s="3" customFormat="1" ht="12.75" customHeight="1" x14ac:dyDescent="0.25">
      <c r="A3" s="588"/>
      <c r="B3" s="590" t="s">
        <v>30</v>
      </c>
      <c r="C3" s="590" t="s">
        <v>31</v>
      </c>
      <c r="D3" s="590" t="s">
        <v>32</v>
      </c>
      <c r="E3" s="590" t="s">
        <v>33</v>
      </c>
      <c r="F3" s="591" t="s">
        <v>34</v>
      </c>
      <c r="G3" s="593" t="s">
        <v>35</v>
      </c>
      <c r="H3" s="591" t="s">
        <v>36</v>
      </c>
      <c r="I3" s="596" t="s">
        <v>37</v>
      </c>
      <c r="J3" s="708">
        <v>44940</v>
      </c>
      <c r="K3" s="687"/>
      <c r="L3" s="585">
        <v>44968</v>
      </c>
      <c r="M3" s="585">
        <v>44982</v>
      </c>
      <c r="N3" s="585">
        <v>44991</v>
      </c>
      <c r="O3" s="585">
        <v>44996</v>
      </c>
      <c r="P3" s="686">
        <v>44997</v>
      </c>
      <c r="Q3" s="687"/>
      <c r="R3" s="585">
        <v>45003</v>
      </c>
      <c r="S3" s="585">
        <v>45004</v>
      </c>
      <c r="T3" s="585">
        <v>45018</v>
      </c>
      <c r="U3" s="585">
        <v>45031</v>
      </c>
      <c r="V3" s="585">
        <v>45045</v>
      </c>
      <c r="W3" s="686">
        <v>45046</v>
      </c>
      <c r="X3" s="687"/>
      <c r="Y3" s="585">
        <v>45059</v>
      </c>
      <c r="Z3" s="585" t="s">
        <v>261</v>
      </c>
      <c r="AA3" s="585">
        <v>45074</v>
      </c>
      <c r="AB3" s="585">
        <v>45081</v>
      </c>
      <c r="AC3" s="585">
        <v>45081</v>
      </c>
      <c r="AD3" s="686">
        <v>45088</v>
      </c>
      <c r="AE3" s="687"/>
      <c r="AF3" s="585" t="s">
        <v>262</v>
      </c>
      <c r="AG3" s="585" t="s">
        <v>259</v>
      </c>
      <c r="AH3" s="585">
        <v>45130</v>
      </c>
      <c r="AI3" s="585">
        <v>45199</v>
      </c>
      <c r="AJ3" s="585">
        <v>45213</v>
      </c>
      <c r="AK3" s="585">
        <v>45227</v>
      </c>
      <c r="AL3" s="585"/>
    </row>
    <row r="4" spans="1:38" s="2" customFormat="1" ht="12.75" customHeight="1" x14ac:dyDescent="0.25">
      <c r="A4" s="588"/>
      <c r="B4" s="590" t="s">
        <v>30</v>
      </c>
      <c r="C4" s="590"/>
      <c r="D4" s="590"/>
      <c r="E4" s="590"/>
      <c r="F4" s="591"/>
      <c r="G4" s="593"/>
      <c r="H4" s="591"/>
      <c r="I4" s="596"/>
      <c r="J4" s="709"/>
      <c r="K4" s="683"/>
      <c r="L4" s="586"/>
      <c r="M4" s="586"/>
      <c r="N4" s="586"/>
      <c r="O4" s="586"/>
      <c r="P4" s="682"/>
      <c r="Q4" s="683"/>
      <c r="R4" s="586"/>
      <c r="S4" s="586"/>
      <c r="T4" s="586"/>
      <c r="U4" s="586"/>
      <c r="V4" s="586"/>
      <c r="W4" s="682"/>
      <c r="X4" s="683"/>
      <c r="Y4" s="586"/>
      <c r="Z4" s="586"/>
      <c r="AA4" s="586"/>
      <c r="AB4" s="586"/>
      <c r="AC4" s="586"/>
      <c r="AD4" s="682"/>
      <c r="AE4" s="683"/>
      <c r="AF4" s="586"/>
      <c r="AG4" s="586"/>
      <c r="AH4" s="586"/>
      <c r="AI4" s="586"/>
      <c r="AJ4" s="586"/>
      <c r="AK4" s="586"/>
      <c r="AL4" s="586"/>
    </row>
    <row r="5" spans="1:38" s="2" customFormat="1" ht="16.2" thickBot="1" x14ac:dyDescent="0.3">
      <c r="A5" s="588"/>
      <c r="B5" s="103"/>
      <c r="C5" s="103"/>
      <c r="D5" s="103"/>
      <c r="E5" s="342"/>
      <c r="F5" s="341"/>
      <c r="G5" s="124" t="s">
        <v>38</v>
      </c>
      <c r="H5" s="125" t="s">
        <v>36</v>
      </c>
      <c r="I5" s="126" t="s">
        <v>39</v>
      </c>
      <c r="J5" s="520" t="s">
        <v>722</v>
      </c>
      <c r="K5" s="518" t="s">
        <v>720</v>
      </c>
      <c r="L5" s="233" t="s">
        <v>722</v>
      </c>
      <c r="M5" s="233" t="s">
        <v>92</v>
      </c>
      <c r="N5" s="233" t="s">
        <v>92</v>
      </c>
      <c r="O5" s="233" t="s">
        <v>722</v>
      </c>
      <c r="P5" s="233" t="s">
        <v>721</v>
      </c>
      <c r="Q5" s="233" t="s">
        <v>720</v>
      </c>
      <c r="R5" s="233" t="s">
        <v>92</v>
      </c>
      <c r="S5" s="233" t="s">
        <v>92</v>
      </c>
      <c r="T5" s="233" t="s">
        <v>92</v>
      </c>
      <c r="U5" s="233" t="s">
        <v>92</v>
      </c>
      <c r="V5" s="233" t="s">
        <v>92</v>
      </c>
      <c r="W5" s="233" t="s">
        <v>721</v>
      </c>
      <c r="X5" s="233" t="s">
        <v>720</v>
      </c>
      <c r="Y5" s="233" t="s">
        <v>92</v>
      </c>
      <c r="Z5" s="517" t="s">
        <v>92</v>
      </c>
      <c r="AA5" s="233" t="s">
        <v>92</v>
      </c>
      <c r="AB5" s="518" t="s">
        <v>92</v>
      </c>
      <c r="AC5" s="233" t="s">
        <v>92</v>
      </c>
      <c r="AD5" s="233" t="s">
        <v>721</v>
      </c>
      <c r="AE5" s="233" t="s">
        <v>720</v>
      </c>
      <c r="AF5" s="233" t="s">
        <v>92</v>
      </c>
      <c r="AG5" s="233" t="s">
        <v>92</v>
      </c>
      <c r="AH5" s="233" t="s">
        <v>92</v>
      </c>
      <c r="AI5" s="233" t="s">
        <v>92</v>
      </c>
      <c r="AJ5" s="233" t="s">
        <v>92</v>
      </c>
      <c r="AK5" s="233" t="s">
        <v>92</v>
      </c>
      <c r="AL5" s="233" t="s">
        <v>92</v>
      </c>
    </row>
    <row r="6" spans="1:38" s="3" customFormat="1" x14ac:dyDescent="0.25">
      <c r="A6" s="588"/>
      <c r="B6" s="382" t="s">
        <v>476</v>
      </c>
      <c r="C6" s="383" t="s">
        <v>477</v>
      </c>
      <c r="D6" s="383" t="s">
        <v>293</v>
      </c>
      <c r="E6" s="384">
        <v>45047</v>
      </c>
      <c r="F6" s="385">
        <v>13</v>
      </c>
      <c r="G6" s="386">
        <f>COUNTIF(J6:AL6,"&gt;0")</f>
        <v>3</v>
      </c>
      <c r="H6" s="112">
        <f>SUM(J6:AJ6)</f>
        <v>19</v>
      </c>
      <c r="I6" s="442">
        <f>RANK(H6,$H$6:$H$75)</f>
        <v>1</v>
      </c>
      <c r="J6" s="712">
        <f>_xlfn.IFNA(VLOOKUP(CONCATENATE($J$5,$B6,$C6),'ESP1'!$A$6:$M$500,13,FALSE),0)</f>
        <v>0</v>
      </c>
      <c r="K6" s="340">
        <f>_xlfn.IFNA(VLOOKUP(CONCATENATE($K$5,$B6,$C6),'ESP1'!$A$6:$M$500,13,FALSE),0)</f>
        <v>0</v>
      </c>
      <c r="L6" s="340">
        <f>_xlfn.IFNA(VLOOKUP(CONCATENATE($L$5,$B6,$C6),'SER1'!$A$6:$M$500,13,FALSE),0)</f>
        <v>0</v>
      </c>
      <c r="M6" s="108">
        <f>_xlfn.IFNA(VLOOKUP(CONCATENATE($M$5,$B6,$C6),MUR!$A$6:$M$133,13,FALSE),0)</f>
        <v>0</v>
      </c>
      <c r="N6" s="108">
        <f>_xlfn.IFNA(VLOOKUP(CONCATENATE($N$5,$B6,$C6),'GOS1'!$A$6:$M$133,13,FALSE),0)</f>
        <v>0</v>
      </c>
      <c r="O6" s="108">
        <f>_xlfn.IFNA(VLOOKUP(CONCATENATE($O$5,$B6,$C6),'SER2'!$A$6:$M$500,13,FALSE),0)</f>
        <v>0</v>
      </c>
      <c r="P6" s="275">
        <f>_xlfn.IFNA(VLOOKUP(CONCATENATE($P$5,$B6,$C6),'OG1'!$A$6:$M$133,13,FALSE),0)</f>
        <v>0</v>
      </c>
      <c r="Q6" s="275">
        <f>_xlfn.IFNA(VLOOKUP(CONCATENATE($Q$5,$B6,$C6),'OG1'!$A$6:$M$133,13,FALSE),0)</f>
        <v>7</v>
      </c>
      <c r="R6" s="275">
        <f>_xlfn.IFNA(VLOOKUP(CONCATENATE($R$5,$B6,$C6),'DRY1'!$A$6:$M$135,13,FALSE),0)</f>
        <v>0</v>
      </c>
      <c r="S6" s="275">
        <f>_xlfn.IFNA(VLOOKUP(CONCATENATE($S$5,$B6,$C6),'HOR1'!$A$6:$M$192,13,FALSE),0)</f>
        <v>0</v>
      </c>
      <c r="T6" s="340">
        <f>_xlfn.IFNA(VLOOKUP(CONCATENATE($T$5,$B6,$C6),'DAR1'!$A$6:$M$133,13,FALSE),0)</f>
        <v>0</v>
      </c>
      <c r="U6" s="275">
        <f>_xlfn.IFNA(VLOOKUP(CONCATENATE($U$5,$B6,$C6),'DRY2'!$A$6:$M$133,13,FALSE),0)</f>
        <v>0</v>
      </c>
      <c r="V6" s="275">
        <f>_xlfn.IFNA(VLOOKUP(CONCATENATE($V$5,$B6,$C6),'SER3'!$A$6:$M$500,13,FALSE),0)</f>
        <v>0</v>
      </c>
      <c r="W6" s="275">
        <f>_xlfn.IFNA(VLOOKUP(CONCATENATE($W$5,$B6,$C6),'OG2'!$A$6:$M$135,13,FALSE),0)</f>
        <v>0</v>
      </c>
      <c r="X6" s="340">
        <f>_xlfn.IFNA(VLOOKUP(CONCATENATE($X$5,$B6,$C6),'OG2'!$A$6:$M$135,13,FALSE),0)</f>
        <v>6</v>
      </c>
      <c r="Y6" s="340">
        <f>_xlfn.IFNA(VLOOKUP(CONCATENATE($Y$5,$B6,$C6),'DRY3'!$A$6:$M$132,13,FALSE),0)</f>
        <v>0</v>
      </c>
      <c r="Z6" s="275">
        <f>_xlfn.IFNA(VLOOKUP(CONCATENATE($Z$5,$B6,$C6),[1]SCSJ!$A$6:$M$133,13,FALSE),0)</f>
        <v>0</v>
      </c>
      <c r="AA6" s="340">
        <f>_xlfn.IFNA(VLOOKUP(CONCATENATE($AA$5,$B6,$C6),'GOS2'!$A$6:$M$133,13,FALSE),0)</f>
        <v>0</v>
      </c>
      <c r="AB6" s="275">
        <f>_xlfn.IFNA(VLOOKUP(CONCATENATE($AB$5,$B6,$C6),FEST!$A$6:$M$300,13,FALSE),0)</f>
        <v>0</v>
      </c>
      <c r="AC6" s="108">
        <f>_xlfn.IFNA(VLOOKUP(CONCATENATE($AC$5,$B6,$C6),'ESP2'!$A$6:$M$500,13,FALSE),0)</f>
        <v>0</v>
      </c>
      <c r="AD6" s="108">
        <f>_xlfn.IFNA(VLOOKUP(CONCATENATE($AD$5,$B6,$C6),'OG3'!$A$6:$M$53,13,FALSE),0)</f>
        <v>0</v>
      </c>
      <c r="AE6" s="275">
        <f>_xlfn.IFNA(VLOOKUP(CONCATENATE($AE$5,$B6,$C6),'OG3'!$A$6:$M$53,13,FALSE),0)</f>
        <v>6</v>
      </c>
      <c r="AF6" s="275">
        <f>_xlfn.IFNA(VLOOKUP(CONCATENATE($AF$5,$B6,$C6),[2]cap1!$A$6:$M$53,13,FALSE),0)</f>
        <v>0</v>
      </c>
      <c r="AG6" s="340">
        <f>_xlfn.IFNA(VLOOKUP(CONCATENATE($AG$5,$B6,$C6),'ESP3'!$A$6:$M$53,13,FALSE),0)</f>
        <v>0</v>
      </c>
      <c r="AH6" s="108">
        <f>_xlfn.IFNA(VLOOKUP(CONCATENATE($AH$5,$B6,$C6),'BAL3'!$A$6:$M$500,13,FALSE),0)</f>
        <v>0</v>
      </c>
      <c r="AI6" s="275">
        <f>_xlfn.IFNA(VLOOKUP(CONCATENATE($AI$5,$B6,$C6),'ESP4'!$A$6:$M$300,13,FALSE),0)</f>
        <v>0</v>
      </c>
      <c r="AJ6" s="275">
        <f>_xlfn.IFNA(VLOOKUP(CONCATENATE($AJ$5,$B6,$C6),'DAR2'!$A$6:$M$300,13,FALSE),0)</f>
        <v>0</v>
      </c>
      <c r="AK6" s="115">
        <f>_xlfn.IFNA(VLOOKUP(CONCATENATE($AK$5,$B6,$C6),GID!$A$6:$M$60,13,FALSE),0)</f>
        <v>0</v>
      </c>
      <c r="AL6" s="275">
        <f>_xlfn.IFNA(VLOOKUP(CONCATENATE($AL$5,$B6,$C6),RAS!$A$6:$M$135,13,FALSE),0)</f>
        <v>0</v>
      </c>
    </row>
    <row r="7" spans="1:38" s="3" customFormat="1" x14ac:dyDescent="0.25">
      <c r="A7" s="588"/>
      <c r="B7" s="109" t="s">
        <v>478</v>
      </c>
      <c r="C7" s="110" t="s">
        <v>479</v>
      </c>
      <c r="D7" s="110" t="s">
        <v>480</v>
      </c>
      <c r="E7" s="389">
        <v>45044</v>
      </c>
      <c r="F7" s="390">
        <v>14</v>
      </c>
      <c r="G7" s="111">
        <f>COUNTIF(J7:AL7,"&gt;0")</f>
        <v>0</v>
      </c>
      <c r="H7" s="112">
        <f>SUM(J7:AI7)</f>
        <v>0</v>
      </c>
      <c r="I7" s="310">
        <f>RANK(H7,$H$6:$H$75)</f>
        <v>2</v>
      </c>
      <c r="J7" s="696">
        <f>_xlfn.IFNA(VLOOKUP(CONCATENATE($J$5,$B7,$C7),'ESP1'!$A$6:$M$500,13,FALSE),0)</f>
        <v>0</v>
      </c>
      <c r="K7" s="115">
        <f>_xlfn.IFNA(VLOOKUP(CONCATENATE($K$5,$B7,$C7),'ESP1'!$A$6:$M$500,13,FALSE),0)</f>
        <v>0</v>
      </c>
      <c r="L7" s="115">
        <f>_xlfn.IFNA(VLOOKUP(CONCATENATE($L$5,$B7,$C7),'SER1'!$A$6:$M$500,13,FALSE),0)</f>
        <v>0</v>
      </c>
      <c r="M7" s="115">
        <f>_xlfn.IFNA(VLOOKUP(CONCATENATE($M$5,$B7,$C7),MUR!$A$6:$M$133,13,FALSE),0)</f>
        <v>0</v>
      </c>
      <c r="N7" s="115">
        <f>_xlfn.IFNA(VLOOKUP(CONCATENATE($N$5,$B7,$C7),'GOS1'!$A$6:$M$133,13,FALSE),0)</f>
        <v>0</v>
      </c>
      <c r="O7" s="115">
        <f>_xlfn.IFNA(VLOOKUP(CONCATENATE($O$5,$B7,$C7),'SER2'!$A$6:$M$500,13,FALSE),0)</f>
        <v>0</v>
      </c>
      <c r="P7" s="115">
        <f>_xlfn.IFNA(VLOOKUP(CONCATENATE($P$5,$B7,$C7),'OG1'!$A$6:$M$133,13,FALSE),0)</f>
        <v>0</v>
      </c>
      <c r="Q7" s="115">
        <f>_xlfn.IFNA(VLOOKUP(CONCATENATE($Q$5,$B7,$C7),'OG1'!$A$6:$M$133,13,FALSE),0)</f>
        <v>0</v>
      </c>
      <c r="R7" s="115">
        <f>_xlfn.IFNA(VLOOKUP(CONCATENATE($R$5,$B7,$C7),'DRY1'!$A$6:$M$135,13,FALSE),0)</f>
        <v>0</v>
      </c>
      <c r="S7" s="115">
        <f>_xlfn.IFNA(VLOOKUP(CONCATENATE($S$5,$B7,$C7),'HOR1'!$A$6:$M$192,13,FALSE),0)</f>
        <v>0</v>
      </c>
      <c r="T7" s="115">
        <f>_xlfn.IFNA(VLOOKUP(CONCATENATE($T$5,$B7,$C7),'DAR1'!$A$6:$M$133,13,FALSE),0)</f>
        <v>0</v>
      </c>
      <c r="U7" s="115">
        <f>_xlfn.IFNA(VLOOKUP(CONCATENATE($U$5,$B7,$C7),'DRY2'!$A$6:$M$133,13,FALSE),0)</f>
        <v>0</v>
      </c>
      <c r="V7" s="115">
        <f>_xlfn.IFNA(VLOOKUP(CONCATENATE($V$5,$B7,$C7),'SER3'!$A$6:$M$500,13,FALSE),0)</f>
        <v>0</v>
      </c>
      <c r="W7" s="115">
        <f>_xlfn.IFNA(VLOOKUP(CONCATENATE($W$5,$B7,$C7),'OG2'!$A$6:$M$135,13,FALSE),0)</f>
        <v>0</v>
      </c>
      <c r="X7" s="340">
        <f>_xlfn.IFNA(VLOOKUP(CONCATENATE($X$5,$B7,$C7),'OG2'!$A$6:$M$135,13,FALSE),0)</f>
        <v>0</v>
      </c>
      <c r="Y7" s="340">
        <f>_xlfn.IFNA(VLOOKUP(CONCATENATE($Y$5,$B7,$C7),'DRY3'!$A$6:$M$132,13,FALSE),0)</f>
        <v>0</v>
      </c>
      <c r="Z7" s="115">
        <f>_xlfn.IFNA(VLOOKUP(CONCATENATE($Z$5,$B7,$C7),[1]SCSJ!$A$6:$M$133,13,FALSE),0)</f>
        <v>0</v>
      </c>
      <c r="AA7" s="115">
        <f>_xlfn.IFNA(VLOOKUP(CONCATENATE($AA$5,$B7,$C7),'GOS2'!$A$6:$M$133,13,FALSE),0)</f>
        <v>0</v>
      </c>
      <c r="AB7" s="115">
        <f>_xlfn.IFNA(VLOOKUP(CONCATENATE($AB$5,$B7,$C7),FEST!$A$6:$M$300,13,FALSE),0)</f>
        <v>0</v>
      </c>
      <c r="AC7" s="115">
        <f>_xlfn.IFNA(VLOOKUP(CONCATENATE($AC$5,$B7,$C7),'ESP2'!$A$6:$M$500,13,FALSE),0)</f>
        <v>0</v>
      </c>
      <c r="AD7" s="115">
        <f>_xlfn.IFNA(VLOOKUP(CONCATENATE($AD$5,$B7,$C7),'OG3'!$A$6:$M$53,13,FALSE),0)</f>
        <v>0</v>
      </c>
      <c r="AE7" s="115">
        <f>_xlfn.IFNA(VLOOKUP(CONCATENATE($AE$5,$B7,$C7),'OG3'!$A$6:$M$53,13,FALSE),0)</f>
        <v>0</v>
      </c>
      <c r="AF7" s="115">
        <f>_xlfn.IFNA(VLOOKUP(CONCATENATE($AF$5,$B7,$C7),[2]cap1!$A$6:$M$53,13,FALSE),0)</f>
        <v>0</v>
      </c>
      <c r="AG7" s="115">
        <f>_xlfn.IFNA(VLOOKUP(CONCATENATE($AG$5,$B7,$C7),'ESP3'!$A$6:$M$53,13,FALSE),0)</f>
        <v>0</v>
      </c>
      <c r="AH7" s="115">
        <f>_xlfn.IFNA(VLOOKUP(CONCATENATE($AH$5,$B7,$C7),'BAL3'!$A$6:$M$500,13,FALSE),0)</f>
        <v>0</v>
      </c>
      <c r="AI7" s="115">
        <f>_xlfn.IFNA(VLOOKUP(CONCATENATE($AI$5,$B7,$C7),'ESP4'!$A$6:$M$300,13,FALSE),0)</f>
        <v>0</v>
      </c>
      <c r="AJ7" s="115">
        <f>_xlfn.IFNA(VLOOKUP(CONCATENATE($AJ$5,$B7,$C7),'DAR2'!$A$6:$M$300,13,FALSE),0)</f>
        <v>0</v>
      </c>
      <c r="AK7" s="115">
        <f>_xlfn.IFNA(VLOOKUP(CONCATENATE($AK$5,$B7,$C7),GID!$A$6:$M$60,13,FALSE),0)</f>
        <v>0</v>
      </c>
      <c r="AL7" s="115">
        <f>_xlfn.IFNA(VLOOKUP(CONCATENATE($AL$5,$B7,$C7),RAS!$A$6:$M$135,13,FALSE),0)</f>
        <v>0</v>
      </c>
    </row>
    <row r="8" spans="1:38" s="3" customFormat="1" x14ac:dyDescent="0.25">
      <c r="A8" s="588"/>
      <c r="B8" s="109" t="s">
        <v>388</v>
      </c>
      <c r="C8" s="116" t="s">
        <v>481</v>
      </c>
      <c r="D8" s="116" t="s">
        <v>378</v>
      </c>
      <c r="E8" s="117">
        <v>45029</v>
      </c>
      <c r="F8" s="310">
        <v>14</v>
      </c>
      <c r="G8" s="111">
        <f>COUNTIF(J8:AL8,"&gt;0")</f>
        <v>0</v>
      </c>
      <c r="H8" s="112">
        <f>SUM(J8:AI8)</f>
        <v>0</v>
      </c>
      <c r="I8" s="310">
        <f>RANK(H8,$H$6:$H$75)</f>
        <v>2</v>
      </c>
      <c r="J8" s="696">
        <f>_xlfn.IFNA(VLOOKUP(CONCATENATE($J$5,$B8,$C8),'ESP1'!$A$6:$M$500,13,FALSE),0)</f>
        <v>0</v>
      </c>
      <c r="K8" s="115">
        <f>_xlfn.IFNA(VLOOKUP(CONCATENATE($K$5,$B8,$C8),'ESP1'!$A$6:$M$500,13,FALSE),0)</f>
        <v>0</v>
      </c>
      <c r="L8" s="115">
        <f>_xlfn.IFNA(VLOOKUP(CONCATENATE($L$5,$B8,$C8),'SER1'!$A$6:$M$500,13,FALSE),0)</f>
        <v>0</v>
      </c>
      <c r="M8" s="115">
        <f>_xlfn.IFNA(VLOOKUP(CONCATENATE($M$5,$B8,$C8),MUR!$A$6:$M$133,13,FALSE),0)</f>
        <v>0</v>
      </c>
      <c r="N8" s="115">
        <f>_xlfn.IFNA(VLOOKUP(CONCATENATE($N$5,$B8,$C8),'GOS1'!$A$6:$M$133,13,FALSE),0)</f>
        <v>0</v>
      </c>
      <c r="O8" s="115">
        <f>_xlfn.IFNA(VLOOKUP(CONCATENATE($O$5,$B8,$C8),'SER2'!$A$6:$M$500,13,FALSE),0)</f>
        <v>0</v>
      </c>
      <c r="P8" s="115">
        <f>_xlfn.IFNA(VLOOKUP(CONCATENATE($P$5,$B8,$C8),'OG1'!$A$6:$M$133,13,FALSE),0)</f>
        <v>0</v>
      </c>
      <c r="Q8" s="115">
        <f>_xlfn.IFNA(VLOOKUP(CONCATENATE($Q$5,$B8,$C8),'OG1'!$A$6:$M$133,13,FALSE),0)</f>
        <v>0</v>
      </c>
      <c r="R8" s="115">
        <f>_xlfn.IFNA(VLOOKUP(CONCATENATE($R$5,$B8,$C8),'DRY1'!$A$6:$M$135,13,FALSE),0)</f>
        <v>0</v>
      </c>
      <c r="S8" s="115">
        <f>_xlfn.IFNA(VLOOKUP(CONCATENATE($S$5,$B8,$C8),'HOR1'!$A$6:$M$192,13,FALSE),0)</f>
        <v>0</v>
      </c>
      <c r="T8" s="115">
        <f>_xlfn.IFNA(VLOOKUP(CONCATENATE($T$5,$B8,$C8),'DAR1'!$A$6:$M$133,13,FALSE),0)</f>
        <v>0</v>
      </c>
      <c r="U8" s="115">
        <f>_xlfn.IFNA(VLOOKUP(CONCATENATE($U$5,$B8,$C8),'DRY2'!$A$6:$M$133,13,FALSE),0)</f>
        <v>0</v>
      </c>
      <c r="V8" s="115">
        <f>_xlfn.IFNA(VLOOKUP(CONCATENATE($V$5,$B8,$C8),'SER3'!$A$6:$M$500,13,FALSE),0)</f>
        <v>0</v>
      </c>
      <c r="W8" s="115">
        <f>_xlfn.IFNA(VLOOKUP(CONCATENATE($W$5,$B8,$C8),'OG2'!$A$6:$M$135,13,FALSE),0)</f>
        <v>0</v>
      </c>
      <c r="X8" s="340">
        <f>_xlfn.IFNA(VLOOKUP(CONCATENATE($X$5,$B8,$C8),'OG2'!$A$6:$M$135,13,FALSE),0)</f>
        <v>0</v>
      </c>
      <c r="Y8" s="340">
        <f>_xlfn.IFNA(VLOOKUP(CONCATENATE($Y$5,$B8,$C8),'DRY3'!$A$6:$M$132,13,FALSE),0)</f>
        <v>0</v>
      </c>
      <c r="Z8" s="115">
        <f>_xlfn.IFNA(VLOOKUP(CONCATENATE($Z$5,$B8,$C8),[1]SCSJ!$A$6:$M$133,13,FALSE),0)</f>
        <v>0</v>
      </c>
      <c r="AA8" s="115">
        <f>_xlfn.IFNA(VLOOKUP(CONCATENATE($AA$5,$B8,$C8),'GOS2'!$A$6:$M$133,13,FALSE),0)</f>
        <v>0</v>
      </c>
      <c r="AB8" s="115">
        <f>_xlfn.IFNA(VLOOKUP(CONCATENATE($AB$5,$B8,$C8),FEST!$A$6:$M$300,13,FALSE),0)</f>
        <v>0</v>
      </c>
      <c r="AC8" s="115">
        <f>_xlfn.IFNA(VLOOKUP(CONCATENATE($AC$5,$B8,$C8),'ESP2'!$A$6:$M$500,13,FALSE),0)</f>
        <v>0</v>
      </c>
      <c r="AD8" s="115">
        <f>_xlfn.IFNA(VLOOKUP(CONCATENATE($AD$5,$B8,$C8),'OG3'!$A$6:$M$53,13,FALSE),0)</f>
        <v>0</v>
      </c>
      <c r="AE8" s="115">
        <f>_xlfn.IFNA(VLOOKUP(CONCATENATE($AE$5,$B8,$C8),'OG3'!$A$6:$M$53,13,FALSE),0)</f>
        <v>0</v>
      </c>
      <c r="AF8" s="115">
        <f>_xlfn.IFNA(VLOOKUP(CONCATENATE($AF$5,$B8,$C8),[2]cap1!$A$6:$M$53,13,FALSE),0)</f>
        <v>0</v>
      </c>
      <c r="AG8" s="115">
        <f>_xlfn.IFNA(VLOOKUP(CONCATENATE($AG$5,$B8,$C8),'ESP3'!$A$6:$M$53,13,FALSE),0)</f>
        <v>0</v>
      </c>
      <c r="AH8" s="115">
        <f>_xlfn.IFNA(VLOOKUP(CONCATENATE($AH$5,$B8,$C8),'BAL3'!$A$6:$M$500,13,FALSE),0)</f>
        <v>0</v>
      </c>
      <c r="AI8" s="115">
        <f>_xlfn.IFNA(VLOOKUP(CONCATENATE($AI$5,$B8,$C8),'ESP4'!$A$6:$M$300,13,FALSE),0)</f>
        <v>0</v>
      </c>
      <c r="AJ8" s="115">
        <f>_xlfn.IFNA(VLOOKUP(CONCATENATE($AJ$5,$B8,$C8),'DAR2'!$A$6:$M$300,13,FALSE),0)</f>
        <v>0</v>
      </c>
      <c r="AK8" s="115">
        <f>_xlfn.IFNA(VLOOKUP(CONCATENATE($AK$5,$B8,$C8),GID!$A$6:$M$60,13,FALSE),0)</f>
        <v>0</v>
      </c>
      <c r="AL8" s="115">
        <f>_xlfn.IFNA(VLOOKUP(CONCATENATE($AL$5,$B8,$C8),RAS!$A$6:$M$135,13,FALSE),0)</f>
        <v>0</v>
      </c>
    </row>
    <row r="9" spans="1:38" s="3" customFormat="1" x14ac:dyDescent="0.25">
      <c r="A9" s="588"/>
      <c r="B9" s="109" t="s">
        <v>482</v>
      </c>
      <c r="C9" s="116" t="s">
        <v>483</v>
      </c>
      <c r="D9" s="116" t="s">
        <v>484</v>
      </c>
      <c r="E9" s="117">
        <v>45030</v>
      </c>
      <c r="F9" s="310">
        <v>14</v>
      </c>
      <c r="G9" s="111">
        <f>COUNTIF(J9:AL9,"&gt;0")</f>
        <v>0</v>
      </c>
      <c r="H9" s="112">
        <f>SUM(J9:AI9)</f>
        <v>0</v>
      </c>
      <c r="I9" s="310">
        <f>RANK(H9,$H$6:$H$75)</f>
        <v>2</v>
      </c>
      <c r="J9" s="696">
        <f>_xlfn.IFNA(VLOOKUP(CONCATENATE($J$5,$B9,$C9),'ESP1'!$A$6:$M$500,13,FALSE),0)</f>
        <v>0</v>
      </c>
      <c r="K9" s="115">
        <f>_xlfn.IFNA(VLOOKUP(CONCATENATE($K$5,$B9,$C9),'ESP1'!$A$6:$M$500,13,FALSE),0)</f>
        <v>0</v>
      </c>
      <c r="L9" s="115">
        <f>_xlfn.IFNA(VLOOKUP(CONCATENATE($L$5,$B9,$C9),'SER1'!$A$6:$M$500,13,FALSE),0)</f>
        <v>0</v>
      </c>
      <c r="M9" s="115">
        <f>_xlfn.IFNA(VLOOKUP(CONCATENATE($M$5,$B9,$C9),MUR!$A$6:$M$133,13,FALSE),0)</f>
        <v>0</v>
      </c>
      <c r="N9" s="115">
        <f>_xlfn.IFNA(VLOOKUP(CONCATENATE($N$5,$B9,$C9),'GOS1'!$A$6:$M$133,13,FALSE),0)</f>
        <v>0</v>
      </c>
      <c r="O9" s="115">
        <f>_xlfn.IFNA(VLOOKUP(CONCATENATE($O$5,$B9,$C9),'SER2'!$A$6:$M$500,13,FALSE),0)</f>
        <v>0</v>
      </c>
      <c r="P9" s="115">
        <f>_xlfn.IFNA(VLOOKUP(CONCATENATE($P$5,$B9,$C9),'OG1'!$A$6:$M$133,13,FALSE),0)</f>
        <v>0</v>
      </c>
      <c r="Q9" s="115">
        <f>_xlfn.IFNA(VLOOKUP(CONCATENATE($Q$5,$B9,$C9),'OG1'!$A$6:$M$133,13,FALSE),0)</f>
        <v>0</v>
      </c>
      <c r="R9" s="115">
        <f>_xlfn.IFNA(VLOOKUP(CONCATENATE($R$5,$B9,$C9),'DRY1'!$A$6:$M$135,13,FALSE),0)</f>
        <v>0</v>
      </c>
      <c r="S9" s="115">
        <f>_xlfn.IFNA(VLOOKUP(CONCATENATE($S$5,$B9,$C9),'HOR1'!$A$6:$M$192,13,FALSE),0)</f>
        <v>0</v>
      </c>
      <c r="T9" s="115">
        <f>_xlfn.IFNA(VLOOKUP(CONCATENATE($T$5,$B9,$C9),'DAR1'!$A$6:$M$133,13,FALSE),0)</f>
        <v>0</v>
      </c>
      <c r="U9" s="115">
        <f>_xlfn.IFNA(VLOOKUP(CONCATENATE($U$5,$B9,$C9),'DRY2'!$A$6:$M$133,13,FALSE),0)</f>
        <v>0</v>
      </c>
      <c r="V9" s="115">
        <f>_xlfn.IFNA(VLOOKUP(CONCATENATE($V$5,$B9,$C9),'SER3'!$A$6:$M$500,13,FALSE),0)</f>
        <v>0</v>
      </c>
      <c r="W9" s="115">
        <f>_xlfn.IFNA(VLOOKUP(CONCATENATE($W$5,$B9,$C9),'OG2'!$A$6:$M$135,13,FALSE),0)</f>
        <v>0</v>
      </c>
      <c r="X9" s="340">
        <f>_xlfn.IFNA(VLOOKUP(CONCATENATE($X$5,$B9,$C9),'OG2'!$A$6:$M$135,13,FALSE),0)</f>
        <v>0</v>
      </c>
      <c r="Y9" s="340">
        <f>_xlfn.IFNA(VLOOKUP(CONCATENATE($Y$5,$B9,$C9),'DRY3'!$A$6:$M$132,13,FALSE),0)</f>
        <v>0</v>
      </c>
      <c r="Z9" s="115">
        <f>_xlfn.IFNA(VLOOKUP(CONCATENATE($Z$5,$B9,$C9),[1]SCSJ!$A$6:$M$133,13,FALSE),0)</f>
        <v>0</v>
      </c>
      <c r="AA9" s="115">
        <f>_xlfn.IFNA(VLOOKUP(CONCATENATE($AA$5,$B9,$C9),'GOS2'!$A$6:$M$133,13,FALSE),0)</f>
        <v>0</v>
      </c>
      <c r="AB9" s="115">
        <f>_xlfn.IFNA(VLOOKUP(CONCATENATE($AB$5,$B9,$C9),FEST!$A$6:$M$300,13,FALSE),0)</f>
        <v>0</v>
      </c>
      <c r="AC9" s="115">
        <f>_xlfn.IFNA(VLOOKUP(CONCATENATE($AC$5,$B9,$C9),'ESP2'!$A$6:$M$500,13,FALSE),0)</f>
        <v>0</v>
      </c>
      <c r="AD9" s="115">
        <f>_xlfn.IFNA(VLOOKUP(CONCATENATE($AD$5,$B9,$C9),'OG3'!$A$6:$M$53,13,FALSE),0)</f>
        <v>0</v>
      </c>
      <c r="AE9" s="115">
        <f>_xlfn.IFNA(VLOOKUP(CONCATENATE($AE$5,$B9,$C9),'OG3'!$A$6:$M$53,13,FALSE),0)</f>
        <v>0</v>
      </c>
      <c r="AF9" s="115">
        <f>_xlfn.IFNA(VLOOKUP(CONCATENATE($AF$5,$B9,$C9),[2]cap1!$A$6:$M$53,13,FALSE),0)</f>
        <v>0</v>
      </c>
      <c r="AG9" s="115">
        <f>_xlfn.IFNA(VLOOKUP(CONCATENATE($AG$5,$B9,$C9),'ESP3'!$A$6:$M$53,13,FALSE),0)</f>
        <v>0</v>
      </c>
      <c r="AH9" s="115">
        <f>_xlfn.IFNA(VLOOKUP(CONCATENATE($AH$5,$B9,$C9),'BAL3'!$A$6:$M$500,13,FALSE),0)</f>
        <v>0</v>
      </c>
      <c r="AI9" s="115">
        <f>_xlfn.IFNA(VLOOKUP(CONCATENATE($AI$5,$B9,$C9),'ESP4'!$A$6:$M$300,13,FALSE),0)</f>
        <v>0</v>
      </c>
      <c r="AJ9" s="115">
        <f>_xlfn.IFNA(VLOOKUP(CONCATENATE($AJ$5,$B9,$C9),'DAR2'!$A$6:$M$300,13,FALSE),0)</f>
        <v>0</v>
      </c>
      <c r="AK9" s="115">
        <f>_xlfn.IFNA(VLOOKUP(CONCATENATE($AK$5,$B9,$C9),GID!$A$6:$M$60,13,FALSE),0)</f>
        <v>0</v>
      </c>
      <c r="AL9" s="115">
        <f>_xlfn.IFNA(VLOOKUP(CONCATENATE($AL$5,$B9,$C9),RAS!$A$6:$M$135,13,FALSE),0)</f>
        <v>0</v>
      </c>
    </row>
    <row r="10" spans="1:38" s="3" customFormat="1" x14ac:dyDescent="0.25">
      <c r="A10" s="588"/>
      <c r="B10" s="109" t="s">
        <v>485</v>
      </c>
      <c r="C10" s="116" t="s">
        <v>486</v>
      </c>
      <c r="D10" s="116" t="s">
        <v>487</v>
      </c>
      <c r="E10" s="117">
        <v>45031</v>
      </c>
      <c r="F10" s="310">
        <v>15</v>
      </c>
      <c r="G10" s="111">
        <f>COUNTIF(J10:AL10,"&gt;0")</f>
        <v>0</v>
      </c>
      <c r="H10" s="112">
        <f>SUM(J10:AI10)</f>
        <v>0</v>
      </c>
      <c r="I10" s="310">
        <f>RANK(H10,$H$6:$H$75)</f>
        <v>2</v>
      </c>
      <c r="J10" s="696">
        <f>_xlfn.IFNA(VLOOKUP(CONCATENATE($J$5,$B10,$C10),'ESP1'!$A$6:$M$500,13,FALSE),0)</f>
        <v>0</v>
      </c>
      <c r="K10" s="115">
        <f>_xlfn.IFNA(VLOOKUP(CONCATENATE($K$5,$B10,$C10),'ESP1'!$A$6:$M$500,13,FALSE),0)</f>
        <v>0</v>
      </c>
      <c r="L10" s="115">
        <f>_xlfn.IFNA(VLOOKUP(CONCATENATE($L$5,$B10,$C10),'SER1'!$A$6:$M$500,13,FALSE),0)</f>
        <v>0</v>
      </c>
      <c r="M10" s="115">
        <f>_xlfn.IFNA(VLOOKUP(CONCATENATE($M$5,$B10,$C10),MUR!$A$6:$M$133,13,FALSE),0)</f>
        <v>0</v>
      </c>
      <c r="N10" s="115">
        <f>_xlfn.IFNA(VLOOKUP(CONCATENATE($N$5,$B10,$C10),'GOS1'!$A$6:$M$133,13,FALSE),0)</f>
        <v>0</v>
      </c>
      <c r="O10" s="115">
        <f>_xlfn.IFNA(VLOOKUP(CONCATENATE($O$5,$B10,$C10),'SER2'!$A$6:$M$500,13,FALSE),0)</f>
        <v>0</v>
      </c>
      <c r="P10" s="115">
        <f>_xlfn.IFNA(VLOOKUP(CONCATENATE($P$5,$B10,$C10),'OG1'!$A$6:$M$133,13,FALSE),0)</f>
        <v>0</v>
      </c>
      <c r="Q10" s="115">
        <f>_xlfn.IFNA(VLOOKUP(CONCATENATE($Q$5,$B10,$C10),'OG1'!$A$6:$M$133,13,FALSE),0)</f>
        <v>0</v>
      </c>
      <c r="R10" s="115">
        <f>_xlfn.IFNA(VLOOKUP(CONCATENATE($R$5,$B10,$C10),'DRY1'!$A$6:$M$135,13,FALSE),0)</f>
        <v>0</v>
      </c>
      <c r="S10" s="115">
        <f>_xlfn.IFNA(VLOOKUP(CONCATENATE($S$5,$B10,$C10),'HOR1'!$A$6:$M$192,13,FALSE),0)</f>
        <v>0</v>
      </c>
      <c r="T10" s="115">
        <f>_xlfn.IFNA(VLOOKUP(CONCATENATE($T$5,$B10,$C10),'DAR1'!$A$6:$M$133,13,FALSE),0)</f>
        <v>0</v>
      </c>
      <c r="U10" s="115">
        <f>_xlfn.IFNA(VLOOKUP(CONCATENATE($U$5,$B10,$C10),'DRY2'!$A$6:$M$133,13,FALSE),0)</f>
        <v>0</v>
      </c>
      <c r="V10" s="115">
        <f>_xlfn.IFNA(VLOOKUP(CONCATENATE($V$5,$B10,$C10),'SER3'!$A$6:$M$500,13,FALSE),0)</f>
        <v>0</v>
      </c>
      <c r="W10" s="115">
        <f>_xlfn.IFNA(VLOOKUP(CONCATENATE($W$5,$B10,$C10),'OG2'!$A$6:$M$135,13,FALSE),0)</f>
        <v>0</v>
      </c>
      <c r="X10" s="340">
        <f>_xlfn.IFNA(VLOOKUP(CONCATENATE($X$5,$B10,$C10),'OG2'!$A$6:$M$135,13,FALSE),0)</f>
        <v>0</v>
      </c>
      <c r="Y10" s="340">
        <f>_xlfn.IFNA(VLOOKUP(CONCATENATE($Y$5,$B10,$C10),'DRY3'!$A$6:$M$132,13,FALSE),0)</f>
        <v>0</v>
      </c>
      <c r="Z10" s="115">
        <f>_xlfn.IFNA(VLOOKUP(CONCATENATE($Z$5,$B10,$C10),[1]SCSJ!$A$6:$M$133,13,FALSE),0)</f>
        <v>0</v>
      </c>
      <c r="AA10" s="115">
        <f>_xlfn.IFNA(VLOOKUP(CONCATENATE($AA$5,$B10,$C10),'GOS2'!$A$6:$M$133,13,FALSE),0)</f>
        <v>0</v>
      </c>
      <c r="AB10" s="115">
        <f>_xlfn.IFNA(VLOOKUP(CONCATENATE($AB$5,$B10,$C10),FEST!$A$6:$M$300,13,FALSE),0)</f>
        <v>0</v>
      </c>
      <c r="AC10" s="115">
        <f>_xlfn.IFNA(VLOOKUP(CONCATENATE($AC$5,$B10,$C10),'ESP2'!$A$6:$M$500,13,FALSE),0)</f>
        <v>0</v>
      </c>
      <c r="AD10" s="115">
        <f>_xlfn.IFNA(VLOOKUP(CONCATENATE($AD$5,$B10,$C10),'OG3'!$A$6:$M$53,13,FALSE),0)</f>
        <v>0</v>
      </c>
      <c r="AE10" s="115">
        <f>_xlfn.IFNA(VLOOKUP(CONCATENATE($AE$5,$B10,$C10),'OG3'!$A$6:$M$53,13,FALSE),0)</f>
        <v>0</v>
      </c>
      <c r="AF10" s="115">
        <f>_xlfn.IFNA(VLOOKUP(CONCATENATE($AF$5,$B10,$C10),[2]cap1!$A$6:$M$53,13,FALSE),0)</f>
        <v>0</v>
      </c>
      <c r="AG10" s="115">
        <f>_xlfn.IFNA(VLOOKUP(CONCATENATE($AG$5,$B10,$C10),'ESP3'!$A$6:$M$53,13,FALSE),0)</f>
        <v>0</v>
      </c>
      <c r="AH10" s="115">
        <f>_xlfn.IFNA(VLOOKUP(CONCATENATE($AH$5,$B10,$C10),'BAL3'!$A$6:$M$500,13,FALSE),0)</f>
        <v>0</v>
      </c>
      <c r="AI10" s="115">
        <f>_xlfn.IFNA(VLOOKUP(CONCATENATE($AI$5,$B10,$C10),'ESP4'!$A$6:$M$300,13,FALSE),0)</f>
        <v>0</v>
      </c>
      <c r="AJ10" s="115">
        <f>_xlfn.IFNA(VLOOKUP(CONCATENATE($AJ$5,$B10,$C10),'DAR2'!$A$6:$M$300,13,FALSE),0)</f>
        <v>0</v>
      </c>
      <c r="AK10" s="115">
        <f>_xlfn.IFNA(VLOOKUP(CONCATENATE($AK$5,$B10,$C10),GID!$A$6:$M$60,13,FALSE),0)</f>
        <v>0</v>
      </c>
      <c r="AL10" s="115">
        <f>_xlfn.IFNA(VLOOKUP(CONCATENATE($AL$5,$B10,$C10),RAS!$A$6:$M$135,13,FALSE),0)</f>
        <v>0</v>
      </c>
    </row>
    <row r="11" spans="1:38" s="3" customFormat="1" x14ac:dyDescent="0.25">
      <c r="A11" s="588"/>
      <c r="B11" s="109" t="s">
        <v>753</v>
      </c>
      <c r="C11" s="116" t="s">
        <v>488</v>
      </c>
      <c r="D11" s="116" t="s">
        <v>489</v>
      </c>
      <c r="E11" s="117">
        <v>45044</v>
      </c>
      <c r="F11" s="310">
        <v>15</v>
      </c>
      <c r="G11" s="111">
        <f>COUNTIF(J11:AL11,"&gt;0")</f>
        <v>0</v>
      </c>
      <c r="H11" s="112">
        <f>SUM(J11:AI11)</f>
        <v>0</v>
      </c>
      <c r="I11" s="310">
        <f>RANK(H11,$H$6:$H$75)</f>
        <v>2</v>
      </c>
      <c r="J11" s="696">
        <f>_xlfn.IFNA(VLOOKUP(CONCATENATE($J$5,$B11,$C11),'ESP1'!$A$6:$M$500,13,FALSE),0)</f>
        <v>0</v>
      </c>
      <c r="K11" s="115">
        <f>_xlfn.IFNA(VLOOKUP(CONCATENATE($K$5,$B11,$C11),'ESP1'!$A$6:$M$500,13,FALSE),0)</f>
        <v>0</v>
      </c>
      <c r="L11" s="115">
        <f>_xlfn.IFNA(VLOOKUP(CONCATENATE($L$5,$B11,$C11),'SER1'!$A$6:$M$500,13,FALSE),0)</f>
        <v>0</v>
      </c>
      <c r="M11" s="115">
        <f>_xlfn.IFNA(VLOOKUP(CONCATENATE($M$5,$B11,$C11),MUR!$A$6:$M$133,13,FALSE),0)</f>
        <v>0</v>
      </c>
      <c r="N11" s="115">
        <f>_xlfn.IFNA(VLOOKUP(CONCATENATE($N$5,$B11,$C11),'GOS1'!$A$6:$M$133,13,FALSE),0)</f>
        <v>0</v>
      </c>
      <c r="O11" s="115">
        <f>_xlfn.IFNA(VLOOKUP(CONCATENATE($O$5,$B11,$C11),'SER2'!$A$6:$M$500,13,FALSE),0)</f>
        <v>0</v>
      </c>
      <c r="P11" s="115">
        <f>_xlfn.IFNA(VLOOKUP(CONCATENATE($P$5,$B11,$C11),'OG1'!$A$6:$M$133,13,FALSE),0)</f>
        <v>0</v>
      </c>
      <c r="Q11" s="115">
        <f>_xlfn.IFNA(VLOOKUP(CONCATENATE($Q$5,$B11,$C11),'OG1'!$A$6:$M$133,13,FALSE),0)</f>
        <v>0</v>
      </c>
      <c r="R11" s="115">
        <f>_xlfn.IFNA(VLOOKUP(CONCATENATE($R$5,$B11,$C11),'DRY1'!$A$6:$M$135,13,FALSE),0)</f>
        <v>0</v>
      </c>
      <c r="S11" s="115">
        <f>_xlfn.IFNA(VLOOKUP(CONCATENATE($S$5,$B11,$C11),'HOR1'!$A$6:$M$192,13,FALSE),0)</f>
        <v>0</v>
      </c>
      <c r="T11" s="115">
        <f>_xlfn.IFNA(VLOOKUP(CONCATENATE($T$5,$B11,$C11),'DAR1'!$A$6:$M$133,13,FALSE),0)</f>
        <v>0</v>
      </c>
      <c r="U11" s="115">
        <f>_xlfn.IFNA(VLOOKUP(CONCATENATE($U$5,$B11,$C11),'DRY2'!$A$6:$M$133,13,FALSE),0)</f>
        <v>0</v>
      </c>
      <c r="V11" s="115">
        <f>_xlfn.IFNA(VLOOKUP(CONCATENATE($V$5,$B11,$C11),'SER3'!$A$6:$M$500,13,FALSE),0)</f>
        <v>0</v>
      </c>
      <c r="W11" s="115">
        <f>_xlfn.IFNA(VLOOKUP(CONCATENATE($W$5,$B11,$C11),'OG2'!$A$6:$M$135,13,FALSE),0)</f>
        <v>0</v>
      </c>
      <c r="X11" s="340">
        <f>_xlfn.IFNA(VLOOKUP(CONCATENATE($X$5,$B11,$C11),'OG2'!$A$6:$M$135,13,FALSE),0)</f>
        <v>0</v>
      </c>
      <c r="Y11" s="340">
        <f>_xlfn.IFNA(VLOOKUP(CONCATENATE($Y$5,$B11,$C11),'DRY3'!$A$6:$M$132,13,FALSE),0)</f>
        <v>0</v>
      </c>
      <c r="Z11" s="115">
        <f>_xlfn.IFNA(VLOOKUP(CONCATENATE($Z$5,$B11,$C11),[1]SCSJ!$A$6:$M$133,13,FALSE),0)</f>
        <v>0</v>
      </c>
      <c r="AA11" s="115">
        <f>_xlfn.IFNA(VLOOKUP(CONCATENATE($AA$5,$B11,$C11),'GOS2'!$A$6:$M$133,13,FALSE),0)</f>
        <v>0</v>
      </c>
      <c r="AB11" s="115">
        <f>_xlfn.IFNA(VLOOKUP(CONCATENATE($AB$5,$B11,$C11),FEST!$A$6:$M$300,13,FALSE),0)</f>
        <v>0</v>
      </c>
      <c r="AC11" s="115">
        <f>_xlfn.IFNA(VLOOKUP(CONCATENATE($AC$5,$B11,$C11),'ESP2'!$A$6:$M$500,13,FALSE),0)</f>
        <v>0</v>
      </c>
      <c r="AD11" s="115">
        <f>_xlfn.IFNA(VLOOKUP(CONCATENATE($AD$5,$B11,$C11),'OG3'!$A$6:$M$53,13,FALSE),0)</f>
        <v>0</v>
      </c>
      <c r="AE11" s="115">
        <f>_xlfn.IFNA(VLOOKUP(CONCATENATE($AE$5,$B11,$C11),'OG3'!$A$6:$M$53,13,FALSE),0)</f>
        <v>0</v>
      </c>
      <c r="AF11" s="115">
        <f>_xlfn.IFNA(VLOOKUP(CONCATENATE($AF$5,$B11,$C11),[2]cap1!$A$6:$M$53,13,FALSE),0)</f>
        <v>0</v>
      </c>
      <c r="AG11" s="115">
        <f>_xlfn.IFNA(VLOOKUP(CONCATENATE($AG$5,$B11,$C11),'ESP3'!$A$6:$M$53,13,FALSE),0)</f>
        <v>0</v>
      </c>
      <c r="AH11" s="115">
        <f>_xlfn.IFNA(VLOOKUP(CONCATENATE($AH$5,$B11,$C11),'BAL3'!$A$6:$M$500,13,FALSE),0)</f>
        <v>0</v>
      </c>
      <c r="AI11" s="115">
        <f>_xlfn.IFNA(VLOOKUP(CONCATENATE($AI$5,$B11,$C11),'ESP4'!$A$6:$M$300,13,FALSE),0)</f>
        <v>0</v>
      </c>
      <c r="AJ11" s="115">
        <f>_xlfn.IFNA(VLOOKUP(CONCATENATE($AJ$5,$B11,$C11),'DAR2'!$A$6:$M$300,13,FALSE),0)</f>
        <v>0</v>
      </c>
      <c r="AK11" s="115">
        <f>_xlfn.IFNA(VLOOKUP(CONCATENATE($AK$5,$B11,$C11),GID!$A$6:$M$60,13,FALSE),0)</f>
        <v>0</v>
      </c>
      <c r="AL11" s="115">
        <f>_xlfn.IFNA(VLOOKUP(CONCATENATE($AL$5,$B11,$C11),RAS!$A$6:$M$135,13,FALSE),0)</f>
        <v>0</v>
      </c>
    </row>
    <row r="12" spans="1:38" x14ac:dyDescent="0.25">
      <c r="A12" s="588"/>
      <c r="B12" s="109" t="s">
        <v>490</v>
      </c>
      <c r="C12" s="116" t="s">
        <v>491</v>
      </c>
      <c r="D12" s="116" t="s">
        <v>403</v>
      </c>
      <c r="E12" s="117">
        <v>45029</v>
      </c>
      <c r="F12" s="310">
        <v>15</v>
      </c>
      <c r="G12" s="111">
        <f>COUNTIF(J12:AL12,"&gt;0")</f>
        <v>0</v>
      </c>
      <c r="H12" s="112">
        <f>SUM(J12:AI12)</f>
        <v>0</v>
      </c>
      <c r="I12" s="310">
        <f>RANK(H12,$H$6:$H$75)</f>
        <v>2</v>
      </c>
      <c r="J12" s="696">
        <f>_xlfn.IFNA(VLOOKUP(CONCATENATE($J$5,$B12,$C12),'ESP1'!$A$6:$M$500,13,FALSE),0)</f>
        <v>0</v>
      </c>
      <c r="K12" s="115">
        <f>_xlfn.IFNA(VLOOKUP(CONCATENATE($K$5,$B12,$C12),'ESP1'!$A$6:$M$500,13,FALSE),0)</f>
        <v>0</v>
      </c>
      <c r="L12" s="115">
        <f>_xlfn.IFNA(VLOOKUP(CONCATENATE($L$5,$B12,$C12),'SER1'!$A$6:$M$500,13,FALSE),0)</f>
        <v>0</v>
      </c>
      <c r="M12" s="115">
        <f>_xlfn.IFNA(VLOOKUP(CONCATENATE($M$5,$B12,$C12),MUR!$A$6:$M$133,13,FALSE),0)</f>
        <v>0</v>
      </c>
      <c r="N12" s="115">
        <f>_xlfn.IFNA(VLOOKUP(CONCATENATE($N$5,$B12,$C12),'GOS1'!$A$6:$M$133,13,FALSE),0)</f>
        <v>0</v>
      </c>
      <c r="O12" s="115">
        <f>_xlfn.IFNA(VLOOKUP(CONCATENATE($O$5,$B12,$C12),'SER2'!$A$6:$M$500,13,FALSE),0)</f>
        <v>0</v>
      </c>
      <c r="P12" s="115">
        <f>_xlfn.IFNA(VLOOKUP(CONCATENATE($P$5,$B12,$C12),'OG1'!$A$6:$M$133,13,FALSE),0)</f>
        <v>0</v>
      </c>
      <c r="Q12" s="115">
        <f>_xlfn.IFNA(VLOOKUP(CONCATENATE($Q$5,$B12,$C12),'OG1'!$A$6:$M$133,13,FALSE),0)</f>
        <v>0</v>
      </c>
      <c r="R12" s="115">
        <f>_xlfn.IFNA(VLOOKUP(CONCATENATE($R$5,$B12,$C12),'DRY1'!$A$6:$M$135,13,FALSE),0)</f>
        <v>0</v>
      </c>
      <c r="S12" s="115">
        <f>_xlfn.IFNA(VLOOKUP(CONCATENATE($S$5,$B12,$C12),'HOR1'!$A$6:$M$192,13,FALSE),0)</f>
        <v>0</v>
      </c>
      <c r="T12" s="115">
        <f>_xlfn.IFNA(VLOOKUP(CONCATENATE($T$5,$B12,$C12),'DAR1'!$A$6:$M$133,13,FALSE),0)</f>
        <v>0</v>
      </c>
      <c r="U12" s="115">
        <f>_xlfn.IFNA(VLOOKUP(CONCATENATE($U$5,$B12,$C12),'DRY2'!$A$6:$M$133,13,FALSE),0)</f>
        <v>0</v>
      </c>
      <c r="V12" s="115">
        <f>_xlfn.IFNA(VLOOKUP(CONCATENATE($V$5,$B12,$C12),'SER3'!$A$6:$M$500,13,FALSE),0)</f>
        <v>0</v>
      </c>
      <c r="W12" s="115">
        <f>_xlfn.IFNA(VLOOKUP(CONCATENATE($W$5,$B12,$C12),'OG2'!$A$6:$M$135,13,FALSE),0)</f>
        <v>0</v>
      </c>
      <c r="X12" s="340">
        <f>_xlfn.IFNA(VLOOKUP(CONCATENATE($X$5,$B12,$C12),'OG2'!$A$6:$M$135,13,FALSE),0)</f>
        <v>0</v>
      </c>
      <c r="Y12" s="340">
        <f>_xlfn.IFNA(VLOOKUP(CONCATENATE($Y$5,$B12,$C12),'DRY3'!$A$6:$M$132,13,FALSE),0)</f>
        <v>0</v>
      </c>
      <c r="Z12" s="115">
        <f>_xlfn.IFNA(VLOOKUP(CONCATENATE($Z$5,$B12,$C12),[1]SCSJ!$A$6:$M$133,13,FALSE),0)</f>
        <v>0</v>
      </c>
      <c r="AA12" s="115">
        <f>_xlfn.IFNA(VLOOKUP(CONCATENATE($AA$5,$B12,$C12),'GOS2'!$A$6:$M$133,13,FALSE),0)</f>
        <v>0</v>
      </c>
      <c r="AB12" s="115">
        <f>_xlfn.IFNA(VLOOKUP(CONCATENATE($AB$5,$B12,$C12),FEST!$A$6:$M$300,13,FALSE),0)</f>
        <v>0</v>
      </c>
      <c r="AC12" s="115">
        <f>_xlfn.IFNA(VLOOKUP(CONCATENATE($AC$5,$B12,$C12),'ESP2'!$A$6:$M$500,13,FALSE),0)</f>
        <v>0</v>
      </c>
      <c r="AD12" s="115">
        <f>_xlfn.IFNA(VLOOKUP(CONCATENATE($AD$5,$B12,$C12),'OG3'!$A$6:$M$53,13,FALSE),0)</f>
        <v>0</v>
      </c>
      <c r="AE12" s="115">
        <f>_xlfn.IFNA(VLOOKUP(CONCATENATE($AE$5,$B12,$C12),'OG3'!$A$6:$M$53,13,FALSE),0)</f>
        <v>0</v>
      </c>
      <c r="AF12" s="115">
        <f>_xlfn.IFNA(VLOOKUP(CONCATENATE($AF$5,$B12,$C12),[2]cap1!$A$6:$M$53,13,FALSE),0)</f>
        <v>0</v>
      </c>
      <c r="AG12" s="115">
        <f>_xlfn.IFNA(VLOOKUP(CONCATENATE($AG$5,$B12,$C12),'ESP3'!$A$6:$M$53,13,FALSE),0)</f>
        <v>0</v>
      </c>
      <c r="AH12" s="115">
        <f>_xlfn.IFNA(VLOOKUP(CONCATENATE($AH$5,$B12,$C12),'BAL3'!$A$6:$M$500,13,FALSE),0)</f>
        <v>0</v>
      </c>
      <c r="AI12" s="115">
        <f>_xlfn.IFNA(VLOOKUP(CONCATENATE($AI$5,$B12,$C12),'ESP4'!$A$6:$M$300,13,FALSE),0)</f>
        <v>0</v>
      </c>
      <c r="AJ12" s="115">
        <f>_xlfn.IFNA(VLOOKUP(CONCATENATE($AJ$5,$B12,$C12),'DAR2'!$A$6:$M$300,13,FALSE),0)</f>
        <v>0</v>
      </c>
      <c r="AK12" s="115">
        <f>_xlfn.IFNA(VLOOKUP(CONCATENATE($AK$5,$B12,$C12),GID!$A$6:$M$60,13,FALSE),0)</f>
        <v>0</v>
      </c>
      <c r="AL12" s="115">
        <f>_xlfn.IFNA(VLOOKUP(CONCATENATE($AL$5,$B12,$C12),RAS!$A$6:$M$135,13,FALSE),0)</f>
        <v>0</v>
      </c>
    </row>
    <row r="13" spans="1:38" x14ac:dyDescent="0.25">
      <c r="A13" s="588"/>
      <c r="B13" s="109" t="s">
        <v>420</v>
      </c>
      <c r="C13" s="116" t="s">
        <v>421</v>
      </c>
      <c r="D13" s="116" t="s">
        <v>422</v>
      </c>
      <c r="E13" s="117">
        <v>45034</v>
      </c>
      <c r="F13" s="310">
        <v>16</v>
      </c>
      <c r="G13" s="111">
        <f>COUNTIF(J13:AL13,"&gt;0")</f>
        <v>0</v>
      </c>
      <c r="H13" s="112">
        <f>SUM(J13:AI13)</f>
        <v>0</v>
      </c>
      <c r="I13" s="310">
        <f>RANK(H13,$H$6:$H$75)</f>
        <v>2</v>
      </c>
      <c r="J13" s="696">
        <f>_xlfn.IFNA(VLOOKUP(CONCATENATE($J$5,$B13,$C13),'ESP1'!$A$6:$M$500,13,FALSE),0)</f>
        <v>0</v>
      </c>
      <c r="K13" s="115">
        <f>_xlfn.IFNA(VLOOKUP(CONCATENATE($K$5,$B13,$C13),'ESP1'!$A$6:$M$500,13,FALSE),0)</f>
        <v>0</v>
      </c>
      <c r="L13" s="115">
        <f>_xlfn.IFNA(VLOOKUP(CONCATENATE($L$5,$B13,$C13),'SER1'!$A$6:$M$500,13,FALSE),0)</f>
        <v>0</v>
      </c>
      <c r="M13" s="115">
        <f>_xlfn.IFNA(VLOOKUP(CONCATENATE($M$5,$B13,$C13),MUR!$A$6:$M$133,13,FALSE),0)</f>
        <v>0</v>
      </c>
      <c r="N13" s="115">
        <f>_xlfn.IFNA(VLOOKUP(CONCATENATE($N$5,$B13,$C13),'GOS1'!$A$6:$M$133,13,FALSE),0)</f>
        <v>0</v>
      </c>
      <c r="O13" s="115">
        <f>_xlfn.IFNA(VLOOKUP(CONCATENATE($O$5,$B13,$C13),'SER2'!$A$6:$M$500,13,FALSE),0)</f>
        <v>0</v>
      </c>
      <c r="P13" s="115">
        <f>_xlfn.IFNA(VLOOKUP(CONCATENATE($P$5,$B13,$C13),'OG1'!$A$6:$M$133,13,FALSE),0)</f>
        <v>0</v>
      </c>
      <c r="Q13" s="115">
        <f>_xlfn.IFNA(VLOOKUP(CONCATENATE($Q$5,$B13,$C13),'OG1'!$A$6:$M$133,13,FALSE),0)</f>
        <v>0</v>
      </c>
      <c r="R13" s="115">
        <f>_xlfn.IFNA(VLOOKUP(CONCATENATE($R$5,$B13,$C13),'DRY1'!$A$6:$M$135,13,FALSE),0)</f>
        <v>0</v>
      </c>
      <c r="S13" s="115">
        <f>_xlfn.IFNA(VLOOKUP(CONCATENATE($S$5,$B13,$C13),'HOR1'!$A$6:$M$192,13,FALSE),0)</f>
        <v>0</v>
      </c>
      <c r="T13" s="115">
        <f>_xlfn.IFNA(VLOOKUP(CONCATENATE($T$5,$B13,$C13),'DAR1'!$A$6:$M$133,13,FALSE),0)</f>
        <v>0</v>
      </c>
      <c r="U13" s="115">
        <f>_xlfn.IFNA(VLOOKUP(CONCATENATE($U$5,$B13,$C13),'DRY2'!$A$6:$M$133,13,FALSE),0)</f>
        <v>0</v>
      </c>
      <c r="V13" s="115">
        <f>_xlfn.IFNA(VLOOKUP(CONCATENATE($V$5,$B13,$C13),'SER3'!$A$6:$M$500,13,FALSE),0)</f>
        <v>0</v>
      </c>
      <c r="W13" s="115">
        <f>_xlfn.IFNA(VLOOKUP(CONCATENATE($W$5,$B13,$C13),'OG2'!$A$6:$M$135,13,FALSE),0)</f>
        <v>0</v>
      </c>
      <c r="X13" s="340">
        <f>_xlfn.IFNA(VLOOKUP(CONCATENATE($X$5,$B13,$C13),'OG2'!$A$6:$M$135,13,FALSE),0)</f>
        <v>0</v>
      </c>
      <c r="Y13" s="340">
        <f>_xlfn.IFNA(VLOOKUP(CONCATENATE($Y$5,$B13,$C13),'DRY3'!$A$6:$M$132,13,FALSE),0)</f>
        <v>0</v>
      </c>
      <c r="Z13" s="115">
        <f>_xlfn.IFNA(VLOOKUP(CONCATENATE($Z$5,$B13,$C13),[1]SCSJ!$A$6:$M$133,13,FALSE),0)</f>
        <v>0</v>
      </c>
      <c r="AA13" s="115">
        <f>_xlfn.IFNA(VLOOKUP(CONCATENATE($AA$5,$B13,$C13),'GOS2'!$A$6:$M$133,13,FALSE),0)</f>
        <v>0</v>
      </c>
      <c r="AB13" s="115">
        <f>_xlfn.IFNA(VLOOKUP(CONCATENATE($AB$5,$B13,$C13),FEST!$A$6:$M$300,13,FALSE),0)</f>
        <v>0</v>
      </c>
      <c r="AC13" s="115">
        <f>_xlfn.IFNA(VLOOKUP(CONCATENATE($AC$5,$B13,$C13),'ESP2'!$A$6:$M$500,13,FALSE),0)</f>
        <v>0</v>
      </c>
      <c r="AD13" s="115">
        <f>_xlfn.IFNA(VLOOKUP(CONCATENATE($AD$5,$B13,$C13),'OG3'!$A$6:$M$53,13,FALSE),0)</f>
        <v>0</v>
      </c>
      <c r="AE13" s="115">
        <f>_xlfn.IFNA(VLOOKUP(CONCATENATE($AE$5,$B13,$C13),'OG3'!$A$6:$M$53,13,FALSE),0)</f>
        <v>0</v>
      </c>
      <c r="AF13" s="115">
        <f>_xlfn.IFNA(VLOOKUP(CONCATENATE($AF$5,$B13,$C13),[2]cap1!$A$6:$M$53,13,FALSE),0)</f>
        <v>0</v>
      </c>
      <c r="AG13" s="115">
        <f>_xlfn.IFNA(VLOOKUP(CONCATENATE($AG$5,$B13,$C13),'ESP3'!$A$6:$M$53,13,FALSE),0)</f>
        <v>0</v>
      </c>
      <c r="AH13" s="115">
        <f>_xlfn.IFNA(VLOOKUP(CONCATENATE($AH$5,$B13,$C13),'BAL3'!$A$6:$M$500,13,FALSE),0)</f>
        <v>0</v>
      </c>
      <c r="AI13" s="115">
        <f>_xlfn.IFNA(VLOOKUP(CONCATENATE($AI$5,$B13,$C13),'ESP4'!$A$6:$M$300,13,FALSE),0)</f>
        <v>0</v>
      </c>
      <c r="AJ13" s="115">
        <f>_xlfn.IFNA(VLOOKUP(CONCATENATE($AJ$5,$B13,$C13),'DAR2'!$A$6:$M$300,13,FALSE),0)</f>
        <v>0</v>
      </c>
      <c r="AK13" s="115">
        <f>_xlfn.IFNA(VLOOKUP(CONCATENATE($AK$5,$B13,$C13),GID!$A$6:$M$60,13,FALSE),0)</f>
        <v>0</v>
      </c>
      <c r="AL13" s="115">
        <f>_xlfn.IFNA(VLOOKUP(CONCATENATE($AL$5,$B13,$C13),RAS!$A$6:$M$135,13,FALSE),0)</f>
        <v>0</v>
      </c>
    </row>
    <row r="14" spans="1:38" x14ac:dyDescent="0.25">
      <c r="A14" s="588"/>
      <c r="B14" s="109" t="s">
        <v>231</v>
      </c>
      <c r="C14" s="116" t="s">
        <v>492</v>
      </c>
      <c r="D14" s="116" t="s">
        <v>493</v>
      </c>
      <c r="E14" s="117">
        <v>45030</v>
      </c>
      <c r="F14" s="310">
        <v>15</v>
      </c>
      <c r="G14" s="111">
        <f>COUNTIF(J14:AL14,"&gt;0")</f>
        <v>0</v>
      </c>
      <c r="H14" s="112">
        <f>SUM(J14:AI14)</f>
        <v>0</v>
      </c>
      <c r="I14" s="310">
        <f>RANK(H14,$H$6:$H$75)</f>
        <v>2</v>
      </c>
      <c r="J14" s="696">
        <f>_xlfn.IFNA(VLOOKUP(CONCATENATE($J$5,$B14,$C14),'ESP1'!$A$6:$M$500,13,FALSE),0)</f>
        <v>0</v>
      </c>
      <c r="K14" s="115">
        <f>_xlfn.IFNA(VLOOKUP(CONCATENATE($K$5,$B14,$C14),'ESP1'!$A$6:$M$500,13,FALSE),0)</f>
        <v>0</v>
      </c>
      <c r="L14" s="115">
        <f>_xlfn.IFNA(VLOOKUP(CONCATENATE($L$5,$B14,$C14),'SER1'!$A$6:$M$500,13,FALSE),0)</f>
        <v>0</v>
      </c>
      <c r="M14" s="115">
        <f>_xlfn.IFNA(VLOOKUP(CONCATENATE($M$5,$B14,$C14),MUR!$A$6:$M$133,13,FALSE),0)</f>
        <v>0</v>
      </c>
      <c r="N14" s="115">
        <f>_xlfn.IFNA(VLOOKUP(CONCATENATE($N$5,$B14,$C14),'GOS1'!$A$6:$M$133,13,FALSE),0)</f>
        <v>0</v>
      </c>
      <c r="O14" s="115">
        <f>_xlfn.IFNA(VLOOKUP(CONCATENATE($O$5,$B14,$C14),'SER2'!$A$6:$M$500,13,FALSE),0)</f>
        <v>0</v>
      </c>
      <c r="P14" s="115">
        <f>_xlfn.IFNA(VLOOKUP(CONCATENATE($P$5,$B14,$C14),'OG1'!$A$6:$M$133,13,FALSE),0)</f>
        <v>0</v>
      </c>
      <c r="Q14" s="115">
        <f>_xlfn.IFNA(VLOOKUP(CONCATENATE($Q$5,$B14,$C14),'OG1'!$A$6:$M$133,13,FALSE),0)</f>
        <v>0</v>
      </c>
      <c r="R14" s="115">
        <f>_xlfn.IFNA(VLOOKUP(CONCATENATE($R$5,$B14,$C14),'DRY1'!$A$6:$M$135,13,FALSE),0)</f>
        <v>0</v>
      </c>
      <c r="S14" s="115">
        <f>_xlfn.IFNA(VLOOKUP(CONCATENATE($S$5,$B14,$C14),'HOR1'!$A$6:$M$192,13,FALSE),0)</f>
        <v>0</v>
      </c>
      <c r="T14" s="115">
        <f>_xlfn.IFNA(VLOOKUP(CONCATENATE($T$5,$B14,$C14),'DAR1'!$A$6:$M$133,13,FALSE),0)</f>
        <v>0</v>
      </c>
      <c r="U14" s="115">
        <f>_xlfn.IFNA(VLOOKUP(CONCATENATE($U$5,$B14,$C14),'DRY2'!$A$6:$M$133,13,FALSE),0)</f>
        <v>0</v>
      </c>
      <c r="V14" s="115">
        <f>_xlfn.IFNA(VLOOKUP(CONCATENATE($V$5,$B14,$C14),'SER3'!$A$6:$M$500,13,FALSE),0)</f>
        <v>0</v>
      </c>
      <c r="W14" s="115">
        <f>_xlfn.IFNA(VLOOKUP(CONCATENATE($W$5,$B14,$C14),'OG2'!$A$6:$M$135,13,FALSE),0)</f>
        <v>0</v>
      </c>
      <c r="X14" s="340">
        <f>_xlfn.IFNA(VLOOKUP(CONCATENATE($X$5,$B14,$C14),'OG2'!$A$6:$M$135,13,FALSE),0)</f>
        <v>0</v>
      </c>
      <c r="Y14" s="340">
        <f>_xlfn.IFNA(VLOOKUP(CONCATENATE($Y$5,$B14,$C14),'DRY3'!$A$6:$M$132,13,FALSE),0)</f>
        <v>0</v>
      </c>
      <c r="Z14" s="115">
        <f>_xlfn.IFNA(VLOOKUP(CONCATENATE($Z$5,$B14,$C14),[1]SCSJ!$A$6:$M$133,13,FALSE),0)</f>
        <v>0</v>
      </c>
      <c r="AA14" s="115">
        <f>_xlfn.IFNA(VLOOKUP(CONCATENATE($AA$5,$B14,$C14),'GOS2'!$A$6:$M$133,13,FALSE),0)</f>
        <v>0</v>
      </c>
      <c r="AB14" s="115">
        <f>_xlfn.IFNA(VLOOKUP(CONCATENATE($AB$5,$B14,$C14),FEST!$A$6:$M$300,13,FALSE),0)</f>
        <v>0</v>
      </c>
      <c r="AC14" s="115">
        <f>_xlfn.IFNA(VLOOKUP(CONCATENATE($AC$5,$B14,$C14),'ESP2'!$A$6:$M$500,13,FALSE),0)</f>
        <v>0</v>
      </c>
      <c r="AD14" s="115">
        <f>_xlfn.IFNA(VLOOKUP(CONCATENATE($AD$5,$B14,$C14),'OG3'!$A$6:$M$53,13,FALSE),0)</f>
        <v>0</v>
      </c>
      <c r="AE14" s="115">
        <f>_xlfn.IFNA(VLOOKUP(CONCATENATE($AE$5,$B14,$C14),'OG3'!$A$6:$M$53,13,FALSE),0)</f>
        <v>0</v>
      </c>
      <c r="AF14" s="115">
        <f>_xlfn.IFNA(VLOOKUP(CONCATENATE($AF$5,$B14,$C14),[2]cap1!$A$6:$M$53,13,FALSE),0)</f>
        <v>0</v>
      </c>
      <c r="AG14" s="115">
        <f>_xlfn.IFNA(VLOOKUP(CONCATENATE($AG$5,$B14,$C14),'ESP3'!$A$6:$M$53,13,FALSE),0)</f>
        <v>0</v>
      </c>
      <c r="AH14" s="115">
        <f>_xlfn.IFNA(VLOOKUP(CONCATENATE($AH$5,$B14,$C14),'BAL3'!$A$6:$M$500,13,FALSE),0)</f>
        <v>0</v>
      </c>
      <c r="AI14" s="115">
        <f>_xlfn.IFNA(VLOOKUP(CONCATENATE($AI$5,$B14,$C14),'ESP4'!$A$6:$M$300,13,FALSE),0)</f>
        <v>0</v>
      </c>
      <c r="AJ14" s="115">
        <f>_xlfn.IFNA(VLOOKUP(CONCATENATE($AJ$5,$B14,$C14),'DAR2'!$A$6:$M$300,13,FALSE),0)</f>
        <v>0</v>
      </c>
      <c r="AK14" s="115">
        <f>_xlfn.IFNA(VLOOKUP(CONCATENATE($AK$5,$B14,$C14),GID!$A$6:$M$60,13,FALSE),0)</f>
        <v>0</v>
      </c>
      <c r="AL14" s="115">
        <f>_xlfn.IFNA(VLOOKUP(CONCATENATE($AL$5,$B14,$C14),RAS!$A$6:$M$135,13,FALSE),0)</f>
        <v>0</v>
      </c>
    </row>
    <row r="15" spans="1:38" x14ac:dyDescent="0.25">
      <c r="A15" s="588"/>
      <c r="B15" s="109" t="s">
        <v>494</v>
      </c>
      <c r="C15" s="116" t="s">
        <v>495</v>
      </c>
      <c r="D15" s="116" t="s">
        <v>462</v>
      </c>
      <c r="E15" s="117">
        <v>45038</v>
      </c>
      <c r="F15" s="310">
        <v>14</v>
      </c>
      <c r="G15" s="111">
        <f>COUNTIF(J15:AL15,"&gt;0")</f>
        <v>0</v>
      </c>
      <c r="H15" s="112">
        <f>SUM(J15:AI15)</f>
        <v>0</v>
      </c>
      <c r="I15" s="310">
        <f>RANK(H15,$H$6:$H$75)</f>
        <v>2</v>
      </c>
      <c r="J15" s="696">
        <f>_xlfn.IFNA(VLOOKUP(CONCATENATE($J$5,$B15,$C15),'ESP1'!$A$6:$M$500,13,FALSE),0)</f>
        <v>0</v>
      </c>
      <c r="K15" s="115">
        <f>_xlfn.IFNA(VLOOKUP(CONCATENATE($K$5,$B15,$C15),'ESP1'!$A$6:$M$500,13,FALSE),0)</f>
        <v>0</v>
      </c>
      <c r="L15" s="115">
        <f>_xlfn.IFNA(VLOOKUP(CONCATENATE($L$5,$B15,$C15),'SER1'!$A$6:$M$500,13,FALSE),0)</f>
        <v>0</v>
      </c>
      <c r="M15" s="115">
        <f>_xlfn.IFNA(VLOOKUP(CONCATENATE($M$5,$B15,$C15),MUR!$A$6:$M$133,13,FALSE),0)</f>
        <v>0</v>
      </c>
      <c r="N15" s="115">
        <f>_xlfn.IFNA(VLOOKUP(CONCATENATE($N$5,$B15,$C15),'GOS1'!$A$6:$M$133,13,FALSE),0)</f>
        <v>0</v>
      </c>
      <c r="O15" s="115">
        <f>_xlfn.IFNA(VLOOKUP(CONCATENATE($O$5,$B15,$C15),'SER2'!$A$6:$M$500,13,FALSE),0)</f>
        <v>0</v>
      </c>
      <c r="P15" s="115">
        <f>_xlfn.IFNA(VLOOKUP(CONCATENATE($P$5,$B15,$C15),'OG1'!$A$6:$M$133,13,FALSE),0)</f>
        <v>0</v>
      </c>
      <c r="Q15" s="115">
        <f>_xlfn.IFNA(VLOOKUP(CONCATENATE($Q$5,$B15,$C15),'OG1'!$A$6:$M$133,13,FALSE),0)</f>
        <v>0</v>
      </c>
      <c r="R15" s="115">
        <f>_xlfn.IFNA(VLOOKUP(CONCATENATE($R$5,$B15,$C15),'DRY1'!$A$6:$M$135,13,FALSE),0)</f>
        <v>0</v>
      </c>
      <c r="S15" s="115">
        <f>_xlfn.IFNA(VLOOKUP(CONCATENATE($S$5,$B15,$C15),'HOR1'!$A$6:$M$192,13,FALSE),0)</f>
        <v>0</v>
      </c>
      <c r="T15" s="115">
        <f>_xlfn.IFNA(VLOOKUP(CONCATENATE($T$5,$B15,$C15),'DAR1'!$A$6:$M$133,13,FALSE),0)</f>
        <v>0</v>
      </c>
      <c r="U15" s="115">
        <f>_xlfn.IFNA(VLOOKUP(CONCATENATE($U$5,$B15,$C15),'DRY2'!$A$6:$M$133,13,FALSE),0)</f>
        <v>0</v>
      </c>
      <c r="V15" s="115">
        <f>_xlfn.IFNA(VLOOKUP(CONCATENATE($V$5,$B15,$C15),'SER3'!$A$6:$M$500,13,FALSE),0)</f>
        <v>0</v>
      </c>
      <c r="W15" s="115">
        <f>_xlfn.IFNA(VLOOKUP(CONCATENATE($W$5,$B15,$C15),'OG2'!$A$6:$M$135,13,FALSE),0)</f>
        <v>0</v>
      </c>
      <c r="X15" s="340">
        <f>_xlfn.IFNA(VLOOKUP(CONCATENATE($X$5,$B15,$C15),'OG2'!$A$6:$M$135,13,FALSE),0)</f>
        <v>0</v>
      </c>
      <c r="Y15" s="340">
        <f>_xlfn.IFNA(VLOOKUP(CONCATENATE($Y$5,$B15,$C15),'DRY3'!$A$6:$M$132,13,FALSE),0)</f>
        <v>0</v>
      </c>
      <c r="Z15" s="115">
        <f>_xlfn.IFNA(VLOOKUP(CONCATENATE($Z$5,$B15,$C15),[1]SCSJ!$A$6:$M$133,13,FALSE),0)</f>
        <v>0</v>
      </c>
      <c r="AA15" s="115">
        <f>_xlfn.IFNA(VLOOKUP(CONCATENATE($AA$5,$B15,$C15),'GOS2'!$A$6:$M$133,13,FALSE),0)</f>
        <v>0</v>
      </c>
      <c r="AB15" s="115">
        <f>_xlfn.IFNA(VLOOKUP(CONCATENATE($AB$5,$B15,$C15),FEST!$A$6:$M$300,13,FALSE),0)</f>
        <v>0</v>
      </c>
      <c r="AC15" s="115">
        <f>_xlfn.IFNA(VLOOKUP(CONCATENATE($AC$5,$B15,$C15),'ESP2'!$A$6:$M$500,13,FALSE),0)</f>
        <v>0</v>
      </c>
      <c r="AD15" s="115">
        <f>_xlfn.IFNA(VLOOKUP(CONCATENATE($AD$5,$B15,$C15),'OG3'!$A$6:$M$53,13,FALSE),0)</f>
        <v>0</v>
      </c>
      <c r="AE15" s="115">
        <f>_xlfn.IFNA(VLOOKUP(CONCATENATE($AE$5,$B15,$C15),'OG3'!$A$6:$M$53,13,FALSE),0)</f>
        <v>0</v>
      </c>
      <c r="AF15" s="115">
        <f>_xlfn.IFNA(VLOOKUP(CONCATENATE($AF$5,$B15,$C15),[2]cap1!$A$6:$M$53,13,FALSE),0)</f>
        <v>0</v>
      </c>
      <c r="AG15" s="115">
        <f>_xlfn.IFNA(VLOOKUP(CONCATENATE($AG$5,$B15,$C15),'ESP3'!$A$6:$M$53,13,FALSE),0)</f>
        <v>0</v>
      </c>
      <c r="AH15" s="115">
        <f>_xlfn.IFNA(VLOOKUP(CONCATENATE($AH$5,$B15,$C15),'BAL3'!$A$6:$M$500,13,FALSE),0)</f>
        <v>0</v>
      </c>
      <c r="AI15" s="115">
        <f>_xlfn.IFNA(VLOOKUP(CONCATENATE($AI$5,$B15,$C15),'ESP4'!$A$6:$M$300,13,FALSE),0)</f>
        <v>0</v>
      </c>
      <c r="AJ15" s="115">
        <f>_xlfn.IFNA(VLOOKUP(CONCATENATE($AJ$5,$B15,$C15),'DAR2'!$A$6:$M$300,13,FALSE),0)</f>
        <v>0</v>
      </c>
      <c r="AK15" s="115">
        <f>_xlfn.IFNA(VLOOKUP(CONCATENATE($AK$5,$B15,$C15),GID!$A$6:$M$60,13,FALSE),0)</f>
        <v>0</v>
      </c>
      <c r="AL15" s="115">
        <f>_xlfn.IFNA(VLOOKUP(CONCATENATE($AL$5,$B15,$C15),RAS!$A$6:$M$135,13,FALSE),0)</f>
        <v>0</v>
      </c>
    </row>
    <row r="16" spans="1:38" x14ac:dyDescent="0.25">
      <c r="A16" s="588"/>
      <c r="B16" s="109" t="s">
        <v>496</v>
      </c>
      <c r="C16" s="116" t="s">
        <v>497</v>
      </c>
      <c r="D16" s="116" t="s">
        <v>498</v>
      </c>
      <c r="E16" s="117">
        <v>45030</v>
      </c>
      <c r="F16" s="310">
        <v>16</v>
      </c>
      <c r="G16" s="111">
        <f>COUNTIF(J16:AL16,"&gt;0")</f>
        <v>0</v>
      </c>
      <c r="H16" s="112">
        <f>SUM(J16:AI16)</f>
        <v>0</v>
      </c>
      <c r="I16" s="310">
        <f>RANK(H16,$H$6:$H$75)</f>
        <v>2</v>
      </c>
      <c r="J16" s="696">
        <f>_xlfn.IFNA(VLOOKUP(CONCATENATE($J$5,$B16,$C16),'ESP1'!$A$6:$M$500,13,FALSE),0)</f>
        <v>0</v>
      </c>
      <c r="K16" s="115">
        <f>_xlfn.IFNA(VLOOKUP(CONCATENATE($K$5,$B16,$C16),'ESP1'!$A$6:$M$500,13,FALSE),0)</f>
        <v>0</v>
      </c>
      <c r="L16" s="115">
        <f>_xlfn.IFNA(VLOOKUP(CONCATENATE($L$5,$B16,$C16),'SER1'!$A$6:$M$500,13,FALSE),0)</f>
        <v>0</v>
      </c>
      <c r="M16" s="115">
        <f>_xlfn.IFNA(VLOOKUP(CONCATENATE($M$5,$B16,$C16),MUR!$A$6:$M$133,13,FALSE),0)</f>
        <v>0</v>
      </c>
      <c r="N16" s="115">
        <f>_xlfn.IFNA(VLOOKUP(CONCATENATE($N$5,$B16,$C16),'GOS1'!$A$6:$M$133,13,FALSE),0)</f>
        <v>0</v>
      </c>
      <c r="O16" s="115">
        <f>_xlfn.IFNA(VLOOKUP(CONCATENATE($O$5,$B16,$C16),'SER2'!$A$6:$M$500,13,FALSE),0)</f>
        <v>0</v>
      </c>
      <c r="P16" s="115">
        <f>_xlfn.IFNA(VLOOKUP(CONCATENATE($P$5,$B16,$C16),'OG1'!$A$6:$M$133,13,FALSE),0)</f>
        <v>0</v>
      </c>
      <c r="Q16" s="115">
        <f>_xlfn.IFNA(VLOOKUP(CONCATENATE($Q$5,$B16,$C16),'OG1'!$A$6:$M$133,13,FALSE),0)</f>
        <v>0</v>
      </c>
      <c r="R16" s="115">
        <f>_xlfn.IFNA(VLOOKUP(CONCATENATE($R$5,$B16,$C16),'DRY1'!$A$6:$M$135,13,FALSE),0)</f>
        <v>0</v>
      </c>
      <c r="S16" s="115">
        <f>_xlfn.IFNA(VLOOKUP(CONCATENATE($S$5,$B16,$C16),'HOR1'!$A$6:$M$192,13,FALSE),0)</f>
        <v>0</v>
      </c>
      <c r="T16" s="115">
        <f>_xlfn.IFNA(VLOOKUP(CONCATENATE($T$5,$B16,$C16),'DAR1'!$A$6:$M$133,13,FALSE),0)</f>
        <v>0</v>
      </c>
      <c r="U16" s="115">
        <f>_xlfn.IFNA(VLOOKUP(CONCATENATE($U$5,$B16,$C16),'DRY2'!$A$6:$M$133,13,FALSE),0)</f>
        <v>0</v>
      </c>
      <c r="V16" s="115">
        <f>_xlfn.IFNA(VLOOKUP(CONCATENATE($V$5,$B16,$C16),'SER3'!$A$6:$M$500,13,FALSE),0)</f>
        <v>0</v>
      </c>
      <c r="W16" s="115">
        <f>_xlfn.IFNA(VLOOKUP(CONCATENATE($W$5,$B16,$C16),'OG2'!$A$6:$M$135,13,FALSE),0)</f>
        <v>0</v>
      </c>
      <c r="X16" s="340">
        <f>_xlfn.IFNA(VLOOKUP(CONCATENATE($X$5,$B16,$C16),'OG2'!$A$6:$M$135,13,FALSE),0)</f>
        <v>0</v>
      </c>
      <c r="Y16" s="340">
        <f>_xlfn.IFNA(VLOOKUP(CONCATENATE($Y$5,$B16,$C16),'DRY3'!$A$6:$M$132,13,FALSE),0)</f>
        <v>0</v>
      </c>
      <c r="Z16" s="115">
        <f>_xlfn.IFNA(VLOOKUP(CONCATENATE($Z$5,$B16,$C16),[1]SCSJ!$A$6:$M$133,13,FALSE),0)</f>
        <v>0</v>
      </c>
      <c r="AA16" s="115">
        <f>_xlfn.IFNA(VLOOKUP(CONCATENATE($AA$5,$B16,$C16),'GOS2'!$A$6:$M$133,13,FALSE),0)</f>
        <v>0</v>
      </c>
      <c r="AB16" s="115">
        <f>_xlfn.IFNA(VLOOKUP(CONCATENATE($AB$5,$B16,$C16),FEST!$A$6:$M$300,13,FALSE),0)</f>
        <v>0</v>
      </c>
      <c r="AC16" s="115">
        <f>_xlfn.IFNA(VLOOKUP(CONCATENATE($AC$5,$B16,$C16),'ESP2'!$A$6:$M$500,13,FALSE),0)</f>
        <v>0</v>
      </c>
      <c r="AD16" s="115">
        <f>_xlfn.IFNA(VLOOKUP(CONCATENATE($AD$5,$B16,$C16),'OG3'!$A$6:$M$53,13,FALSE),0)</f>
        <v>0</v>
      </c>
      <c r="AE16" s="115">
        <f>_xlfn.IFNA(VLOOKUP(CONCATENATE($AE$5,$B16,$C16),'OG3'!$A$6:$M$53,13,FALSE),0)</f>
        <v>0</v>
      </c>
      <c r="AF16" s="115">
        <f>_xlfn.IFNA(VLOOKUP(CONCATENATE($AF$5,$B16,$C16),[2]cap1!$A$6:$M$53,13,FALSE),0)</f>
        <v>0</v>
      </c>
      <c r="AG16" s="115">
        <f>_xlfn.IFNA(VLOOKUP(CONCATENATE($AG$5,$B16,$C16),'ESP3'!$A$6:$M$53,13,FALSE),0)</f>
        <v>0</v>
      </c>
      <c r="AH16" s="115">
        <f>_xlfn.IFNA(VLOOKUP(CONCATENATE($AH$5,$B16,$C16),'BAL3'!$A$6:$M$500,13,FALSE),0)</f>
        <v>0</v>
      </c>
      <c r="AI16" s="115">
        <f>_xlfn.IFNA(VLOOKUP(CONCATENATE($AI$5,$B16,$C16),'ESP4'!$A$6:$M$300,13,FALSE),0)</f>
        <v>0</v>
      </c>
      <c r="AJ16" s="115">
        <f>_xlfn.IFNA(VLOOKUP(CONCATENATE($AJ$5,$B16,$C16),'DAR2'!$A$6:$M$300,13,FALSE),0)</f>
        <v>0</v>
      </c>
      <c r="AK16" s="115">
        <f>_xlfn.IFNA(VLOOKUP(CONCATENATE($AK$5,$B16,$C16),GID!$A$6:$M$60,13,FALSE),0)</f>
        <v>0</v>
      </c>
      <c r="AL16" s="115">
        <f>_xlfn.IFNA(VLOOKUP(CONCATENATE($AL$5,$B16,$C16),RAS!$A$6:$M$135,13,FALSE),0)</f>
        <v>0</v>
      </c>
    </row>
    <row r="17" spans="1:38" x14ac:dyDescent="0.25">
      <c r="A17" s="588"/>
      <c r="B17" s="109" t="s">
        <v>499</v>
      </c>
      <c r="C17" s="116" t="s">
        <v>500</v>
      </c>
      <c r="D17" s="116" t="s">
        <v>462</v>
      </c>
      <c r="E17" s="117">
        <v>45034</v>
      </c>
      <c r="F17" s="310">
        <v>14</v>
      </c>
      <c r="G17" s="111">
        <f>COUNTIF(J17:AL17,"&gt;0")</f>
        <v>0</v>
      </c>
      <c r="H17" s="112">
        <f>SUM(J17:AI17)</f>
        <v>0</v>
      </c>
      <c r="I17" s="310">
        <f>RANK(H17,$H$6:$H$75)</f>
        <v>2</v>
      </c>
      <c r="J17" s="696">
        <f>_xlfn.IFNA(VLOOKUP(CONCATENATE($J$5,$B17,$C17),'ESP1'!$A$6:$M$500,13,FALSE),0)</f>
        <v>0</v>
      </c>
      <c r="K17" s="115">
        <f>_xlfn.IFNA(VLOOKUP(CONCATENATE($K$5,$B17,$C17),'ESP1'!$A$6:$M$500,13,FALSE),0)</f>
        <v>0</v>
      </c>
      <c r="L17" s="115">
        <f>_xlfn.IFNA(VLOOKUP(CONCATENATE($L$5,$B17,$C17),'SER1'!$A$6:$M$500,13,FALSE),0)</f>
        <v>0</v>
      </c>
      <c r="M17" s="115">
        <f>_xlfn.IFNA(VLOOKUP(CONCATENATE($M$5,$B17,$C17),MUR!$A$6:$M$133,13,FALSE),0)</f>
        <v>0</v>
      </c>
      <c r="N17" s="115">
        <f>_xlfn.IFNA(VLOOKUP(CONCATENATE($N$5,$B17,$C17),'GOS1'!$A$6:$M$133,13,FALSE),0)</f>
        <v>0</v>
      </c>
      <c r="O17" s="115">
        <f>_xlfn.IFNA(VLOOKUP(CONCATENATE($O$5,$B17,$C17),'SER2'!$A$6:$M$500,13,FALSE),0)</f>
        <v>0</v>
      </c>
      <c r="P17" s="115">
        <f>_xlfn.IFNA(VLOOKUP(CONCATENATE($P$5,$B17,$C17),'OG1'!$A$6:$M$133,13,FALSE),0)</f>
        <v>0</v>
      </c>
      <c r="Q17" s="115">
        <f>_xlfn.IFNA(VLOOKUP(CONCATENATE($Q$5,$B17,$C17),'OG1'!$A$6:$M$133,13,FALSE),0)</f>
        <v>0</v>
      </c>
      <c r="R17" s="115">
        <f>_xlfn.IFNA(VLOOKUP(CONCATENATE($R$5,$B17,$C17),'DRY1'!$A$6:$M$135,13,FALSE),0)</f>
        <v>0</v>
      </c>
      <c r="S17" s="115">
        <f>_xlfn.IFNA(VLOOKUP(CONCATENATE($S$5,$B17,$C17),'HOR1'!$A$6:$M$192,13,FALSE),0)</f>
        <v>0</v>
      </c>
      <c r="T17" s="115">
        <f>_xlfn.IFNA(VLOOKUP(CONCATENATE($T$5,$B17,$C17),'DAR1'!$A$6:$M$133,13,FALSE),0)</f>
        <v>0</v>
      </c>
      <c r="U17" s="115">
        <f>_xlfn.IFNA(VLOOKUP(CONCATENATE($U$5,$B17,$C17),'DRY2'!$A$6:$M$133,13,FALSE),0)</f>
        <v>0</v>
      </c>
      <c r="V17" s="115">
        <f>_xlfn.IFNA(VLOOKUP(CONCATENATE($V$5,$B17,$C17),'SER3'!$A$6:$M$500,13,FALSE),0)</f>
        <v>0</v>
      </c>
      <c r="W17" s="115">
        <f>_xlfn.IFNA(VLOOKUP(CONCATENATE($W$5,$B17,$C17),'OG2'!$A$6:$M$135,13,FALSE),0)</f>
        <v>0</v>
      </c>
      <c r="X17" s="340">
        <f>_xlfn.IFNA(VLOOKUP(CONCATENATE($X$5,$B17,$C17),'OG2'!$A$6:$M$135,13,FALSE),0)</f>
        <v>0</v>
      </c>
      <c r="Y17" s="340">
        <f>_xlfn.IFNA(VLOOKUP(CONCATENATE($Y$5,$B17,$C17),'DRY3'!$A$6:$M$132,13,FALSE),0)</f>
        <v>0</v>
      </c>
      <c r="Z17" s="115">
        <f>_xlfn.IFNA(VLOOKUP(CONCATENATE($Z$5,$B17,$C17),[1]SCSJ!$A$6:$M$133,13,FALSE),0)</f>
        <v>0</v>
      </c>
      <c r="AA17" s="115">
        <f>_xlfn.IFNA(VLOOKUP(CONCATENATE($AA$5,$B17,$C17),'GOS2'!$A$6:$M$133,13,FALSE),0)</f>
        <v>0</v>
      </c>
      <c r="AB17" s="115">
        <f>_xlfn.IFNA(VLOOKUP(CONCATENATE($AB$5,$B17,$C17),FEST!$A$6:$M$300,13,FALSE),0)</f>
        <v>0</v>
      </c>
      <c r="AC17" s="115">
        <f>_xlfn.IFNA(VLOOKUP(CONCATENATE($AC$5,$B17,$C17),'ESP2'!$A$6:$M$500,13,FALSE),0)</f>
        <v>0</v>
      </c>
      <c r="AD17" s="115">
        <f>_xlfn.IFNA(VLOOKUP(CONCATENATE($AD$5,$B17,$C17),'OG3'!$A$6:$M$53,13,FALSE),0)</f>
        <v>0</v>
      </c>
      <c r="AE17" s="115">
        <f>_xlfn.IFNA(VLOOKUP(CONCATENATE($AE$5,$B17,$C17),'OG3'!$A$6:$M$53,13,FALSE),0)</f>
        <v>0</v>
      </c>
      <c r="AF17" s="115">
        <f>_xlfn.IFNA(VLOOKUP(CONCATENATE($AF$5,$B17,$C17),[2]cap1!$A$6:$M$53,13,FALSE),0)</f>
        <v>0</v>
      </c>
      <c r="AG17" s="115">
        <f>_xlfn.IFNA(VLOOKUP(CONCATENATE($AG$5,$B17,$C17),'ESP3'!$A$6:$M$53,13,FALSE),0)</f>
        <v>0</v>
      </c>
      <c r="AH17" s="115">
        <f>_xlfn.IFNA(VLOOKUP(CONCATENATE($AH$5,$B17,$C17),'BAL3'!$A$6:$M$500,13,FALSE),0)</f>
        <v>0</v>
      </c>
      <c r="AI17" s="115">
        <f>_xlfn.IFNA(VLOOKUP(CONCATENATE($AI$5,$B17,$C17),'ESP4'!$A$6:$M$300,13,FALSE),0)</f>
        <v>0</v>
      </c>
      <c r="AJ17" s="115">
        <f>_xlfn.IFNA(VLOOKUP(CONCATENATE($AJ$5,$B17,$C17),'DAR2'!$A$6:$M$300,13,FALSE),0)</f>
        <v>0</v>
      </c>
      <c r="AK17" s="115">
        <f>_xlfn.IFNA(VLOOKUP(CONCATENATE($AK$5,$B17,$C17),GID!$A$6:$M$60,13,FALSE),0)</f>
        <v>0</v>
      </c>
      <c r="AL17" s="115">
        <f>_xlfn.IFNA(VLOOKUP(CONCATENATE($AL$5,$B17,$C17),RAS!$A$6:$M$135,13,FALSE),0)</f>
        <v>0</v>
      </c>
    </row>
    <row r="18" spans="1:38" s="3" customFormat="1" x14ac:dyDescent="0.25">
      <c r="A18" s="588"/>
      <c r="B18" s="109" t="s">
        <v>501</v>
      </c>
      <c r="C18" s="116" t="s">
        <v>502</v>
      </c>
      <c r="D18" s="116" t="s">
        <v>83</v>
      </c>
      <c r="E18" s="117">
        <v>45028</v>
      </c>
      <c r="F18" s="310">
        <v>15</v>
      </c>
      <c r="G18" s="111">
        <f>COUNTIF(J18:AL18,"&gt;0")</f>
        <v>0</v>
      </c>
      <c r="H18" s="112">
        <f>SUM(J18:AI18)</f>
        <v>0</v>
      </c>
      <c r="I18" s="310">
        <f>RANK(H18,$H$6:$H$75)</f>
        <v>2</v>
      </c>
      <c r="J18" s="696">
        <f>_xlfn.IFNA(VLOOKUP(CONCATENATE($J$5,$B18,$C18),'ESP1'!$A$6:$M$500,13,FALSE),0)</f>
        <v>0</v>
      </c>
      <c r="K18" s="115">
        <f>_xlfn.IFNA(VLOOKUP(CONCATENATE($K$5,$B18,$C18),'ESP1'!$A$6:$M$500,13,FALSE),0)</f>
        <v>0</v>
      </c>
      <c r="L18" s="115">
        <f>_xlfn.IFNA(VLOOKUP(CONCATENATE($L$5,$B18,$C18),'SER1'!$A$6:$M$500,13,FALSE),0)</f>
        <v>0</v>
      </c>
      <c r="M18" s="115">
        <f>_xlfn.IFNA(VLOOKUP(CONCATENATE($M$5,$B18,$C18),MUR!$A$6:$M$133,13,FALSE),0)</f>
        <v>0</v>
      </c>
      <c r="N18" s="115">
        <f>_xlfn.IFNA(VLOOKUP(CONCATENATE($N$5,$B18,$C18),'GOS1'!$A$6:$M$133,13,FALSE),0)</f>
        <v>0</v>
      </c>
      <c r="O18" s="115">
        <f>_xlfn.IFNA(VLOOKUP(CONCATENATE($O$5,$B18,$C18),'SER2'!$A$6:$M$500,13,FALSE),0)</f>
        <v>0</v>
      </c>
      <c r="P18" s="115">
        <f>_xlfn.IFNA(VLOOKUP(CONCATENATE($P$5,$B18,$C18),'OG1'!$A$6:$M$133,13,FALSE),0)</f>
        <v>0</v>
      </c>
      <c r="Q18" s="115">
        <f>_xlfn.IFNA(VLOOKUP(CONCATENATE($Q$5,$B18,$C18),'OG1'!$A$6:$M$133,13,FALSE),0)</f>
        <v>0</v>
      </c>
      <c r="R18" s="115">
        <f>_xlfn.IFNA(VLOOKUP(CONCATENATE($R$5,$B18,$C18),'DRY1'!$A$6:$M$135,13,FALSE),0)</f>
        <v>0</v>
      </c>
      <c r="S18" s="115">
        <f>_xlfn.IFNA(VLOOKUP(CONCATENATE($S$5,$B18,$C18),'HOR1'!$A$6:$M$192,13,FALSE),0)</f>
        <v>0</v>
      </c>
      <c r="T18" s="115">
        <f>_xlfn.IFNA(VLOOKUP(CONCATENATE($T$5,$B18,$C18),'DAR1'!$A$6:$M$133,13,FALSE),0)</f>
        <v>0</v>
      </c>
      <c r="U18" s="115">
        <f>_xlfn.IFNA(VLOOKUP(CONCATENATE($U$5,$B18,$C18),'DRY2'!$A$6:$M$133,13,FALSE),0)</f>
        <v>0</v>
      </c>
      <c r="V18" s="115">
        <f>_xlfn.IFNA(VLOOKUP(CONCATENATE($V$5,$B18,$C18),'SER3'!$A$6:$M$500,13,FALSE),0)</f>
        <v>0</v>
      </c>
      <c r="W18" s="115">
        <f>_xlfn.IFNA(VLOOKUP(CONCATENATE($W$5,$B18,$C18),'OG2'!$A$6:$M$135,13,FALSE),0)</f>
        <v>0</v>
      </c>
      <c r="X18" s="340">
        <f>_xlfn.IFNA(VLOOKUP(CONCATENATE($X$5,$B18,$C18),'OG2'!$A$6:$M$135,13,FALSE),0)</f>
        <v>0</v>
      </c>
      <c r="Y18" s="340">
        <f>_xlfn.IFNA(VLOOKUP(CONCATENATE($Y$5,$B18,$C18),'DRY3'!$A$6:$M$132,13,FALSE),0)</f>
        <v>0</v>
      </c>
      <c r="Z18" s="115">
        <f>_xlfn.IFNA(VLOOKUP(CONCATENATE($Z$5,$B18,$C18),[1]SCSJ!$A$6:$M$133,13,FALSE),0)</f>
        <v>0</v>
      </c>
      <c r="AA18" s="115">
        <f>_xlfn.IFNA(VLOOKUP(CONCATENATE($AA$5,$B18,$C18),'GOS2'!$A$6:$M$133,13,FALSE),0)</f>
        <v>0</v>
      </c>
      <c r="AB18" s="115">
        <f>_xlfn.IFNA(VLOOKUP(CONCATENATE($AB$5,$B18,$C18),FEST!$A$6:$M$300,13,FALSE),0)</f>
        <v>0</v>
      </c>
      <c r="AC18" s="115">
        <f>_xlfn.IFNA(VLOOKUP(CONCATENATE($AC$5,$B18,$C18),'ESP2'!$A$6:$M$500,13,FALSE),0)</f>
        <v>0</v>
      </c>
      <c r="AD18" s="115">
        <f>_xlfn.IFNA(VLOOKUP(CONCATENATE($AD$5,$B18,$C18),'OG3'!$A$6:$M$53,13,FALSE),0)</f>
        <v>0</v>
      </c>
      <c r="AE18" s="115">
        <f>_xlfn.IFNA(VLOOKUP(CONCATENATE($AE$5,$B18,$C18),'OG3'!$A$6:$M$53,13,FALSE),0)</f>
        <v>0</v>
      </c>
      <c r="AF18" s="115">
        <f>_xlfn.IFNA(VLOOKUP(CONCATENATE($AF$5,$B18,$C18),[2]cap1!$A$6:$M$53,13,FALSE),0)</f>
        <v>0</v>
      </c>
      <c r="AG18" s="115">
        <f>_xlfn.IFNA(VLOOKUP(CONCATENATE($AG$5,$B18,$C18),'ESP3'!$A$6:$M$53,13,FALSE),0)</f>
        <v>0</v>
      </c>
      <c r="AH18" s="115">
        <f>_xlfn.IFNA(VLOOKUP(CONCATENATE($AH$5,$B18,$C18),'BAL3'!$A$6:$M$500,13,FALSE),0)</f>
        <v>0</v>
      </c>
      <c r="AI18" s="115">
        <f>_xlfn.IFNA(VLOOKUP(CONCATENATE($AI$5,$B18,$C18),'ESP4'!$A$6:$M$300,13,FALSE),0)</f>
        <v>0</v>
      </c>
      <c r="AJ18" s="115">
        <f>_xlfn.IFNA(VLOOKUP(CONCATENATE($AJ$5,$B18,$C18),'DAR2'!$A$6:$M$300,13,FALSE),0)</f>
        <v>0</v>
      </c>
      <c r="AK18" s="115">
        <f>_xlfn.IFNA(VLOOKUP(CONCATENATE($AK$5,$B18,$C18),GID!$A$6:$M$60,13,FALSE),0)</f>
        <v>0</v>
      </c>
      <c r="AL18" s="115">
        <f>_xlfn.IFNA(VLOOKUP(CONCATENATE($AL$5,$B18,$C18),RAS!$A$6:$M$135,13,FALSE),0)</f>
        <v>0</v>
      </c>
    </row>
    <row r="19" spans="1:38" s="3" customFormat="1" x14ac:dyDescent="0.25">
      <c r="A19" s="588"/>
      <c r="B19" s="109" t="s">
        <v>503</v>
      </c>
      <c r="C19" s="116" t="s">
        <v>504</v>
      </c>
      <c r="D19" s="116" t="s">
        <v>78</v>
      </c>
      <c r="E19" s="117">
        <v>45068</v>
      </c>
      <c r="F19" s="310">
        <v>15</v>
      </c>
      <c r="G19" s="111">
        <f>COUNTIF(J19:AL19,"&gt;0")</f>
        <v>0</v>
      </c>
      <c r="H19" s="112">
        <f>SUM(J19:AI19)</f>
        <v>0</v>
      </c>
      <c r="I19" s="310">
        <f>RANK(H19,$H$6:$H$75)</f>
        <v>2</v>
      </c>
      <c r="J19" s="696">
        <f>_xlfn.IFNA(VLOOKUP(CONCATENATE($J$5,$B19,$C19),'ESP1'!$A$6:$M$500,13,FALSE),0)</f>
        <v>0</v>
      </c>
      <c r="K19" s="115">
        <f>_xlfn.IFNA(VLOOKUP(CONCATENATE($K$5,$B19,$C19),'ESP1'!$A$6:$M$500,13,FALSE),0)</f>
        <v>0</v>
      </c>
      <c r="L19" s="115">
        <f>_xlfn.IFNA(VLOOKUP(CONCATENATE($L$5,$B19,$C19),'SER1'!$A$6:$M$500,13,FALSE),0)</f>
        <v>0</v>
      </c>
      <c r="M19" s="115">
        <f>_xlfn.IFNA(VLOOKUP(CONCATENATE($M$5,$B19,$C19),MUR!$A$6:$M$133,13,FALSE),0)</f>
        <v>0</v>
      </c>
      <c r="N19" s="115">
        <f>_xlfn.IFNA(VLOOKUP(CONCATENATE($N$5,$B19,$C19),'GOS1'!$A$6:$M$133,13,FALSE),0)</f>
        <v>0</v>
      </c>
      <c r="O19" s="115">
        <f>_xlfn.IFNA(VLOOKUP(CONCATENATE($O$5,$B19,$C19),'SER2'!$A$6:$M$500,13,FALSE),0)</f>
        <v>0</v>
      </c>
      <c r="P19" s="115">
        <f>_xlfn.IFNA(VLOOKUP(CONCATENATE($P$5,$B19,$C19),'OG1'!$A$6:$M$133,13,FALSE),0)</f>
        <v>0</v>
      </c>
      <c r="Q19" s="115">
        <f>_xlfn.IFNA(VLOOKUP(CONCATENATE($Q$5,$B19,$C19),'OG1'!$A$6:$M$133,13,FALSE),0)</f>
        <v>0</v>
      </c>
      <c r="R19" s="115">
        <f>_xlfn.IFNA(VLOOKUP(CONCATENATE($R$5,$B19,$C19),'DRY1'!$A$6:$M$135,13,FALSE),0)</f>
        <v>0</v>
      </c>
      <c r="S19" s="115">
        <f>_xlfn.IFNA(VLOOKUP(CONCATENATE($S$5,$B19,$C19),'HOR1'!$A$6:$M$192,13,FALSE),0)</f>
        <v>0</v>
      </c>
      <c r="T19" s="115">
        <f>_xlfn.IFNA(VLOOKUP(CONCATENATE($T$5,$B19,$C19),'DAR1'!$A$6:$M$133,13,FALSE),0)</f>
        <v>0</v>
      </c>
      <c r="U19" s="115">
        <f>_xlfn.IFNA(VLOOKUP(CONCATENATE($U$5,$B19,$C19),'DRY2'!$A$6:$M$133,13,FALSE),0)</f>
        <v>0</v>
      </c>
      <c r="V19" s="115">
        <f>_xlfn.IFNA(VLOOKUP(CONCATENATE($V$5,$B19,$C19),'SER3'!$A$6:$M$500,13,FALSE),0)</f>
        <v>0</v>
      </c>
      <c r="W19" s="115">
        <f>_xlfn.IFNA(VLOOKUP(CONCATENATE($W$5,$B19,$C19),'OG2'!$A$6:$M$135,13,FALSE),0)</f>
        <v>0</v>
      </c>
      <c r="X19" s="340">
        <f>_xlfn.IFNA(VLOOKUP(CONCATENATE($X$5,$B19,$C19),'OG2'!$A$6:$M$135,13,FALSE),0)</f>
        <v>0</v>
      </c>
      <c r="Y19" s="340">
        <f>_xlfn.IFNA(VLOOKUP(CONCATENATE($Y$5,$B19,$C19),'DRY3'!$A$6:$M$132,13,FALSE),0)</f>
        <v>0</v>
      </c>
      <c r="Z19" s="115">
        <f>_xlfn.IFNA(VLOOKUP(CONCATENATE($Z$5,$B19,$C19),[1]SCSJ!$A$6:$M$133,13,FALSE),0)</f>
        <v>0</v>
      </c>
      <c r="AA19" s="115">
        <f>_xlfn.IFNA(VLOOKUP(CONCATENATE($AA$5,$B19,$C19),'GOS2'!$A$6:$M$133,13,FALSE),0)</f>
        <v>0</v>
      </c>
      <c r="AB19" s="115">
        <f>_xlfn.IFNA(VLOOKUP(CONCATENATE($AB$5,$B19,$C19),FEST!$A$6:$M$300,13,FALSE),0)</f>
        <v>0</v>
      </c>
      <c r="AC19" s="115">
        <f>_xlfn.IFNA(VLOOKUP(CONCATENATE($AC$5,$B19,$C19),'ESP2'!$A$6:$M$500,13,FALSE),0)</f>
        <v>0</v>
      </c>
      <c r="AD19" s="115">
        <f>_xlfn.IFNA(VLOOKUP(CONCATENATE($AD$5,$B19,$C19),'OG3'!$A$6:$M$53,13,FALSE),0)</f>
        <v>0</v>
      </c>
      <c r="AE19" s="115">
        <f>_xlfn.IFNA(VLOOKUP(CONCATENATE($AE$5,$B19,$C19),'OG3'!$A$6:$M$53,13,FALSE),0)</f>
        <v>0</v>
      </c>
      <c r="AF19" s="115">
        <f>_xlfn.IFNA(VLOOKUP(CONCATENATE($AF$5,$B19,$C19),[2]cap1!$A$6:$M$53,13,FALSE),0)</f>
        <v>0</v>
      </c>
      <c r="AG19" s="115">
        <f>_xlfn.IFNA(VLOOKUP(CONCATENATE($AG$5,$B19,$C19),'ESP3'!$A$6:$M$53,13,FALSE),0)</f>
        <v>0</v>
      </c>
      <c r="AH19" s="115">
        <f>_xlfn.IFNA(VLOOKUP(CONCATENATE($AH$5,$B19,$C19),'BAL3'!$A$6:$M$500,13,FALSE),0)</f>
        <v>0</v>
      </c>
      <c r="AI19" s="115">
        <f>_xlfn.IFNA(VLOOKUP(CONCATENATE($AI$5,$B19,$C19),'ESP4'!$A$6:$M$300,13,FALSE),0)</f>
        <v>0</v>
      </c>
      <c r="AJ19" s="115">
        <f>_xlfn.IFNA(VLOOKUP(CONCATENATE($AJ$5,$B19,$C19),'DAR2'!$A$6:$M$300,13,FALSE),0)</f>
        <v>0</v>
      </c>
      <c r="AK19" s="115">
        <f>_xlfn.IFNA(VLOOKUP(CONCATENATE($AK$5,$B19,$C19),GID!$A$6:$M$60,13,FALSE),0)</f>
        <v>0</v>
      </c>
      <c r="AL19" s="115">
        <f>_xlfn.IFNA(VLOOKUP(CONCATENATE($AL$5,$B19,$C19),RAS!$A$6:$M$135,13,FALSE),0)</f>
        <v>0</v>
      </c>
    </row>
    <row r="20" spans="1:38" x14ac:dyDescent="0.25">
      <c r="A20" s="588"/>
      <c r="B20" s="109"/>
      <c r="C20" s="116"/>
      <c r="D20" s="116"/>
      <c r="E20" s="117"/>
      <c r="F20" s="310"/>
      <c r="G20" s="111">
        <f>COUNTIF(J20:AL20,"&gt;0")</f>
        <v>0</v>
      </c>
      <c r="H20" s="112">
        <f>SUM(J20:AI20)</f>
        <v>0</v>
      </c>
      <c r="I20" s="310">
        <f>RANK(H20,$H$6:$H$75)</f>
        <v>2</v>
      </c>
      <c r="J20" s="696">
        <f>_xlfn.IFNA(VLOOKUP(CONCATENATE($J$5,$B20,$C20),'ESP1'!$A$6:$M$500,13,FALSE),0)</f>
        <v>0</v>
      </c>
      <c r="K20" s="115">
        <f>_xlfn.IFNA(VLOOKUP(CONCATENATE($K$5,$B20,$C20),'ESP1'!$A$6:$M$500,13,FALSE),0)</f>
        <v>0</v>
      </c>
      <c r="L20" s="115">
        <f>_xlfn.IFNA(VLOOKUP(CONCATENATE($L$5,$B20,$C20),'SER1'!$A$6:$M$500,13,FALSE),0)</f>
        <v>0</v>
      </c>
      <c r="M20" s="115">
        <f>_xlfn.IFNA(VLOOKUP(CONCATENATE($M$5,$B20,$C20),MUR!$A$6:$M$133,13,FALSE),0)</f>
        <v>0</v>
      </c>
      <c r="N20" s="115">
        <f>_xlfn.IFNA(VLOOKUP(CONCATENATE($N$5,$B20,$C20),'GOS1'!$A$6:$M$133,13,FALSE),0)</f>
        <v>0</v>
      </c>
      <c r="O20" s="115">
        <f>_xlfn.IFNA(VLOOKUP(CONCATENATE($O$5,$B20,$C20),'SER2'!$A$6:$M$500,13,FALSE),0)</f>
        <v>0</v>
      </c>
      <c r="P20" s="115">
        <f>_xlfn.IFNA(VLOOKUP(CONCATENATE($P$5,$B20,$C20),'OG1'!$A$6:$M$133,13,FALSE),0)</f>
        <v>0</v>
      </c>
      <c r="Q20" s="115">
        <f>_xlfn.IFNA(VLOOKUP(CONCATENATE($Q$5,$B20,$C20),'OG1'!$A$6:$M$133,13,FALSE),0)</f>
        <v>0</v>
      </c>
      <c r="R20" s="115">
        <f>_xlfn.IFNA(VLOOKUP(CONCATENATE($R$5,$B20,$C20),'DRY1'!$A$6:$M$135,13,FALSE),0)</f>
        <v>0</v>
      </c>
      <c r="S20" s="115">
        <f>_xlfn.IFNA(VLOOKUP(CONCATENATE($S$5,$B20,$C20),'HOR1'!$A$6:$M$192,13,FALSE),0)</f>
        <v>0</v>
      </c>
      <c r="T20" s="115">
        <f>_xlfn.IFNA(VLOOKUP(CONCATENATE($T$5,$B20,$C20),'DAR1'!$A$6:$M$133,13,FALSE),0)</f>
        <v>0</v>
      </c>
      <c r="U20" s="115">
        <f>_xlfn.IFNA(VLOOKUP(CONCATENATE($U$5,$B20,$C20),'DRY2'!$A$6:$M$133,13,FALSE),0)</f>
        <v>0</v>
      </c>
      <c r="V20" s="115">
        <f>_xlfn.IFNA(VLOOKUP(CONCATENATE($V$5,$B20,$C20),'SER3'!$A$6:$M$500,13,FALSE),0)</f>
        <v>0</v>
      </c>
      <c r="W20" s="115">
        <f>_xlfn.IFNA(VLOOKUP(CONCATENATE($W$5,$B20,$C20),'OG2'!$A$6:$M$135,13,FALSE),0)</f>
        <v>0</v>
      </c>
      <c r="X20" s="340">
        <f>_xlfn.IFNA(VLOOKUP(CONCATENATE($X$5,$B20,$C20),'OG2'!$A$6:$M$135,13,FALSE),0)</f>
        <v>0</v>
      </c>
      <c r="Y20" s="340">
        <f>_xlfn.IFNA(VLOOKUP(CONCATENATE($Y$5,$B20,$C20),'DRY3'!$A$6:$M$132,13,FALSE),0)</f>
        <v>0</v>
      </c>
      <c r="Z20" s="115">
        <f>_xlfn.IFNA(VLOOKUP(CONCATENATE($Z$5,$B20,$C20),[1]SCSJ!$A$6:$M$133,13,FALSE),0)</f>
        <v>0</v>
      </c>
      <c r="AA20" s="115">
        <f>_xlfn.IFNA(VLOOKUP(CONCATENATE($AA$5,$B20,$C20),'GOS2'!$A$6:$M$133,13,FALSE),0)</f>
        <v>0</v>
      </c>
      <c r="AB20" s="115">
        <f>_xlfn.IFNA(VLOOKUP(CONCATENATE($AB$5,$B20,$C20),FEST!$A$6:$M$300,13,FALSE),0)</f>
        <v>0</v>
      </c>
      <c r="AC20" s="115">
        <f>_xlfn.IFNA(VLOOKUP(CONCATENATE($AC$5,$B20,$C20),'ESP2'!$A$6:$M$500,13,FALSE),0)</f>
        <v>0</v>
      </c>
      <c r="AD20" s="115">
        <f>_xlfn.IFNA(VLOOKUP(CONCATENATE($AD$5,$B20,$C20),'OG3'!$A$6:$M$53,13,FALSE),0)</f>
        <v>0</v>
      </c>
      <c r="AE20" s="115">
        <f>_xlfn.IFNA(VLOOKUP(CONCATENATE($AE$5,$B20,$C20),'OG3'!$A$6:$M$53,13,FALSE),0)</f>
        <v>0</v>
      </c>
      <c r="AF20" s="115">
        <f>_xlfn.IFNA(VLOOKUP(CONCATENATE($AF$5,$B20,$C20),[2]cap1!$A$6:$M$53,13,FALSE),0)</f>
        <v>0</v>
      </c>
      <c r="AG20" s="115">
        <f>_xlfn.IFNA(VLOOKUP(CONCATENATE($AG$5,$B20,$C20),'ESP3'!$A$6:$M$53,13,FALSE),0)</f>
        <v>0</v>
      </c>
      <c r="AH20" s="115">
        <f>_xlfn.IFNA(VLOOKUP(CONCATENATE($AH$5,$B20,$C20),'BAL3'!$A$6:$M$500,13,FALSE),0)</f>
        <v>0</v>
      </c>
      <c r="AI20" s="115">
        <f>_xlfn.IFNA(VLOOKUP(CONCATENATE($AI$5,$B20,$C20),'ESP4'!$A$6:$M$300,13,FALSE),0)</f>
        <v>0</v>
      </c>
      <c r="AJ20" s="115">
        <f>_xlfn.IFNA(VLOOKUP(CONCATENATE($AJ$5,$B20,$C20),'DAR2'!$A$6:$M$300,13,FALSE),0)</f>
        <v>0</v>
      </c>
      <c r="AK20" s="115">
        <f>_xlfn.IFNA(VLOOKUP(CONCATENATE($AK$5,$B20,$C20),GID!$A$6:$M$60,13,FALSE),0)</f>
        <v>0</v>
      </c>
      <c r="AL20" s="115">
        <f>_xlfn.IFNA(VLOOKUP(CONCATENATE($AL$5,$B20,$C20),RAS!$A$6:$M$135,13,FALSE),0)</f>
        <v>0</v>
      </c>
    </row>
    <row r="21" spans="1:38" x14ac:dyDescent="0.25">
      <c r="A21" s="588"/>
      <c r="B21" s="109"/>
      <c r="C21" s="116"/>
      <c r="D21" s="110"/>
      <c r="E21" s="117"/>
      <c r="F21" s="310"/>
      <c r="G21" s="111">
        <f>COUNTIF(J21:AL21,"&gt;0")</f>
        <v>0</v>
      </c>
      <c r="H21" s="112">
        <f>SUM(J21:AI21)</f>
        <v>0</v>
      </c>
      <c r="I21" s="310">
        <f>RANK(H21,$H$6:$H$75)</f>
        <v>2</v>
      </c>
      <c r="J21" s="696">
        <f>_xlfn.IFNA(VLOOKUP(CONCATENATE($J$5,$B21,$C21),'ESP1'!$A$6:$M$500,13,FALSE),0)</f>
        <v>0</v>
      </c>
      <c r="K21" s="115">
        <f>_xlfn.IFNA(VLOOKUP(CONCATENATE($K$5,$B21,$C21),'ESP1'!$A$6:$M$500,13,FALSE),0)</f>
        <v>0</v>
      </c>
      <c r="L21" s="115">
        <f>_xlfn.IFNA(VLOOKUP(CONCATENATE($L$5,$B21,$C21),'SER1'!$A$6:$M$500,13,FALSE),0)</f>
        <v>0</v>
      </c>
      <c r="M21" s="115">
        <f>_xlfn.IFNA(VLOOKUP(CONCATENATE($M$5,$B21,$C21),MUR!$A$6:$M$133,13,FALSE),0)</f>
        <v>0</v>
      </c>
      <c r="N21" s="115">
        <f>_xlfn.IFNA(VLOOKUP(CONCATENATE($N$5,$B21,$C21),'GOS1'!$A$6:$M$133,13,FALSE),0)</f>
        <v>0</v>
      </c>
      <c r="O21" s="115">
        <f>_xlfn.IFNA(VLOOKUP(CONCATENATE($O$5,$B21,$C21),'SER2'!$A$6:$M$500,13,FALSE),0)</f>
        <v>0</v>
      </c>
      <c r="P21" s="115">
        <f>_xlfn.IFNA(VLOOKUP(CONCATENATE($P$5,$B21,$C21),'OG1'!$A$6:$M$133,13,FALSE),0)</f>
        <v>0</v>
      </c>
      <c r="Q21" s="115">
        <f>_xlfn.IFNA(VLOOKUP(CONCATENATE($Q$5,$B21,$C21),'OG1'!$A$6:$M$133,13,FALSE),0)</f>
        <v>0</v>
      </c>
      <c r="R21" s="115">
        <f>_xlfn.IFNA(VLOOKUP(CONCATENATE($R$5,$B21,$C21),'DRY1'!$A$6:$M$135,13,FALSE),0)</f>
        <v>0</v>
      </c>
      <c r="S21" s="115">
        <f>_xlfn.IFNA(VLOOKUP(CONCATENATE($S$5,$B21,$C21),'HOR1'!$A$6:$M$192,13,FALSE),0)</f>
        <v>0</v>
      </c>
      <c r="T21" s="115">
        <f>_xlfn.IFNA(VLOOKUP(CONCATENATE($T$5,$B21,$C21),'DAR1'!$A$6:$M$133,13,FALSE),0)</f>
        <v>0</v>
      </c>
      <c r="U21" s="115">
        <f>_xlfn.IFNA(VLOOKUP(CONCATENATE($U$5,$B21,$C21),'DRY2'!$A$6:$M$133,13,FALSE),0)</f>
        <v>0</v>
      </c>
      <c r="V21" s="115">
        <f>_xlfn.IFNA(VLOOKUP(CONCATENATE($V$5,$B21,$C21),'SER3'!$A$6:$M$500,13,FALSE),0)</f>
        <v>0</v>
      </c>
      <c r="W21" s="115">
        <f>_xlfn.IFNA(VLOOKUP(CONCATENATE($W$5,$B21,$C21),'OG2'!$A$6:$M$135,13,FALSE),0)</f>
        <v>0</v>
      </c>
      <c r="X21" s="340">
        <f>_xlfn.IFNA(VLOOKUP(CONCATENATE($X$5,$B21,$C21),'OG2'!$A$6:$M$135,13,FALSE),0)</f>
        <v>0</v>
      </c>
      <c r="Y21" s="340">
        <f>_xlfn.IFNA(VLOOKUP(CONCATENATE($Y$5,$B21,$C21),'DRY3'!$A$6:$M$132,13,FALSE),0)</f>
        <v>0</v>
      </c>
      <c r="Z21" s="115">
        <f>_xlfn.IFNA(VLOOKUP(CONCATENATE($Z$5,$B21,$C21),[1]SCSJ!$A$6:$M$133,13,FALSE),0)</f>
        <v>0</v>
      </c>
      <c r="AA21" s="115">
        <f>_xlfn.IFNA(VLOOKUP(CONCATENATE($AA$5,$B21,$C21),'GOS2'!$A$6:$M$133,13,FALSE),0)</f>
        <v>0</v>
      </c>
      <c r="AB21" s="115">
        <f>_xlfn.IFNA(VLOOKUP(CONCATENATE($AB$5,$B21,$C21),FEST!$A$6:$M$300,13,FALSE),0)</f>
        <v>0</v>
      </c>
      <c r="AC21" s="115">
        <f>_xlfn.IFNA(VLOOKUP(CONCATENATE($AC$5,$B21,$C21),'ESP2'!$A$6:$M$500,13,FALSE),0)</f>
        <v>0</v>
      </c>
      <c r="AD21" s="115">
        <f>_xlfn.IFNA(VLOOKUP(CONCATENATE($AD$5,$B21,$C21),'OG3'!$A$6:$M$53,13,FALSE),0)</f>
        <v>0</v>
      </c>
      <c r="AE21" s="115">
        <f>_xlfn.IFNA(VLOOKUP(CONCATENATE($AE$5,$B21,$C21),'OG3'!$A$6:$M$53,13,FALSE),0)</f>
        <v>0</v>
      </c>
      <c r="AF21" s="115">
        <f>_xlfn.IFNA(VLOOKUP(CONCATENATE($AF$5,$B21,$C21),[2]cap1!$A$6:$M$53,13,FALSE),0)</f>
        <v>0</v>
      </c>
      <c r="AG21" s="115">
        <f>_xlfn.IFNA(VLOOKUP(CONCATENATE($AG$5,$B21,$C21),'ESP3'!$A$6:$M$53,13,FALSE),0)</f>
        <v>0</v>
      </c>
      <c r="AH21" s="115">
        <f>_xlfn.IFNA(VLOOKUP(CONCATENATE($AH$5,$B21,$C21),'BAL3'!$A$6:$M$500,13,FALSE),0)</f>
        <v>0</v>
      </c>
      <c r="AI21" s="115">
        <f>_xlfn.IFNA(VLOOKUP(CONCATENATE($AI$5,$B21,$C21),'ESP4'!$A$6:$M$300,13,FALSE),0)</f>
        <v>0</v>
      </c>
      <c r="AJ21" s="115">
        <f>_xlfn.IFNA(VLOOKUP(CONCATENATE($AJ$5,$B21,$C21),'DAR2'!$A$6:$M$300,13,FALSE),0)</f>
        <v>0</v>
      </c>
      <c r="AK21" s="115">
        <f>_xlfn.IFNA(VLOOKUP(CONCATENATE($AK$5,$B21,$C21),GID!$A$6:$M$60,13,FALSE),0)</f>
        <v>0</v>
      </c>
      <c r="AL21" s="115">
        <f>_xlfn.IFNA(VLOOKUP(CONCATENATE($AL$5,$B21,$C21),RAS!$A$6:$M$135,13,FALSE),0)</f>
        <v>0</v>
      </c>
    </row>
    <row r="22" spans="1:38" x14ac:dyDescent="0.25">
      <c r="A22" s="588"/>
      <c r="B22" s="109"/>
      <c r="C22" s="116"/>
      <c r="D22" s="116"/>
      <c r="E22" s="117"/>
      <c r="F22" s="310"/>
      <c r="G22" s="111">
        <f>COUNTIF(J22:AL22,"&gt;0")</f>
        <v>0</v>
      </c>
      <c r="H22" s="112">
        <f>SUM(J22:AI22)</f>
        <v>0</v>
      </c>
      <c r="I22" s="310">
        <f>RANK(H22,$H$6:$H$75)</f>
        <v>2</v>
      </c>
      <c r="J22" s="696">
        <f>_xlfn.IFNA(VLOOKUP(CONCATENATE($J$5,$B22,$C22),'ESP1'!$A$6:$M$500,13,FALSE),0)</f>
        <v>0</v>
      </c>
      <c r="K22" s="115">
        <f>_xlfn.IFNA(VLOOKUP(CONCATENATE($K$5,$B22,$C22),'ESP1'!$A$6:$M$500,13,FALSE),0)</f>
        <v>0</v>
      </c>
      <c r="L22" s="115">
        <f>_xlfn.IFNA(VLOOKUP(CONCATENATE($L$5,$B22,$C22),'SER1'!$A$6:$M$500,13,FALSE),0)</f>
        <v>0</v>
      </c>
      <c r="M22" s="115">
        <f>_xlfn.IFNA(VLOOKUP(CONCATENATE($M$5,$B22,$C22),MUR!$A$6:$M$133,13,FALSE),0)</f>
        <v>0</v>
      </c>
      <c r="N22" s="115">
        <f>_xlfn.IFNA(VLOOKUP(CONCATENATE($N$5,$B22,$C22),'GOS1'!$A$6:$M$133,13,FALSE),0)</f>
        <v>0</v>
      </c>
      <c r="O22" s="115">
        <f>_xlfn.IFNA(VLOOKUP(CONCATENATE($O$5,$B22,$C22),'SER2'!$A$6:$M$500,13,FALSE),0)</f>
        <v>0</v>
      </c>
      <c r="P22" s="115">
        <f>_xlfn.IFNA(VLOOKUP(CONCATENATE($P$5,$B22,$C22),'OG1'!$A$6:$M$133,13,FALSE),0)</f>
        <v>0</v>
      </c>
      <c r="Q22" s="703">
        <f>_xlfn.IFNA(VLOOKUP(CONCATENATE($Q$5,$B22,$C22),'OG1'!$A$6:$M$133,13,FALSE),0)</f>
        <v>0</v>
      </c>
      <c r="R22" s="115">
        <f>_xlfn.IFNA(VLOOKUP(CONCATENATE($R$5,$B22,$C22),'DRY1'!$A$6:$M$135,13,FALSE),0)</f>
        <v>0</v>
      </c>
      <c r="S22" s="115">
        <f>_xlfn.IFNA(VLOOKUP(CONCATENATE($S$5,$B22,$C22),'HOR1'!$A$6:$M$192,13,FALSE),0)</f>
        <v>0</v>
      </c>
      <c r="T22" s="115">
        <f>_xlfn.IFNA(VLOOKUP(CONCATENATE($T$5,$B22,$C22),'DAR1'!$A$6:$M$133,13,FALSE),0)</f>
        <v>0</v>
      </c>
      <c r="U22" s="115">
        <f>_xlfn.IFNA(VLOOKUP(CONCATENATE($U$5,$B22,$C22),'DRY2'!$A$6:$M$133,13,FALSE),0)</f>
        <v>0</v>
      </c>
      <c r="V22" s="115">
        <f>_xlfn.IFNA(VLOOKUP(CONCATENATE($V$5,$B22,$C22),'SER3'!$A$6:$M$500,13,FALSE),0)</f>
        <v>0</v>
      </c>
      <c r="W22" s="115">
        <f>_xlfn.IFNA(VLOOKUP(CONCATENATE($W$5,$B22,$C22),'OG2'!$A$6:$M$135,13,FALSE),0)</f>
        <v>0</v>
      </c>
      <c r="X22" s="340"/>
      <c r="Y22" s="340">
        <f>_xlfn.IFNA(VLOOKUP(CONCATENATE($Y$5,$B22,$C22),'DRY3'!$A$6:$M$132,13,FALSE),0)</f>
        <v>0</v>
      </c>
      <c r="Z22" s="115">
        <f>_xlfn.IFNA(VLOOKUP(CONCATENATE($Z$5,$B22,$C22),[1]SCSJ!$A$6:$M$133,13,FALSE),0)</f>
        <v>0</v>
      </c>
      <c r="AA22" s="115">
        <f>_xlfn.IFNA(VLOOKUP(CONCATENATE($AA$5,$B22,$C22),'GOS2'!$A$6:$M$133,13,FALSE),0)</f>
        <v>0</v>
      </c>
      <c r="AB22" s="115">
        <f>_xlfn.IFNA(VLOOKUP(CONCATENATE($AB$5,$B22,$C22),FEST!$A$6:$M$300,13,FALSE),0)</f>
        <v>0</v>
      </c>
      <c r="AC22" s="115">
        <f>_xlfn.IFNA(VLOOKUP(CONCATENATE($AC$5,$B22,$C22),'ESP2'!$A$6:$M$500,13,FALSE),0)</f>
        <v>0</v>
      </c>
      <c r="AD22" s="115">
        <f>_xlfn.IFNA(VLOOKUP(CONCATENATE($AD$5,$B22,$C22),'OG3'!$A$6:$M$53,13,FALSE),0)</f>
        <v>0</v>
      </c>
      <c r="AE22" s="115">
        <f>_xlfn.IFNA(VLOOKUP(CONCATENATE($AE$5,$B22,$C22),'OG3'!$A$6:$M$53,13,FALSE),0)</f>
        <v>0</v>
      </c>
      <c r="AF22" s="115">
        <f>_xlfn.IFNA(VLOOKUP(CONCATENATE($AF$5,$B22,$C22),[2]cap1!$A$6:$M$53,13,FALSE),0)</f>
        <v>0</v>
      </c>
      <c r="AG22" s="115">
        <f>_xlfn.IFNA(VLOOKUP(CONCATENATE($AG$5,$B22,$C22),'ESP3'!$A$6:$M$53,13,FALSE),0)</f>
        <v>0</v>
      </c>
      <c r="AH22" s="115">
        <f>_xlfn.IFNA(VLOOKUP(CONCATENATE($AH$5,$B22,$C22),'BAL3'!$A$6:$M$500,13,FALSE),0)</f>
        <v>0</v>
      </c>
      <c r="AI22" s="115">
        <f>_xlfn.IFNA(VLOOKUP(CONCATENATE($AI$5,$B22,$C22),'ESP4'!$A$6:$M$300,13,FALSE),0)</f>
        <v>0</v>
      </c>
      <c r="AJ22" s="115">
        <f>_xlfn.IFNA(VLOOKUP(CONCATENATE($AJ$5,$B22,$C22),'DAR2'!$A$6:$M$300,13,FALSE),0)</f>
        <v>0</v>
      </c>
      <c r="AK22" s="115">
        <f>_xlfn.IFNA(VLOOKUP(CONCATENATE($AK$5,$B22,$C22),GID!$A$6:$M$60,13,FALSE),0)</f>
        <v>0</v>
      </c>
      <c r="AL22" s="115">
        <f>_xlfn.IFNA(VLOOKUP(CONCATENATE($AL$5,$B22,$C22),RAS!$A$6:$M$135,13,FALSE),0)</f>
        <v>0</v>
      </c>
    </row>
    <row r="23" spans="1:38" x14ac:dyDescent="0.25">
      <c r="A23" s="588"/>
      <c r="B23" s="109"/>
      <c r="C23" s="116"/>
      <c r="D23" s="116"/>
      <c r="E23" s="117"/>
      <c r="F23" s="310"/>
      <c r="G23" s="111">
        <f>COUNTIF(J23:AL23,"&gt;0")</f>
        <v>0</v>
      </c>
      <c r="H23" s="112">
        <f>SUM(J23:AI23)</f>
        <v>0</v>
      </c>
      <c r="I23" s="310">
        <f>RANK(H23,$H$6:$H$75)</f>
        <v>2</v>
      </c>
      <c r="J23" s="696">
        <f>_xlfn.IFNA(VLOOKUP(CONCATENATE($J$5,$B23,$C23),'ESP1'!$A$6:$M$500,13,FALSE),0)</f>
        <v>0</v>
      </c>
      <c r="K23" s="115">
        <f>_xlfn.IFNA(VLOOKUP(CONCATENATE($K$5,$B23,$C23),'ESP1'!$A$6:$M$500,13,FALSE),0)</f>
        <v>0</v>
      </c>
      <c r="L23" s="115">
        <f>_xlfn.IFNA(VLOOKUP(CONCATENATE($L$5,$B23,$C23),'SER1'!$A$6:$M$500,13,FALSE),0)</f>
        <v>0</v>
      </c>
      <c r="M23" s="115">
        <f>_xlfn.IFNA(VLOOKUP(CONCATENATE($M$5,$B23,$C23),MUR!$A$6:$M$133,13,FALSE),0)</f>
        <v>0</v>
      </c>
      <c r="N23" s="115">
        <f>_xlfn.IFNA(VLOOKUP(CONCATENATE($N$5,$B23,$C23),'GOS1'!$A$6:$M$133,13,FALSE),0)</f>
        <v>0</v>
      </c>
      <c r="O23" s="115">
        <f>_xlfn.IFNA(VLOOKUP(CONCATENATE($O$5,$B23,$C23),'SER2'!$A$6:$M$500,13,FALSE),0)</f>
        <v>0</v>
      </c>
      <c r="P23" s="115">
        <f>_xlfn.IFNA(VLOOKUP(CONCATENATE($P$5,$B23,$C23),'OG1'!$A$6:$M$133,13,FALSE),0)</f>
        <v>0</v>
      </c>
      <c r="Q23" s="115"/>
      <c r="R23" s="115">
        <f>_xlfn.IFNA(VLOOKUP(CONCATENATE($R$5,$B23,$C23),'DRY1'!$A$6:$M$135,13,FALSE),0)</f>
        <v>0</v>
      </c>
      <c r="S23" s="115">
        <f>_xlfn.IFNA(VLOOKUP(CONCATENATE($S$5,$B23,$C23),'HOR1'!$A$6:$M$192,13,FALSE),0)</f>
        <v>0</v>
      </c>
      <c r="T23" s="115">
        <f>_xlfn.IFNA(VLOOKUP(CONCATENATE($T$5,$B23,$C23),'DAR1'!$A$6:$M$133,13,FALSE),0)</f>
        <v>0</v>
      </c>
      <c r="U23" s="115">
        <f>_xlfn.IFNA(VLOOKUP(CONCATENATE($U$5,$B23,$C23),'DRY2'!$A$6:$M$133,13,FALSE),0)</f>
        <v>0</v>
      </c>
      <c r="V23" s="115">
        <f>_xlfn.IFNA(VLOOKUP(CONCATENATE($V$5,$B23,$C23),'SER3'!$A$6:$M$500,13,FALSE),0)</f>
        <v>0</v>
      </c>
      <c r="W23" s="115">
        <f>_xlfn.IFNA(VLOOKUP(CONCATENATE($W$5,$B23,$C23),'OG2'!$A$6:$M$135,13,FALSE),0)</f>
        <v>0</v>
      </c>
      <c r="X23" s="340"/>
      <c r="Y23" s="340">
        <f>_xlfn.IFNA(VLOOKUP(CONCATENATE($Y$5,$B23,$C23),'DRY3'!$A$6:$M$132,13,FALSE),0)</f>
        <v>0</v>
      </c>
      <c r="Z23" s="115">
        <f>_xlfn.IFNA(VLOOKUP(CONCATENATE($Z$5,$B23,$C23),[1]SCSJ!$A$6:$M$133,13,FALSE),0)</f>
        <v>0</v>
      </c>
      <c r="AA23" s="115">
        <f>_xlfn.IFNA(VLOOKUP(CONCATENATE($AA$5,$B23,$C23),'GOS2'!$A$6:$M$133,13,FALSE),0)</f>
        <v>0</v>
      </c>
      <c r="AB23" s="115">
        <f>_xlfn.IFNA(VLOOKUP(CONCATENATE($AB$5,$B23,$C23),FEST!$A$6:$M$300,13,FALSE),0)</f>
        <v>0</v>
      </c>
      <c r="AC23" s="115">
        <f>_xlfn.IFNA(VLOOKUP(CONCATENATE($AC$5,$B23,$C23),'ESP2'!$A$6:$M$500,13,FALSE),0)</f>
        <v>0</v>
      </c>
      <c r="AD23" s="115">
        <f>_xlfn.IFNA(VLOOKUP(CONCATENATE($AD$5,$B23,$C23),'OG3'!$A$6:$M$53,13,FALSE),0)</f>
        <v>0</v>
      </c>
      <c r="AE23" s="115"/>
      <c r="AF23" s="115">
        <f>_xlfn.IFNA(VLOOKUP(CONCATENATE($AF$5,$B23,$C23),[2]cap1!$A$6:$M$53,13,FALSE),0)</f>
        <v>0</v>
      </c>
      <c r="AG23" s="115">
        <f>_xlfn.IFNA(VLOOKUP(CONCATENATE($AG$5,$B23,$C23),'ESP3'!$A$6:$M$53,13,FALSE),0)</f>
        <v>0</v>
      </c>
      <c r="AH23" s="115">
        <f>_xlfn.IFNA(VLOOKUP(CONCATENATE($AH$5,$B23,$C23),'BAL3'!$A$6:$M$500,13,FALSE),0)</f>
        <v>0</v>
      </c>
      <c r="AI23" s="115">
        <f>_xlfn.IFNA(VLOOKUP(CONCATENATE($AI$5,$B23,$C23),'ESP4'!$A$6:$M$300,13,FALSE),0)</f>
        <v>0</v>
      </c>
      <c r="AJ23" s="115">
        <f>_xlfn.IFNA(VLOOKUP(CONCATENATE($AJ$5,$B23,$C23),'DAR2'!$A$6:$M$300,13,FALSE),0)</f>
        <v>0</v>
      </c>
      <c r="AK23" s="115">
        <f>_xlfn.IFNA(VLOOKUP(CONCATENATE($AK$5,$B23,$C23),GID!$A$6:$M$60,13,FALSE),0)</f>
        <v>0</v>
      </c>
      <c r="AL23" s="115">
        <f>_xlfn.IFNA(VLOOKUP(CONCATENATE($AL$5,$B23,$C23),RAS!$A$6:$M$135,13,FALSE),0)</f>
        <v>0</v>
      </c>
    </row>
    <row r="24" spans="1:38" x14ac:dyDescent="0.25">
      <c r="A24" s="588"/>
      <c r="B24" s="109"/>
      <c r="C24" s="116"/>
      <c r="D24" s="116"/>
      <c r="E24" s="117"/>
      <c r="F24" s="310"/>
      <c r="G24" s="111">
        <f>COUNTIF(J24:AL24,"&gt;0")</f>
        <v>0</v>
      </c>
      <c r="H24" s="112">
        <f>SUM(J24:AI24)</f>
        <v>0</v>
      </c>
      <c r="I24" s="310">
        <f>RANK(H24,$H$6:$H$75)</f>
        <v>2</v>
      </c>
      <c r="J24" s="444">
        <f>_xlfn.IFNA(VLOOKUP(CONCATENATE($J$5,$B24,$C24),'ESP1'!$A$6:$M$500,13,FALSE),0)</f>
        <v>0</v>
      </c>
      <c r="K24" s="114"/>
      <c r="L24" s="114"/>
      <c r="M24" s="115">
        <f>_xlfn.IFNA(VLOOKUP(CONCATENATE($M$5,$B24,$C24),MUR!$A$6:$M$133,13,FALSE),0)</f>
        <v>0</v>
      </c>
      <c r="N24" s="115">
        <f>_xlfn.IFNA(VLOOKUP(CONCATENATE($N$5,$B24,$C24),'GOS1'!$A$6:$M$133,13,FALSE),0)</f>
        <v>0</v>
      </c>
      <c r="O24" s="115">
        <f>_xlfn.IFNA(VLOOKUP(CONCATENATE($O$5,$B24,$C24),'SER2'!$A$6:$M$500,13,FALSE),0)</f>
        <v>0</v>
      </c>
      <c r="P24" s="340">
        <f>_xlfn.IFNA(VLOOKUP(CONCATENATE($P$5,$B24,$C24),'OG1'!$A$6:$M$133,13,FALSE),0)</f>
        <v>0</v>
      </c>
      <c r="Q24" s="340"/>
      <c r="R24" s="115">
        <f>_xlfn.IFNA(VLOOKUP(CONCATENATE($R$5,$B24,$C24),'DRY1'!$A$6:$M$135,13,FALSE),0)</f>
        <v>0</v>
      </c>
      <c r="S24" s="115">
        <f>_xlfn.IFNA(VLOOKUP(CONCATENATE($S$5,$B24,$C24),'HOR1'!$A$6:$M$192,13,FALSE),0)</f>
        <v>0</v>
      </c>
      <c r="T24" s="115">
        <f>_xlfn.IFNA(VLOOKUP(CONCATENATE($T$5,$B24,$C24),'DAR1'!$A$6:$M$133,13,FALSE),0)</f>
        <v>0</v>
      </c>
      <c r="U24" s="115">
        <f>_xlfn.IFNA(VLOOKUP(CONCATENATE($U$5,$B24,$C24),'DRY2'!$A$6:$M$133,13,FALSE),0)</f>
        <v>0</v>
      </c>
      <c r="V24" s="115">
        <f>_xlfn.IFNA(VLOOKUP(CONCATENATE($V$5,$B24,$C24),'SER3'!$A$6:$M$500,13,FALSE),0)</f>
        <v>0</v>
      </c>
      <c r="W24" s="115">
        <f>_xlfn.IFNA(VLOOKUP(CONCATENATE($W$5,$B24,$C24),'OG2'!$A$6:$M$135,13,FALSE),0)</f>
        <v>0</v>
      </c>
      <c r="X24" s="340"/>
      <c r="Y24" s="340">
        <f>_xlfn.IFNA(VLOOKUP(CONCATENATE($Y$5,$B24,$C24),'DRY3'!$A$6:$M$132,13,FALSE),0)</f>
        <v>0</v>
      </c>
      <c r="Z24" s="115">
        <f>_xlfn.IFNA(VLOOKUP(CONCATENATE($Z$5,$B24,$C24),[1]SCSJ!$A$6:$M$133,13,FALSE),0)</f>
        <v>0</v>
      </c>
      <c r="AA24" s="115">
        <f>_xlfn.IFNA(VLOOKUP(CONCATENATE($AA$5,$B24,$C24),'GOS2'!$A$6:$M$133,13,FALSE),0)</f>
        <v>0</v>
      </c>
      <c r="AB24" s="115">
        <f>_xlfn.IFNA(VLOOKUP(CONCATENATE($AB$5,$B24,$C24),FEST!$A$6:$M$300,13,FALSE),0)</f>
        <v>0</v>
      </c>
      <c r="AC24" s="115">
        <f>_xlfn.IFNA(VLOOKUP(CONCATENATE($AC$5,$B24,$C24),'ESP2'!$A$6:$M$500,13,FALSE),0)</f>
        <v>0</v>
      </c>
      <c r="AD24" s="115">
        <f>_xlfn.IFNA(VLOOKUP(CONCATENATE($AD$5,$B24,$C24),'OG3'!$A$6:$M$53,13,FALSE),0)</f>
        <v>0</v>
      </c>
      <c r="AE24" s="115"/>
      <c r="AF24" s="115">
        <f>_xlfn.IFNA(VLOOKUP(CONCATENATE($AF$5,$B24,$C24),[2]cap1!$A$6:$M$53,13,FALSE),0)</f>
        <v>0</v>
      </c>
      <c r="AG24" s="115">
        <f>_xlfn.IFNA(VLOOKUP(CONCATENATE($AG$5,$B24,$C24),'ESP3'!$A$6:$M$53,13,FALSE),0)</f>
        <v>0</v>
      </c>
      <c r="AH24" s="115">
        <f>_xlfn.IFNA(VLOOKUP(CONCATENATE($AH$5,$B24,$C24),'BAL3'!$A$6:$M$500,13,FALSE),0)</f>
        <v>0</v>
      </c>
      <c r="AI24" s="115">
        <f>_xlfn.IFNA(VLOOKUP(CONCATENATE($AI$5,$B24,$C24),'ESP4'!$A$6:$M$300,13,FALSE),0)</f>
        <v>0</v>
      </c>
      <c r="AJ24" s="115">
        <f>_xlfn.IFNA(VLOOKUP(CONCATENATE($AJ$5,$B24,$C24),'DAR2'!$A$6:$M$300,13,FALSE),0)</f>
        <v>0</v>
      </c>
      <c r="AK24" s="115">
        <f>_xlfn.IFNA(VLOOKUP(CONCATENATE($AK$5,$B24,$C24),GID!$A$6:$M$60,13,FALSE),0)</f>
        <v>0</v>
      </c>
      <c r="AL24" s="115">
        <f>_xlfn.IFNA(VLOOKUP(CONCATENATE($AL$5,$B24,$C24),RAS!$A$6:$M$135,13,FALSE),0)</f>
        <v>0</v>
      </c>
    </row>
    <row r="25" spans="1:38" x14ac:dyDescent="0.25">
      <c r="A25" s="588"/>
      <c r="B25" s="109"/>
      <c r="C25" s="116"/>
      <c r="D25" s="116"/>
      <c r="E25" s="117"/>
      <c r="F25" s="310"/>
      <c r="G25" s="111">
        <f>COUNTIF(J25:AL25,"&gt;0")</f>
        <v>0</v>
      </c>
      <c r="H25" s="112">
        <f>SUM(J25:AI25)</f>
        <v>0</v>
      </c>
      <c r="I25" s="310">
        <f>RANK(H25,$H$6:$H$75)</f>
        <v>2</v>
      </c>
      <c r="J25" s="444">
        <f>_xlfn.IFNA(VLOOKUP(CONCATENATE($J$5,$B25,$C25),'ESP1'!$A$6:$M$500,13,FALSE),0)</f>
        <v>0</v>
      </c>
      <c r="K25" s="114"/>
      <c r="L25" s="114"/>
      <c r="M25" s="115">
        <f>_xlfn.IFNA(VLOOKUP(CONCATENATE($M$5,$B25,$C25),MUR!$A$6:$M$133,13,FALSE),0)</f>
        <v>0</v>
      </c>
      <c r="N25" s="115">
        <f>_xlfn.IFNA(VLOOKUP(CONCATENATE($N$5,$B25,$C25),'GOS1'!$A$6:$M$133,13,FALSE),0)</f>
        <v>0</v>
      </c>
      <c r="O25" s="115">
        <f>_xlfn.IFNA(VLOOKUP(CONCATENATE($O$5,$B25,$C25),'SER2'!$A$6:$M$500,13,FALSE),0)</f>
        <v>0</v>
      </c>
      <c r="P25" s="115">
        <f>_xlfn.IFNA(VLOOKUP(CONCATENATE($P$5,$B25,$C25),'OG1'!$A$6:$M$133,13,FALSE),0)</f>
        <v>0</v>
      </c>
      <c r="Q25" s="115"/>
      <c r="R25" s="115">
        <f>_xlfn.IFNA(VLOOKUP(CONCATENATE($R$5,$B25,$C25),'DRY1'!$A$6:$M$135,13,FALSE),0)</f>
        <v>0</v>
      </c>
      <c r="S25" s="115">
        <f>_xlfn.IFNA(VLOOKUP(CONCATENATE($S$5,$B25,$C25),'HOR1'!$A$6:$M$192,13,FALSE),0)</f>
        <v>0</v>
      </c>
      <c r="T25" s="115">
        <f>_xlfn.IFNA(VLOOKUP(CONCATENATE($T$5,$B25,$C25),'DAR1'!$A$6:$M$133,13,FALSE),0)</f>
        <v>0</v>
      </c>
      <c r="U25" s="115">
        <f>_xlfn.IFNA(VLOOKUP(CONCATENATE($U$5,$B25,$C25),'DRY2'!$A$6:$M$133,13,FALSE),0)</f>
        <v>0</v>
      </c>
      <c r="V25" s="115">
        <f>_xlfn.IFNA(VLOOKUP(CONCATENATE($V$5,$B25,$C25),'SER3'!$A$6:$M$500,13,FALSE),0)</f>
        <v>0</v>
      </c>
      <c r="W25" s="115">
        <f>_xlfn.IFNA(VLOOKUP(CONCATENATE($W$5,$B25,$C25),'OG2'!$A$6:$M$135,13,FALSE),0)</f>
        <v>0</v>
      </c>
      <c r="X25" s="340"/>
      <c r="Y25" s="340">
        <f>_xlfn.IFNA(VLOOKUP(CONCATENATE($Y$5,$B25,$C25),'DRY3'!$A$6:$M$132,13,FALSE),0)</f>
        <v>0</v>
      </c>
      <c r="Z25" s="115">
        <f>_xlfn.IFNA(VLOOKUP(CONCATENATE($Z$5,$B25,$C25),[1]SCSJ!$A$6:$M$133,13,FALSE),0)</f>
        <v>0</v>
      </c>
      <c r="AA25" s="115">
        <f>_xlfn.IFNA(VLOOKUP(CONCATENATE($AA$5,$B25,$C25),'GOS2'!$A$6:$M$133,13,FALSE),0)</f>
        <v>0</v>
      </c>
      <c r="AB25" s="115">
        <f>_xlfn.IFNA(VLOOKUP(CONCATENATE($AB$5,$B25,$C25),FEST!$A$6:$M$300,13,FALSE),0)</f>
        <v>0</v>
      </c>
      <c r="AC25" s="115">
        <f>_xlfn.IFNA(VLOOKUP(CONCATENATE($AC$5,$B25,$C25),'ESP2'!$A$6:$M$500,13,FALSE),0)</f>
        <v>0</v>
      </c>
      <c r="AD25" s="115">
        <f>_xlfn.IFNA(VLOOKUP(CONCATENATE($AD$5,$B25,$C25),'OG3'!$A$6:$M$53,13,FALSE),0)</f>
        <v>0</v>
      </c>
      <c r="AE25" s="115"/>
      <c r="AF25" s="115">
        <f>_xlfn.IFNA(VLOOKUP(CONCATENATE($AF$5,$B25,$C25),[2]cap1!$A$6:$M$53,13,FALSE),0)</f>
        <v>0</v>
      </c>
      <c r="AG25" s="115">
        <f>_xlfn.IFNA(VLOOKUP(CONCATENATE($AG$5,$B25,$C25),'ESP3'!$A$6:$M$53,13,FALSE),0)</f>
        <v>0</v>
      </c>
      <c r="AH25" s="115">
        <f>_xlfn.IFNA(VLOOKUP(CONCATENATE($AH$5,$B25,$C25),'BAL3'!$A$6:$M$500,13,FALSE),0)</f>
        <v>0</v>
      </c>
      <c r="AI25" s="115">
        <f>_xlfn.IFNA(VLOOKUP(CONCATENATE($AI$5,$B25,$C25),'ESP4'!$A$6:$M$300,13,FALSE),0)</f>
        <v>0</v>
      </c>
      <c r="AJ25" s="115">
        <f>_xlfn.IFNA(VLOOKUP(CONCATENATE($AJ$5,$B25,$C25),'DAR2'!$A$6:$M$300,13,FALSE),0)</f>
        <v>0</v>
      </c>
      <c r="AK25" s="115">
        <f>_xlfn.IFNA(VLOOKUP(CONCATENATE($AK$5,$B25,$C25),GID!$A$6:$M$60,13,FALSE),0)</f>
        <v>0</v>
      </c>
      <c r="AL25" s="115">
        <f>_xlfn.IFNA(VLOOKUP(CONCATENATE($AL$5,$B25,$C25),RAS!$A$6:$M$135,13,FALSE),0)</f>
        <v>0</v>
      </c>
    </row>
    <row r="26" spans="1:38" x14ac:dyDescent="0.25">
      <c r="A26" s="588"/>
      <c r="B26" s="109"/>
      <c r="C26" s="116"/>
      <c r="D26" s="116"/>
      <c r="E26" s="117"/>
      <c r="F26" s="310"/>
      <c r="G26" s="111">
        <f>COUNTIF(J26:AL26,"&gt;0")</f>
        <v>0</v>
      </c>
      <c r="H26" s="112">
        <f>SUM(J26:AI26)</f>
        <v>0</v>
      </c>
      <c r="I26" s="310">
        <f>RANK(H26,$H$6:$H$75)</f>
        <v>2</v>
      </c>
      <c r="J26" s="444">
        <f>_xlfn.IFNA(VLOOKUP(CONCATENATE($J$5,$B26,$C26),'ESP1'!$A$6:$M$500,13,FALSE),0)</f>
        <v>0</v>
      </c>
      <c r="K26" s="114"/>
      <c r="L26" s="114"/>
      <c r="M26" s="115">
        <f>_xlfn.IFNA(VLOOKUP(CONCATENATE($M$5,$B26,$C26),MUR!$A$6:$M$133,13,FALSE),0)</f>
        <v>0</v>
      </c>
      <c r="N26" s="115">
        <f>_xlfn.IFNA(VLOOKUP(CONCATENATE($N$5,$B26,$C26),'GOS1'!$A$6:$M$133,13,FALSE),0)</f>
        <v>0</v>
      </c>
      <c r="O26" s="115">
        <f>_xlfn.IFNA(VLOOKUP(CONCATENATE($O$5,$B26,$C26),'SER2'!$A$6:$M$500,13,FALSE),0)</f>
        <v>0</v>
      </c>
      <c r="P26" s="115">
        <f>_xlfn.IFNA(VLOOKUP(CONCATENATE($P$5,$B26,$C26),'OG1'!$A$6:$M$133,13,FALSE),0)</f>
        <v>0</v>
      </c>
      <c r="Q26" s="115"/>
      <c r="R26" s="115">
        <f>_xlfn.IFNA(VLOOKUP(CONCATENATE($R$5,$B26,$C26),'DRY1'!$A$6:$M$135,13,FALSE),0)</f>
        <v>0</v>
      </c>
      <c r="S26" s="115">
        <f>_xlfn.IFNA(VLOOKUP(CONCATENATE($S$5,$B26,$C26),'HOR1'!$A$6:$M$192,13,FALSE),0)</f>
        <v>0</v>
      </c>
      <c r="T26" s="115">
        <f>_xlfn.IFNA(VLOOKUP(CONCATENATE($T$5,$B26,$C26),'DAR1'!$A$6:$M$133,13,FALSE),0)</f>
        <v>0</v>
      </c>
      <c r="U26" s="115">
        <f>_xlfn.IFNA(VLOOKUP(CONCATENATE($U$5,$B26,$C26),'DRY2'!$A$6:$M$133,13,FALSE),0)</f>
        <v>0</v>
      </c>
      <c r="V26" s="115">
        <f>_xlfn.IFNA(VLOOKUP(CONCATENATE($V$5,$B26,$C26),'SER3'!$A$6:$M$500,13,FALSE),0)</f>
        <v>0</v>
      </c>
      <c r="W26" s="115">
        <f>_xlfn.IFNA(VLOOKUP(CONCATENATE($W$5,$B26,$C26),'OG2'!$A$6:$M$135,13,FALSE),0)</f>
        <v>0</v>
      </c>
      <c r="X26" s="340"/>
      <c r="Y26" s="340">
        <f>_xlfn.IFNA(VLOOKUP(CONCATENATE($Y$5,$B26,$C26),'DRY3'!$A$6:$M$132,13,FALSE),0)</f>
        <v>0</v>
      </c>
      <c r="Z26" s="115">
        <f>_xlfn.IFNA(VLOOKUP(CONCATENATE($Z$5,$B26,$C26),[1]SCSJ!$A$6:$M$133,13,FALSE),0)</f>
        <v>0</v>
      </c>
      <c r="AA26" s="115">
        <f>_xlfn.IFNA(VLOOKUP(CONCATENATE($AA$5,$B26,$C26),'GOS2'!$A$6:$M$133,13,FALSE),0)</f>
        <v>0</v>
      </c>
      <c r="AB26" s="115">
        <f>_xlfn.IFNA(VLOOKUP(CONCATENATE($AB$5,$B26,$C26),FEST!$A$6:$M$300,13,FALSE),0)</f>
        <v>0</v>
      </c>
      <c r="AC26" s="115">
        <f>_xlfn.IFNA(VLOOKUP(CONCATENATE($AC$5,$B26,$C26),'ESP2'!$A$6:$M$500,13,FALSE),0)</f>
        <v>0</v>
      </c>
      <c r="AD26" s="115">
        <f>_xlfn.IFNA(VLOOKUP(CONCATENATE($AD$5,$B26,$C26),'OG3'!$A$6:$M$53,13,FALSE),0)</f>
        <v>0</v>
      </c>
      <c r="AE26" s="115"/>
      <c r="AF26" s="115">
        <f>_xlfn.IFNA(VLOOKUP(CONCATENATE($AF$5,$B26,$C26),[2]cap1!$A$6:$M$53,13,FALSE),0)</f>
        <v>0</v>
      </c>
      <c r="AG26" s="115">
        <f>_xlfn.IFNA(VLOOKUP(CONCATENATE($AG$5,$B26,$C26),'ESP3'!$A$6:$M$53,13,FALSE),0)</f>
        <v>0</v>
      </c>
      <c r="AH26" s="115">
        <f>_xlfn.IFNA(VLOOKUP(CONCATENATE($AH$5,$B26,$C26),'BAL3'!$A$6:$M$500,13,FALSE),0)</f>
        <v>0</v>
      </c>
      <c r="AI26" s="115">
        <f>_xlfn.IFNA(VLOOKUP(CONCATENATE($AI$5,$B26,$C26),'ESP4'!$A$6:$M$300,13,FALSE),0)</f>
        <v>0</v>
      </c>
      <c r="AJ26" s="115">
        <f>_xlfn.IFNA(VLOOKUP(CONCATENATE($AJ$5,$B26,$C26),'DAR2'!$A$6:$M$300,13,FALSE),0)</f>
        <v>0</v>
      </c>
      <c r="AK26" s="115">
        <f>_xlfn.IFNA(VLOOKUP(CONCATENATE($AK$5,$B26,$C26),GID!$A$6:$M$60,13,FALSE),0)</f>
        <v>0</v>
      </c>
      <c r="AL26" s="115">
        <f>_xlfn.IFNA(VLOOKUP(CONCATENATE($AL$5,$B26,$C26),RAS!$A$6:$M$135,13,FALSE),0)</f>
        <v>0</v>
      </c>
    </row>
    <row r="27" spans="1:38" x14ac:dyDescent="0.25">
      <c r="A27" s="588"/>
      <c r="B27" s="109"/>
      <c r="C27" s="116"/>
      <c r="D27" s="116"/>
      <c r="E27" s="117"/>
      <c r="F27" s="310"/>
      <c r="G27" s="111">
        <f>COUNTIF(J27:AL27,"&gt;0")</f>
        <v>0</v>
      </c>
      <c r="H27" s="112">
        <f>SUM(J27:AI27)</f>
        <v>0</v>
      </c>
      <c r="I27" s="310">
        <f>RANK(H27,$H$6:$H$75)</f>
        <v>2</v>
      </c>
      <c r="J27" s="444">
        <f>_xlfn.IFNA(VLOOKUP(CONCATENATE($J$5,$B27,$C27),'ESP1'!$A$6:$M$500,13,FALSE),0)</f>
        <v>0</v>
      </c>
      <c r="K27" s="114"/>
      <c r="L27" s="114"/>
      <c r="M27" s="115">
        <f>_xlfn.IFNA(VLOOKUP(CONCATENATE($M$5,$B27,$C27),MUR!$A$6:$M$133,13,FALSE),0)</f>
        <v>0</v>
      </c>
      <c r="N27" s="115">
        <f>_xlfn.IFNA(VLOOKUP(CONCATENATE($N$5,$B27,$C27),'GOS1'!$A$6:$M$133,13,FALSE),0)</f>
        <v>0</v>
      </c>
      <c r="O27" s="115">
        <f>_xlfn.IFNA(VLOOKUP(CONCATENATE($O$5,$B27,$C27),'DAR1'!$A$6:$M$500,13,FALSE),0)</f>
        <v>0</v>
      </c>
      <c r="P27" s="115">
        <f>_xlfn.IFNA(VLOOKUP(CONCATENATE($P$5,$B27,$C27),'SER2'!$A$6:$M$133,13,FALSE),0)</f>
        <v>0</v>
      </c>
      <c r="Q27" s="115"/>
      <c r="R27" s="115">
        <f>_xlfn.IFNA(VLOOKUP(CONCATENATE($R$5,$B27,$C27),'GOS2'!$A$6:$M$135,13,FALSE),0)</f>
        <v>0</v>
      </c>
      <c r="S27" s="115">
        <f>_xlfn.IFNA(VLOOKUP(CONCATENATE($S$5,$B27,$C27),'ESP2'!$A$6:$M$192,13,FALSE),0)</f>
        <v>0</v>
      </c>
      <c r="T27" s="115">
        <f>_xlfn.IFNA(VLOOKUP(CONCATENATE($T$5,$B27,$C27),CAP!$A$6:$M$133,13,FALSE),0)</f>
        <v>0</v>
      </c>
      <c r="U27" s="115">
        <f>_xlfn.IFNA(VLOOKUP(CONCATENATE($U$5,$B27,$C27),'OG1'!$A$6:$M$133,13,FALSE),0)</f>
        <v>0</v>
      </c>
      <c r="V27" s="115">
        <f>_xlfn.IFNA(VLOOKUP(CONCATENATE($V$5,$B27,$C27),'DRY1'!$A$8:$M$500,13,FALSE),0)</f>
        <v>0</v>
      </c>
      <c r="W27" s="115">
        <f>_xlfn.IFNA(VLOOKUP(CONCATENATE($W$5,$B27,$C27),'OG2'!$A$6:$M$135,13,FALSE),0)</f>
        <v>0</v>
      </c>
      <c r="X27" s="340"/>
      <c r="Y27" s="340">
        <f>_xlfn.IFNA(VLOOKUP(CONCATENATE($Y$5,$B27,$C27),'OG2'!$A$6:$M$132,13,FALSE),0)</f>
        <v>0</v>
      </c>
      <c r="Z27" s="115">
        <f>_xlfn.IFNA(VLOOKUP(CONCATENATE($Z$5,$B27,$C27),'SER3'!$A$6:$M$133,13,FALSE),0)</f>
        <v>0</v>
      </c>
      <c r="AA27" s="115">
        <f>_xlfn.IFNA(VLOOKUP(CONCATENATE($AA$5,$B27,$C27),'Spare 1'!$A$6:$M$133,13,FALSE),0)</f>
        <v>0</v>
      </c>
      <c r="AB27" s="115">
        <f>_xlfn.IFNA(VLOOKUP(CONCATENATE($AB$5,$B27,$C27),'DRY2'!$A$6:$M$300,13,FALSE),0)</f>
        <v>0</v>
      </c>
      <c r="AC27" s="115">
        <f>_xlfn.IFNA(VLOOKUP(CONCATENATE($AC$5,$B27,$C27),'ESP3'!$A$6:$M$500,13,FALSE),0)</f>
        <v>0</v>
      </c>
      <c r="AD27" s="115">
        <f>_xlfn.IFNA(VLOOKUP(CONCATENATE($AD$5,$B27,$C27),[4]SC!$A$6:$M$53,13,FALSE),0)</f>
        <v>0</v>
      </c>
      <c r="AE27" s="115"/>
      <c r="AF27" s="115">
        <f>_xlfn.IFNA(VLOOKUP(CONCATENATE($AF$5,$B27,$C27),SCSAT!$A$6:$M$53,13,FALSE),0)</f>
        <v>0</v>
      </c>
      <c r="AG27" s="115">
        <f>_xlfn.IFNA(VLOOKUP(CONCATENATE($AG$5,$B27,$C27),SCSUN!$A$6:$M$53,13,FALSE),0)</f>
        <v>0</v>
      </c>
      <c r="AH27" s="115">
        <f>_xlfn.IFNA(VLOOKUP(CONCATENATE($AH$5,$B27,$C27),'ESP4'!$A$6:$M$500,13,FALSE),0)</f>
        <v>0</v>
      </c>
      <c r="AI27" s="115">
        <f>_xlfn.IFNA(VLOOKUP(CONCATENATE($AI$5,$B27,$C27),FEST!$A$6:$M$300,13,FALSE),0)</f>
        <v>0</v>
      </c>
      <c r="AJ27" s="115">
        <f>_xlfn.IFNA(VLOOKUP(CONCATENATE($AJ$5,$B27,$C27),FEST!$A$6:$M$300,13,FALSE),0)</f>
        <v>0</v>
      </c>
      <c r="AK27" s="115">
        <f>_xlfn.IFNA(VLOOKUP(CONCATENATE($AK$5,$B27,$C27),'DAR2'!$A$6:$M$60,13,FALSE),0)</f>
        <v>0</v>
      </c>
      <c r="AL27" s="115">
        <f>_xlfn.IFNA(VLOOKUP(CONCATENATE($AL$5,$B27,$C27),'DRY3'!$A$6:$M$135,13,FALSE),0)</f>
        <v>0</v>
      </c>
    </row>
    <row r="28" spans="1:38" x14ac:dyDescent="0.25">
      <c r="A28" s="588"/>
      <c r="B28" s="109"/>
      <c r="C28" s="116"/>
      <c r="D28" s="110"/>
      <c r="E28" s="117"/>
      <c r="F28" s="310"/>
      <c r="G28" s="111">
        <f>COUNTIF(J28:AL28,"&gt;0")</f>
        <v>0</v>
      </c>
      <c r="H28" s="112">
        <f>SUM(J28:AI28)</f>
        <v>0</v>
      </c>
      <c r="I28" s="310">
        <f>RANK(H28,$H$6:$H$75)</f>
        <v>2</v>
      </c>
      <c r="J28" s="444">
        <f>_xlfn.IFNA(VLOOKUP(CONCATENATE($J$5,$B28,$C28),'ESP1'!$A$6:$M$500,13,FALSE),0)</f>
        <v>0</v>
      </c>
      <c r="K28" s="114"/>
      <c r="L28" s="114"/>
      <c r="M28" s="115">
        <f>_xlfn.IFNA(VLOOKUP(CONCATENATE($M$5,$B28,$C28),MUR!$A$6:$M$133,13,FALSE),0)</f>
        <v>0</v>
      </c>
      <c r="N28" s="115">
        <f>_xlfn.IFNA(VLOOKUP(CONCATENATE($N$5,$B28,$C28),'GOS1'!$A$6:$M$133,13,FALSE),0)</f>
        <v>0</v>
      </c>
      <c r="O28" s="115">
        <f>_xlfn.IFNA(VLOOKUP(CONCATENATE($O$5,$B28,$C28),'DAR1'!$A$6:$M$500,13,FALSE),0)</f>
        <v>0</v>
      </c>
      <c r="P28" s="115">
        <f>_xlfn.IFNA(VLOOKUP(CONCATENATE($P$5,$B28,$C28),'SER2'!$A$6:$M$133,13,FALSE),0)</f>
        <v>0</v>
      </c>
      <c r="Q28" s="115"/>
      <c r="R28" s="115">
        <f>_xlfn.IFNA(VLOOKUP(CONCATENATE($R$5,$B28,$C28),'GOS2'!$A$6:$M$135,13,FALSE),0)</f>
        <v>0</v>
      </c>
      <c r="S28" s="115">
        <f>_xlfn.IFNA(VLOOKUP(CONCATENATE($S$5,$B28,$C28),'ESP2'!$A$6:$M$192,13,FALSE),0)</f>
        <v>0</v>
      </c>
      <c r="T28" s="115">
        <f>_xlfn.IFNA(VLOOKUP(CONCATENATE($T$5,$B28,$C28),CAP!$A$6:$M$133,13,FALSE),0)</f>
        <v>0</v>
      </c>
      <c r="U28" s="115">
        <f>_xlfn.IFNA(VLOOKUP(CONCATENATE($U$5,$B28,$C28),'OG1'!$A$6:$M$133,13,FALSE),0)</f>
        <v>0</v>
      </c>
      <c r="V28" s="115">
        <f>_xlfn.IFNA(VLOOKUP(CONCATENATE($V$5,$B28,$C28),'DRY1'!$A$8:$M$500,13,FALSE),0)</f>
        <v>0</v>
      </c>
      <c r="W28" s="340">
        <f>_xlfn.IFNA(VLOOKUP(CONCATENATE($W$5,$B28,$C28),'OG2'!$A$6:$M$135,13,FALSE),0)</f>
        <v>0</v>
      </c>
      <c r="X28" s="340"/>
      <c r="Y28" s="340">
        <f>_xlfn.IFNA(VLOOKUP(CONCATENATE($Y$5,$B28,$C28),'OG2'!$A$6:$M$132,13,FALSE),0)</f>
        <v>0</v>
      </c>
      <c r="Z28" s="115">
        <f>_xlfn.IFNA(VLOOKUP(CONCATENATE($Z$5,$B28,$C28),'SER3'!$A$6:$M$133,13,FALSE),0)</f>
        <v>0</v>
      </c>
      <c r="AA28" s="115">
        <f>_xlfn.IFNA(VLOOKUP(CONCATENATE($AA$5,$B28,$C28),'Spare 1'!$A$6:$M$133,13,FALSE),0)</f>
        <v>0</v>
      </c>
      <c r="AB28" s="115">
        <f>_xlfn.IFNA(VLOOKUP(CONCATENATE($AB$5,$B28,$C28),'DRY2'!$A$6:$M$300,13,FALSE),0)</f>
        <v>0</v>
      </c>
      <c r="AC28" s="115">
        <f>_xlfn.IFNA(VLOOKUP(CONCATENATE($AC$5,$B28,$C28),'ESP3'!$A$6:$M$500,13,FALSE),0)</f>
        <v>0</v>
      </c>
      <c r="AD28" s="115">
        <f>_xlfn.IFNA(VLOOKUP(CONCATENATE($AD$5,$B28,$C28),[4]SC!$A$6:$M$53,13,FALSE),0)</f>
        <v>0</v>
      </c>
      <c r="AE28" s="115"/>
      <c r="AF28" s="115">
        <f>_xlfn.IFNA(VLOOKUP(CONCATENATE($AF$5,$B28,$C28),SCSAT!$A$6:$M$53,13,FALSE),0)</f>
        <v>0</v>
      </c>
      <c r="AG28" s="115">
        <f>_xlfn.IFNA(VLOOKUP(CONCATENATE($AG$5,$B28,$C28),SCSUN!$A$6:$M$53,13,FALSE),0)</f>
        <v>0</v>
      </c>
      <c r="AH28" s="115">
        <f>_xlfn.IFNA(VLOOKUP(CONCATENATE($AH$5,$B28,$C28),'ESP4'!$A$6:$M$500,13,FALSE),0)</f>
        <v>0</v>
      </c>
      <c r="AI28" s="115">
        <f>_xlfn.IFNA(VLOOKUP(CONCATENATE($AI$5,$B28,$C28),FEST!$A$6:$M$300,13,FALSE),0)</f>
        <v>0</v>
      </c>
      <c r="AJ28" s="115">
        <f>_xlfn.IFNA(VLOOKUP(CONCATENATE($AJ$5,$B28,$C28),FEST!$A$6:$M$300,13,FALSE),0)</f>
        <v>0</v>
      </c>
      <c r="AK28" s="115">
        <f>_xlfn.IFNA(VLOOKUP(CONCATENATE($AK$5,$B28,$C28),'DAR2'!$A$6:$M$60,13,FALSE),0)</f>
        <v>0</v>
      </c>
      <c r="AL28" s="115">
        <f>_xlfn.IFNA(VLOOKUP(CONCATENATE($AL$5,$B28,$C28),'DRY3'!$A$6:$M$135,13,FALSE),0)</f>
        <v>0</v>
      </c>
    </row>
    <row r="29" spans="1:38" x14ac:dyDescent="0.25">
      <c r="A29" s="588"/>
      <c r="B29" s="109"/>
      <c r="C29" s="116"/>
      <c r="D29" s="116"/>
      <c r="E29" s="117"/>
      <c r="F29" s="310"/>
      <c r="G29" s="111">
        <f>COUNTIF(J29:AL29,"&gt;0")</f>
        <v>0</v>
      </c>
      <c r="H29" s="112">
        <f>SUM(J29:AI29)</f>
        <v>0</v>
      </c>
      <c r="I29" s="310">
        <f>RANK(H29,$H$6:$H$75)</f>
        <v>2</v>
      </c>
      <c r="J29" s="444">
        <f>_xlfn.IFNA(VLOOKUP(CONCATENATE($J$5,$B29,$C29),'ESP1'!$A$6:$M$500,13,FALSE),0)</f>
        <v>0</v>
      </c>
      <c r="K29" s="114"/>
      <c r="L29" s="114"/>
      <c r="M29" s="115">
        <f>_xlfn.IFNA(VLOOKUP(CONCATENATE($M$5,$B29,$C29),MUR!$A$6:$M$133,13,FALSE),0)</f>
        <v>0</v>
      </c>
      <c r="N29" s="115">
        <f>_xlfn.IFNA(VLOOKUP(CONCATENATE($N$5,$B29,$C29),'GOS1'!$A$6:$M$133,13,FALSE),0)</f>
        <v>0</v>
      </c>
      <c r="O29" s="115">
        <f>_xlfn.IFNA(VLOOKUP(CONCATENATE($O$5,$B29,$C29),'DAR1'!$A$6:$M$500,13,FALSE),0)</f>
        <v>0</v>
      </c>
      <c r="P29" s="115">
        <f>_xlfn.IFNA(VLOOKUP(CONCATENATE($P$5,$B29,$C29),'SER2'!$A$6:$M$133,13,FALSE),0)</f>
        <v>0</v>
      </c>
      <c r="Q29" s="115"/>
      <c r="R29" s="115">
        <f>_xlfn.IFNA(VLOOKUP(CONCATENATE($R$5,$B29,$C29),'GOS2'!$A$6:$M$135,13,FALSE),0)</f>
        <v>0</v>
      </c>
      <c r="S29" s="115">
        <f>_xlfn.IFNA(VLOOKUP(CONCATENATE($S$5,$B29,$C29),'ESP2'!$A$6:$M$192,13,FALSE),0)</f>
        <v>0</v>
      </c>
      <c r="T29" s="115">
        <f>_xlfn.IFNA(VLOOKUP(CONCATENATE($T$5,$B29,$C29),CAP!$A$6:$M$133,13,FALSE),0)</f>
        <v>0</v>
      </c>
      <c r="U29" s="115">
        <f>_xlfn.IFNA(VLOOKUP(CONCATENATE($U$5,$B29,$C29),'OG1'!$A$6:$M$133,13,FALSE),0)</f>
        <v>0</v>
      </c>
      <c r="V29" s="115">
        <f>_xlfn.IFNA(VLOOKUP(CONCATENATE($V$5,$B29,$C29),'DRY1'!$A$8:$M$500,13,FALSE),0)</f>
        <v>0</v>
      </c>
      <c r="W29" s="115">
        <f>_xlfn.IFNA(VLOOKUP(CONCATENATE($W$5,$B29,$C29),'BAL3'!$A$6:$M$135,13,FALSE),0)</f>
        <v>0</v>
      </c>
      <c r="X29" s="340"/>
      <c r="Y29" s="340">
        <f>_xlfn.IFNA(VLOOKUP(CONCATENATE($Y$5,$B29,$C29),'OG2'!$A$6:$M$132,13,FALSE),0)</f>
        <v>0</v>
      </c>
      <c r="Z29" s="115">
        <f>_xlfn.IFNA(VLOOKUP(CONCATENATE($Z$5,$B29,$C29),'SER3'!$A$6:$M$133,13,FALSE),0)</f>
        <v>0</v>
      </c>
      <c r="AA29" s="115">
        <f>_xlfn.IFNA(VLOOKUP(CONCATENATE($AA$5,$B29,$C29),'Spare 1'!$A$6:$M$133,13,FALSE),0)</f>
        <v>0</v>
      </c>
      <c r="AB29" s="115">
        <f>_xlfn.IFNA(VLOOKUP(CONCATENATE($AB$5,$B29,$C29),'DRY2'!$A$6:$M$300,13,FALSE),0)</f>
        <v>0</v>
      </c>
      <c r="AC29" s="115">
        <f>_xlfn.IFNA(VLOOKUP(CONCATENATE($AC$5,$B29,$C29),'ESP3'!$A$6:$M$500,13,FALSE),0)</f>
        <v>0</v>
      </c>
      <c r="AD29" s="115">
        <f>_xlfn.IFNA(VLOOKUP(CONCATENATE($AD$5,$B29,$C29),[4]SC!$A$6:$M$53,13,FALSE),0)</f>
        <v>0</v>
      </c>
      <c r="AE29" s="115"/>
      <c r="AF29" s="115">
        <f>_xlfn.IFNA(VLOOKUP(CONCATENATE($AF$5,$B29,$C29),SCSAT!$A$6:$M$53,13,FALSE),0)</f>
        <v>0</v>
      </c>
      <c r="AG29" s="115">
        <f>_xlfn.IFNA(VLOOKUP(CONCATENATE($AG$5,$B29,$C29),SCSUN!$A$6:$M$53,13,FALSE),0)</f>
        <v>0</v>
      </c>
      <c r="AH29" s="115">
        <f>_xlfn.IFNA(VLOOKUP(CONCATENATE($AH$5,$B29,$C29),'ESP4'!$A$6:$M$500,13,FALSE),0)</f>
        <v>0</v>
      </c>
      <c r="AI29" s="115">
        <f>_xlfn.IFNA(VLOOKUP(CONCATENATE($AI$5,$B29,$C29),FEST!$A$6:$M$300,13,FALSE),0)</f>
        <v>0</v>
      </c>
      <c r="AJ29" s="115">
        <f>_xlfn.IFNA(VLOOKUP(CONCATENATE($AJ$5,$B29,$C29),FEST!$A$6:$M$300,13,FALSE),0)</f>
        <v>0</v>
      </c>
      <c r="AK29" s="115">
        <f>_xlfn.IFNA(VLOOKUP(CONCATENATE($AK$5,$B29,$C29),'DAR2'!$A$6:$M$60,13,FALSE),0)</f>
        <v>0</v>
      </c>
      <c r="AL29" s="115">
        <f>_xlfn.IFNA(VLOOKUP(CONCATENATE($AL$5,$B29,$C29),'DRY3'!$A$6:$M$135,13,FALSE),0)</f>
        <v>0</v>
      </c>
    </row>
    <row r="30" spans="1:38" s="3" customFormat="1" x14ac:dyDescent="0.25">
      <c r="A30" s="588"/>
      <c r="B30" s="109"/>
      <c r="C30" s="116"/>
      <c r="D30" s="116"/>
      <c r="E30" s="117"/>
      <c r="F30" s="310"/>
      <c r="G30" s="111">
        <f>COUNTIF(J30:AL30,"&gt;0")</f>
        <v>0</v>
      </c>
      <c r="H30" s="112">
        <f>SUM(J30:AI30)</f>
        <v>0</v>
      </c>
      <c r="I30" s="310">
        <f>RANK(H30,$H$6:$H$75)</f>
        <v>2</v>
      </c>
      <c r="J30" s="444">
        <f>_xlfn.IFNA(VLOOKUP(CONCATENATE($J$5,$B30,$C30),'ESP1'!$A$6:$M$500,13,FALSE),0)</f>
        <v>0</v>
      </c>
      <c r="K30" s="114"/>
      <c r="L30" s="114"/>
      <c r="M30" s="115">
        <f>_xlfn.IFNA(VLOOKUP(CONCATENATE($M$5,$B30,$C30),MUR!$A$6:$M$133,13,FALSE),0)</f>
        <v>0</v>
      </c>
      <c r="N30" s="115">
        <f>_xlfn.IFNA(VLOOKUP(CONCATENATE($N$5,$B30,$C30),'GOS1'!$A$6:$M$133,13,FALSE),0)</f>
        <v>0</v>
      </c>
      <c r="O30" s="115">
        <f>_xlfn.IFNA(VLOOKUP(CONCATENATE($O$5,$B30,$C30),'DAR1'!$A$6:$M$500,13,FALSE),0)</f>
        <v>0</v>
      </c>
      <c r="P30" s="115">
        <f>_xlfn.IFNA(VLOOKUP(CONCATENATE($P$5,$B30,$C30),'SER2'!$A$6:$M$133,13,FALSE),0)</f>
        <v>0</v>
      </c>
      <c r="Q30" s="115"/>
      <c r="R30" s="115">
        <f>_xlfn.IFNA(VLOOKUP(CONCATENATE($R$5,$B30,$C30),'GOS2'!$A$6:$M$135,13,FALSE),0)</f>
        <v>0</v>
      </c>
      <c r="S30" s="115">
        <f>_xlfn.IFNA(VLOOKUP(CONCATENATE($S$5,$B30,$C30),'ESP2'!$A$6:$M$192,13,FALSE),0)</f>
        <v>0</v>
      </c>
      <c r="T30" s="115">
        <f>_xlfn.IFNA(VLOOKUP(CONCATENATE($T$5,$B30,$C30),CAP!$A$6:$M$133,13,FALSE),0)</f>
        <v>0</v>
      </c>
      <c r="U30" s="115">
        <f>_xlfn.IFNA(VLOOKUP(CONCATENATE($U$5,$B30,$C30),'OG1'!$A$6:$M$133,13,FALSE),0)</f>
        <v>0</v>
      </c>
      <c r="V30" s="115">
        <f>_xlfn.IFNA(VLOOKUP(CONCATENATE($V$5,$B30,$C30),'DRY1'!$A$8:$M$500,13,FALSE),0)</f>
        <v>0</v>
      </c>
      <c r="W30" s="115">
        <f>_xlfn.IFNA(VLOOKUP(CONCATENATE($W$5,$B30,$C30),'BAL3'!$A$6:$M$135,13,FALSE),0)</f>
        <v>0</v>
      </c>
      <c r="X30" s="340"/>
      <c r="Y30" s="340">
        <f>_xlfn.IFNA(VLOOKUP(CONCATENATE($Y$5,$B30,$C30),'OG2'!$A$6:$M$132,13,FALSE),0)</f>
        <v>0</v>
      </c>
      <c r="Z30" s="115">
        <f>_xlfn.IFNA(VLOOKUP(CONCATENATE($Z$5,$B30,$C30),'SER3'!$A$6:$M$133,13,FALSE),0)</f>
        <v>0</v>
      </c>
      <c r="AA30" s="115">
        <f>_xlfn.IFNA(VLOOKUP(CONCATENATE($AA$5,$B30,$C30),'Spare 1'!$A$6:$M$133,13,FALSE),0)</f>
        <v>0</v>
      </c>
      <c r="AB30" s="115">
        <f>_xlfn.IFNA(VLOOKUP(CONCATENATE($AB$5,$B30,$C30),'DRY2'!$A$6:$M$300,13,FALSE),0)</f>
        <v>0</v>
      </c>
      <c r="AC30" s="115">
        <f>_xlfn.IFNA(VLOOKUP(CONCATENATE($AC$5,$B30,$C30),'ESP3'!$A$6:$M$500,13,FALSE),0)</f>
        <v>0</v>
      </c>
      <c r="AD30" s="115">
        <f>_xlfn.IFNA(VLOOKUP(CONCATENATE($AD$5,$B30,$C30),[4]SC!$A$6:$M$53,13,FALSE),0)</f>
        <v>0</v>
      </c>
      <c r="AE30" s="115"/>
      <c r="AF30" s="115">
        <f>_xlfn.IFNA(VLOOKUP(CONCATENATE($AF$5,$B30,$C30),SCSAT!$A$6:$M$53,13,FALSE),0)</f>
        <v>0</v>
      </c>
      <c r="AG30" s="115">
        <f>_xlfn.IFNA(VLOOKUP(CONCATENATE($AG$5,$B30,$C30),SCSUN!$A$6:$M$53,13,FALSE),0)</f>
        <v>0</v>
      </c>
      <c r="AH30" s="115">
        <f>_xlfn.IFNA(VLOOKUP(CONCATENATE($AH$5,$B30,$C30),'ESP4'!$A$6:$M$500,13,FALSE),0)</f>
        <v>0</v>
      </c>
      <c r="AI30" s="115">
        <f>_xlfn.IFNA(VLOOKUP(CONCATENATE($AI$5,$B30,$C30),FEST!$A$6:$M$300,13,FALSE),0)</f>
        <v>0</v>
      </c>
      <c r="AJ30" s="115">
        <f>_xlfn.IFNA(VLOOKUP(CONCATENATE($AJ$5,$B30,$C30),FEST!$A$6:$M$300,13,FALSE),0)</f>
        <v>0</v>
      </c>
      <c r="AK30" s="115">
        <f>_xlfn.IFNA(VLOOKUP(CONCATENATE($AK$5,$B30,$C30),'DAR2'!$A$6:$M$60,13,FALSE),0)</f>
        <v>0</v>
      </c>
      <c r="AL30" s="115">
        <f>_xlfn.IFNA(VLOOKUP(CONCATENATE($AL$5,$B30,$C30),'DRY3'!$A$6:$M$135,13,FALSE),0)</f>
        <v>0</v>
      </c>
    </row>
    <row r="31" spans="1:38" x14ac:dyDescent="0.25">
      <c r="A31" s="588"/>
      <c r="B31" s="109"/>
      <c r="C31" s="116"/>
      <c r="D31" s="116"/>
      <c r="E31" s="117"/>
      <c r="F31" s="310"/>
      <c r="G31" s="111">
        <f>COUNTIF(J31:AL31,"&gt;0")</f>
        <v>0</v>
      </c>
      <c r="H31" s="112">
        <f>SUM(J31:AI31)</f>
        <v>0</v>
      </c>
      <c r="I31" s="310">
        <f>RANK(H31,$H$6:$H$75)</f>
        <v>2</v>
      </c>
      <c r="J31" s="444">
        <f>_xlfn.IFNA(VLOOKUP(CONCATENATE($J$5,$B31,$C31),'ESP1'!$A$6:$M$500,13,FALSE),0)</f>
        <v>0</v>
      </c>
      <c r="K31" s="114"/>
      <c r="L31" s="114"/>
      <c r="M31" s="115">
        <f>_xlfn.IFNA(VLOOKUP(CONCATENATE($M$5,$B31,$C31),MUR!$A$6:$M$133,13,FALSE),0)</f>
        <v>0</v>
      </c>
      <c r="N31" s="115">
        <f>_xlfn.IFNA(VLOOKUP(CONCATENATE($N$5,$B31,$C31),'GOS1'!$A$6:$M$133,13,FALSE),0)</f>
        <v>0</v>
      </c>
      <c r="O31" s="115">
        <f>_xlfn.IFNA(VLOOKUP(CONCATENATE($O$5,$B31,$C31),'DAR1'!$A$6:$M$500,13,FALSE),0)</f>
        <v>0</v>
      </c>
      <c r="P31" s="115">
        <f>_xlfn.IFNA(VLOOKUP(CONCATENATE($P$5,$B31,$C31),'SER2'!$A$6:$M$133,13,FALSE),0)</f>
        <v>0</v>
      </c>
      <c r="Q31" s="115"/>
      <c r="R31" s="115">
        <f>_xlfn.IFNA(VLOOKUP(CONCATENATE($R$5,$B31,$C31),'GOS2'!$A$6:$M$135,13,FALSE),0)</f>
        <v>0</v>
      </c>
      <c r="S31" s="115">
        <f>_xlfn.IFNA(VLOOKUP(CONCATENATE($S$5,$B31,$C31),'ESP2'!$A$6:$M$192,13,FALSE),0)</f>
        <v>0</v>
      </c>
      <c r="T31" s="115">
        <f>_xlfn.IFNA(VLOOKUP(CONCATENATE($T$5,$B31,$C31),CAP!$A$6:$M$133,13,FALSE),0)</f>
        <v>0</v>
      </c>
      <c r="U31" s="115">
        <f>_xlfn.IFNA(VLOOKUP(CONCATENATE($U$5,$B31,$C31),'OG1'!$A$6:$M$133,13,FALSE),0)</f>
        <v>0</v>
      </c>
      <c r="V31" s="115">
        <f>_xlfn.IFNA(VLOOKUP(CONCATENATE($V$5,$B31,$C31),'DRY1'!$A$8:$M$500,13,FALSE),0)</f>
        <v>0</v>
      </c>
      <c r="W31" s="115">
        <f>_xlfn.IFNA(VLOOKUP(CONCATENATE($W$5,$B31,$C31),'BAL3'!$A$6:$M$135,13,FALSE),0)</f>
        <v>0</v>
      </c>
      <c r="X31" s="340"/>
      <c r="Y31" s="340">
        <f>_xlfn.IFNA(VLOOKUP(CONCATENATE($Y$5,$B31,$C31),'OG2'!$A$6:$M$132,13,FALSE),0)</f>
        <v>0</v>
      </c>
      <c r="Z31" s="115">
        <f>_xlfn.IFNA(VLOOKUP(CONCATENATE($Z$5,$B31,$C31),'SER3'!$A$6:$M$133,13,FALSE),0)</f>
        <v>0</v>
      </c>
      <c r="AA31" s="115">
        <f>_xlfn.IFNA(VLOOKUP(CONCATENATE($AA$5,$B31,$C31),'Spare 1'!$A$6:$M$133,13,FALSE),0)</f>
        <v>0</v>
      </c>
      <c r="AB31" s="115">
        <f>_xlfn.IFNA(VLOOKUP(CONCATENATE($AB$5,$B31,$C31),'DRY2'!$A$6:$M$300,13,FALSE),0)</f>
        <v>0</v>
      </c>
      <c r="AC31" s="115">
        <f>_xlfn.IFNA(VLOOKUP(CONCATENATE($AC$5,$B31,$C31),'ESP3'!$A$6:$M$500,13,FALSE),0)</f>
        <v>0</v>
      </c>
      <c r="AD31" s="115">
        <f>_xlfn.IFNA(VLOOKUP(CONCATENATE($AD$5,$B31,$C31),[4]SC!$A$6:$M$53,13,FALSE),0)</f>
        <v>0</v>
      </c>
      <c r="AE31" s="115"/>
      <c r="AF31" s="115">
        <f>_xlfn.IFNA(VLOOKUP(CONCATENATE($AF$5,$B31,$C31),SCSAT!$A$6:$M$53,13,FALSE),0)</f>
        <v>0</v>
      </c>
      <c r="AG31" s="115">
        <f>_xlfn.IFNA(VLOOKUP(CONCATENATE($AG$5,$B31,$C31),SCSUN!$A$6:$M$53,13,FALSE),0)</f>
        <v>0</v>
      </c>
      <c r="AH31" s="115">
        <f>_xlfn.IFNA(VLOOKUP(CONCATENATE($AH$5,$B31,$C31),'ESP4'!$A$6:$M$500,13,FALSE),0)</f>
        <v>0</v>
      </c>
      <c r="AI31" s="115">
        <f>_xlfn.IFNA(VLOOKUP(CONCATENATE($AI$5,$B31,$C31),FEST!$A$6:$M$300,13,FALSE),0)</f>
        <v>0</v>
      </c>
      <c r="AJ31" s="115">
        <f>_xlfn.IFNA(VLOOKUP(CONCATENATE($AJ$5,$B31,$C31),FEST!$A$6:$M$300,13,FALSE),0)</f>
        <v>0</v>
      </c>
      <c r="AK31" s="115">
        <f>_xlfn.IFNA(VLOOKUP(CONCATENATE($AK$5,$B31,$C31),'DAR2'!$A$6:$M$60,13,FALSE),0)</f>
        <v>0</v>
      </c>
      <c r="AL31" s="115">
        <f>_xlfn.IFNA(VLOOKUP(CONCATENATE($AL$5,$B31,$C31),'DRY3'!$A$6:$M$135,13,FALSE),0)</f>
        <v>0</v>
      </c>
    </row>
    <row r="32" spans="1:38" x14ac:dyDescent="0.25">
      <c r="A32" s="588"/>
      <c r="B32" s="109"/>
      <c r="C32" s="116"/>
      <c r="D32" s="116"/>
      <c r="E32" s="117"/>
      <c r="F32" s="310"/>
      <c r="G32" s="111">
        <f>COUNTIF(J32:AL32,"&gt;0")</f>
        <v>0</v>
      </c>
      <c r="H32" s="112">
        <f>SUM(J32:AI32)</f>
        <v>0</v>
      </c>
      <c r="I32" s="310">
        <f>RANK(H32,$H$6:$H$75)</f>
        <v>2</v>
      </c>
      <c r="J32" s="444">
        <f>_xlfn.IFNA(VLOOKUP(CONCATENATE($J$5,$B32,$C32),'ESP1'!$A$6:$M$500,13,FALSE),0)</f>
        <v>0</v>
      </c>
      <c r="K32" s="114"/>
      <c r="L32" s="114"/>
      <c r="M32" s="115">
        <f>_xlfn.IFNA(VLOOKUP(CONCATENATE($M$5,$B32,$C32),MUR!$A$6:$M$133,13,FALSE),0)</f>
        <v>0</v>
      </c>
      <c r="N32" s="115">
        <f>_xlfn.IFNA(VLOOKUP(CONCATENATE($N$5,$B32,$C32),'GOS1'!$A$6:$M$133,13,FALSE),0)</f>
        <v>0</v>
      </c>
      <c r="O32" s="115">
        <f>_xlfn.IFNA(VLOOKUP(CONCATENATE($O$5,$B32,$C32),'DAR1'!$A$6:$M$500,13,FALSE),0)</f>
        <v>0</v>
      </c>
      <c r="P32" s="115">
        <f>_xlfn.IFNA(VLOOKUP(CONCATENATE($P$5,$B32,$C32),'SER2'!$A$6:$M$133,13,FALSE),0)</f>
        <v>0</v>
      </c>
      <c r="Q32" s="115"/>
      <c r="R32" s="115">
        <f>_xlfn.IFNA(VLOOKUP(CONCATENATE($R$5,$B32,$C32),'GOS2'!$A$6:$M$135,13,FALSE),0)</f>
        <v>0</v>
      </c>
      <c r="S32" s="115">
        <f>_xlfn.IFNA(VLOOKUP(CONCATENATE($S$5,$B32,$C32),'ESP2'!$A$6:$M$192,13,FALSE),0)</f>
        <v>0</v>
      </c>
      <c r="T32" s="115">
        <f>_xlfn.IFNA(VLOOKUP(CONCATENATE($T$5,$B32,$C32),CAP!$A$6:$M$133,13,FALSE),0)</f>
        <v>0</v>
      </c>
      <c r="U32" s="115">
        <f>_xlfn.IFNA(VLOOKUP(CONCATENATE($U$5,$B32,$C32),'OG1'!$A$6:$M$133,13,FALSE),0)</f>
        <v>0</v>
      </c>
      <c r="V32" s="115">
        <f>_xlfn.IFNA(VLOOKUP(CONCATENATE($V$5,$B32,$C32),'DRY1'!$A$8:$M$500,13,FALSE),0)</f>
        <v>0</v>
      </c>
      <c r="W32" s="115">
        <f>_xlfn.IFNA(VLOOKUP(CONCATENATE($W$5,$B32,$C32),'BAL3'!$A$6:$M$135,13,FALSE),0)</f>
        <v>0</v>
      </c>
      <c r="X32" s="340"/>
      <c r="Y32" s="340">
        <f>_xlfn.IFNA(VLOOKUP(CONCATENATE($Y$5,$B32,$C32),'OG2'!$A$6:$M$132,13,FALSE),0)</f>
        <v>0</v>
      </c>
      <c r="Z32" s="115">
        <f>_xlfn.IFNA(VLOOKUP(CONCATENATE($Z$5,$B32,$C32),'SER3'!$A$6:$M$133,13,FALSE),0)</f>
        <v>0</v>
      </c>
      <c r="AA32" s="115">
        <f>_xlfn.IFNA(VLOOKUP(CONCATENATE($AA$5,$B32,$C32),'Spare 1'!$A$6:$M$133,13,FALSE),0)</f>
        <v>0</v>
      </c>
      <c r="AB32" s="115">
        <f>_xlfn.IFNA(VLOOKUP(CONCATENATE($AB$5,$B32,$C32),'DRY2'!$A$6:$M$300,13,FALSE),0)</f>
        <v>0</v>
      </c>
      <c r="AC32" s="115">
        <f>_xlfn.IFNA(VLOOKUP(CONCATENATE($AC$5,$B32,$C32),'ESP3'!$A$6:$M$500,13,FALSE),0)</f>
        <v>0</v>
      </c>
      <c r="AD32" s="115">
        <f>_xlfn.IFNA(VLOOKUP(CONCATENATE($AD$5,$B32,$C32),[4]SC!$A$6:$M$53,13,FALSE),0)</f>
        <v>0</v>
      </c>
      <c r="AE32" s="115"/>
      <c r="AF32" s="115">
        <f>_xlfn.IFNA(VLOOKUP(CONCATENATE($AF$5,$B32,$C32),SCSAT!$A$6:$M$53,13,FALSE),0)</f>
        <v>0</v>
      </c>
      <c r="AG32" s="115">
        <f>_xlfn.IFNA(VLOOKUP(CONCATENATE($AG$5,$B32,$C32),SCSUN!$A$6:$M$53,13,FALSE),0)</f>
        <v>0</v>
      </c>
      <c r="AH32" s="115">
        <f>_xlfn.IFNA(VLOOKUP(CONCATENATE($AH$5,$B32,$C32),'ESP4'!$A$6:$M$500,13,FALSE),0)</f>
        <v>0</v>
      </c>
      <c r="AI32" s="115">
        <f>_xlfn.IFNA(VLOOKUP(CONCATENATE($AI$5,$B32,$C32),FEST!$A$6:$M$300,13,FALSE),0)</f>
        <v>0</v>
      </c>
      <c r="AJ32" s="115">
        <f>_xlfn.IFNA(VLOOKUP(CONCATENATE($AJ$5,$B32,$C32),FEST!$A$6:$M$300,13,FALSE),0)</f>
        <v>0</v>
      </c>
      <c r="AK32" s="115">
        <f>_xlfn.IFNA(VLOOKUP(CONCATENATE($AK$5,$B32,$C32),'DAR2'!$A$6:$M$60,13,FALSE),0)</f>
        <v>0</v>
      </c>
      <c r="AL32" s="115">
        <f>_xlfn.IFNA(VLOOKUP(CONCATENATE($AL$5,$B32,$C32),'DRY3'!$A$6:$M$135,13,FALSE),0)</f>
        <v>0</v>
      </c>
    </row>
    <row r="33" spans="1:38" x14ac:dyDescent="0.25">
      <c r="A33" s="588"/>
      <c r="B33" s="109"/>
      <c r="C33" s="116"/>
      <c r="D33" s="116"/>
      <c r="E33" s="117"/>
      <c r="F33" s="310"/>
      <c r="G33" s="111">
        <f>COUNTIF(J33:AL33,"&gt;0")</f>
        <v>0</v>
      </c>
      <c r="H33" s="112">
        <f>SUM(J33:AI33)</f>
        <v>0</v>
      </c>
      <c r="I33" s="310">
        <f>RANK(H33,$H$6:$H$75)</f>
        <v>2</v>
      </c>
      <c r="J33" s="444">
        <f>_xlfn.IFNA(VLOOKUP(CONCATENATE($J$5,$B33,$C33),'ESP1'!$A$6:$M$500,13,FALSE),0)</f>
        <v>0</v>
      </c>
      <c r="K33" s="114"/>
      <c r="L33" s="114"/>
      <c r="M33" s="115">
        <f>_xlfn.IFNA(VLOOKUP(CONCATENATE($M$5,$B33,$C33),MUR!$A$6:$M$133,13,FALSE),0)</f>
        <v>0</v>
      </c>
      <c r="N33" s="115">
        <f>_xlfn.IFNA(VLOOKUP(CONCATENATE($N$5,$B33,$C33),'GOS1'!$A$6:$M$133,13,FALSE),0)</f>
        <v>0</v>
      </c>
      <c r="O33" s="115">
        <f>_xlfn.IFNA(VLOOKUP(CONCATENATE($O$5,$B33,$C33),'DAR1'!$A$6:$M$500,13,FALSE),0)</f>
        <v>0</v>
      </c>
      <c r="P33" s="115">
        <f>_xlfn.IFNA(VLOOKUP(CONCATENATE($P$5,$B33,$C33),'SER2'!$A$6:$M$133,13,FALSE),0)</f>
        <v>0</v>
      </c>
      <c r="Q33" s="115"/>
      <c r="R33" s="115">
        <f>_xlfn.IFNA(VLOOKUP(CONCATENATE($R$5,$B33,$C33),'GOS2'!$A$6:$M$135,13,FALSE),0)</f>
        <v>0</v>
      </c>
      <c r="S33" s="115">
        <f>_xlfn.IFNA(VLOOKUP(CONCATENATE($S$5,$B33,$C33),'ESP2'!$A$6:$M$192,13,FALSE),0)</f>
        <v>0</v>
      </c>
      <c r="T33" s="115">
        <f>_xlfn.IFNA(VLOOKUP(CONCATENATE($T$5,$B33,$C33),CAP!$A$6:$M$133,13,FALSE),0)</f>
        <v>0</v>
      </c>
      <c r="U33" s="115">
        <f>_xlfn.IFNA(VLOOKUP(CONCATENATE($U$5,$B33,$C33),'OG1'!$A$6:$M$133,13,FALSE),0)</f>
        <v>0</v>
      </c>
      <c r="V33" s="115">
        <f>_xlfn.IFNA(VLOOKUP(CONCATENATE($V$5,$B33,$C33),'DRY1'!$A$8:$M$500,13,FALSE),0)</f>
        <v>0</v>
      </c>
      <c r="W33" s="115">
        <f>_xlfn.IFNA(VLOOKUP(CONCATENATE($W$5,$B33,$C33),'BAL3'!$A$6:$M$135,13,FALSE),0)</f>
        <v>0</v>
      </c>
      <c r="X33" s="340"/>
      <c r="Y33" s="340">
        <f>_xlfn.IFNA(VLOOKUP(CONCATENATE($Y$5,$B33,$C33),'OG2'!$A$6:$M$132,13,FALSE),0)</f>
        <v>0</v>
      </c>
      <c r="Z33" s="115">
        <f>_xlfn.IFNA(VLOOKUP(CONCATENATE($Z$5,$B33,$C33),'SER3'!$A$6:$M$133,13,FALSE),0)</f>
        <v>0</v>
      </c>
      <c r="AA33" s="115">
        <f>_xlfn.IFNA(VLOOKUP(CONCATENATE($AA$5,$B33,$C33),'Spare 1'!$A$6:$M$133,13,FALSE),0)</f>
        <v>0</v>
      </c>
      <c r="AB33" s="115">
        <f>_xlfn.IFNA(VLOOKUP(CONCATENATE($AB$5,$B33,$C33),'DRY2'!$A$6:$M$300,13,FALSE),0)</f>
        <v>0</v>
      </c>
      <c r="AC33" s="115">
        <f>_xlfn.IFNA(VLOOKUP(CONCATENATE($AC$5,$B33,$C33),'ESP3'!$A$6:$M$500,13,FALSE),0)</f>
        <v>0</v>
      </c>
      <c r="AD33" s="115">
        <f>_xlfn.IFNA(VLOOKUP(CONCATENATE($AD$5,$B33,$C33),[4]SC!$A$6:$M$53,13,FALSE),0)</f>
        <v>0</v>
      </c>
      <c r="AE33" s="115"/>
      <c r="AF33" s="115">
        <f>_xlfn.IFNA(VLOOKUP(CONCATENATE($AF$5,$B33,$C33),SCSAT!$A$6:$M$53,13,FALSE),0)</f>
        <v>0</v>
      </c>
      <c r="AG33" s="115">
        <f>_xlfn.IFNA(VLOOKUP(CONCATENATE($AG$5,$B33,$C33),SCSUN!$A$6:$M$53,13,FALSE),0)</f>
        <v>0</v>
      </c>
      <c r="AH33" s="115">
        <f>_xlfn.IFNA(VLOOKUP(CONCATENATE($AH$5,$B33,$C33),'ESP4'!$A$6:$M$500,13,FALSE),0)</f>
        <v>0</v>
      </c>
      <c r="AI33" s="115">
        <f>_xlfn.IFNA(VLOOKUP(CONCATENATE($AI$5,$B33,$C33),FEST!$A$6:$M$300,13,FALSE),0)</f>
        <v>0</v>
      </c>
      <c r="AJ33" s="115">
        <f>_xlfn.IFNA(VLOOKUP(CONCATENATE($AJ$5,$B33,$C33),FEST!$A$6:$M$300,13,FALSE),0)</f>
        <v>0</v>
      </c>
      <c r="AK33" s="115">
        <f>_xlfn.IFNA(VLOOKUP(CONCATENATE($AK$5,$B33,$C33),'DAR2'!$A$6:$M$60,13,FALSE),0)</f>
        <v>0</v>
      </c>
      <c r="AL33" s="115">
        <f>_xlfn.IFNA(VLOOKUP(CONCATENATE($AL$5,$B33,$C33),'DRY3'!$A$6:$M$135,13,FALSE),0)</f>
        <v>0</v>
      </c>
    </row>
    <row r="34" spans="1:38" x14ac:dyDescent="0.25">
      <c r="A34" s="588"/>
      <c r="B34" s="109"/>
      <c r="C34" s="116"/>
      <c r="D34" s="116"/>
      <c r="E34" s="117"/>
      <c r="F34" s="310"/>
      <c r="G34" s="111">
        <f>COUNTIF(J34:AL34,"&gt;0")</f>
        <v>0</v>
      </c>
      <c r="H34" s="112">
        <f>SUM(J34:AI34)</f>
        <v>0</v>
      </c>
      <c r="I34" s="310">
        <f>RANK(H34,$H$6:$H$75)</f>
        <v>2</v>
      </c>
      <c r="J34" s="444">
        <f>_xlfn.IFNA(VLOOKUP(CONCATENATE($J$5,$B34,$C34),'ESP1'!$A$6:$M$500,13,FALSE),0)</f>
        <v>0</v>
      </c>
      <c r="K34" s="114"/>
      <c r="L34" s="114"/>
      <c r="M34" s="115">
        <f>_xlfn.IFNA(VLOOKUP(CONCATENATE($M$5,$B34,$C34),MUR!$A$6:$M$133,13,FALSE),0)</f>
        <v>0</v>
      </c>
      <c r="N34" s="115">
        <f>_xlfn.IFNA(VLOOKUP(CONCATENATE($N$5,$B34,$C34),'GOS1'!$A$6:$M$133,13,FALSE),0)</f>
        <v>0</v>
      </c>
      <c r="O34" s="115">
        <f>_xlfn.IFNA(VLOOKUP(CONCATENATE($O$5,$B34,$C34),'DAR1'!$A$6:$M$500,13,FALSE),0)</f>
        <v>0</v>
      </c>
      <c r="P34" s="115">
        <f>_xlfn.IFNA(VLOOKUP(CONCATENATE($P$5,$B34,$C34),'SER2'!$A$6:$M$133,13,FALSE),0)</f>
        <v>0</v>
      </c>
      <c r="Q34" s="115"/>
      <c r="R34" s="115">
        <f>_xlfn.IFNA(VLOOKUP(CONCATENATE($R$5,$B34,$C34),'GOS2'!$A$6:$M$135,13,FALSE),0)</f>
        <v>0</v>
      </c>
      <c r="S34" s="115">
        <f>_xlfn.IFNA(VLOOKUP(CONCATENATE($S$5,$B34,$C34),'ESP2'!$A$6:$M$192,13,FALSE),0)</f>
        <v>0</v>
      </c>
      <c r="T34" s="115">
        <f>_xlfn.IFNA(VLOOKUP(CONCATENATE($T$5,$B34,$C34),CAP!$A$6:$M$133,13,FALSE),0)</f>
        <v>0</v>
      </c>
      <c r="U34" s="115">
        <f>_xlfn.IFNA(VLOOKUP(CONCATENATE($U$5,$B34,$C34),'OG1'!$A$6:$M$133,13,FALSE),0)</f>
        <v>0</v>
      </c>
      <c r="V34" s="115">
        <f>_xlfn.IFNA(VLOOKUP(CONCATENATE($V$5,$B34,$C34),'DRY1'!$A$8:$M$500,13,FALSE),0)</f>
        <v>0</v>
      </c>
      <c r="W34" s="115">
        <f>_xlfn.IFNA(VLOOKUP(CONCATENATE($W$5,$B34,$C34),'BAL3'!$A$6:$M$135,13,FALSE),0)</f>
        <v>0</v>
      </c>
      <c r="X34" s="340"/>
      <c r="Y34" s="340">
        <f>_xlfn.IFNA(VLOOKUP(CONCATENATE($Y$5,$B34,$C34),'OG2'!$A$6:$M$132,13,FALSE),0)</f>
        <v>0</v>
      </c>
      <c r="Z34" s="115">
        <f>_xlfn.IFNA(VLOOKUP(CONCATENATE($Z$5,$B34,$C34),'SER3'!$A$6:$M$133,13,FALSE),0)</f>
        <v>0</v>
      </c>
      <c r="AA34" s="115">
        <f>_xlfn.IFNA(VLOOKUP(CONCATENATE($AA$5,$B34,$C34),'Spare 1'!$A$6:$M$133,13,FALSE),0)</f>
        <v>0</v>
      </c>
      <c r="AB34" s="115">
        <f>_xlfn.IFNA(VLOOKUP(CONCATENATE($AB$5,$B34,$C34),'DRY2'!$A$6:$M$300,13,FALSE),0)</f>
        <v>0</v>
      </c>
      <c r="AC34" s="115">
        <f>_xlfn.IFNA(VLOOKUP(CONCATENATE($AC$5,$B34,$C34),'ESP3'!$A$6:$M$500,13,FALSE),0)</f>
        <v>0</v>
      </c>
      <c r="AD34" s="115">
        <f>_xlfn.IFNA(VLOOKUP(CONCATENATE($AD$5,$B34,$C34),[4]SC!$A$6:$M$53,13,FALSE),0)</f>
        <v>0</v>
      </c>
      <c r="AE34" s="115"/>
      <c r="AF34" s="115">
        <f>_xlfn.IFNA(VLOOKUP(CONCATENATE($AF$5,$B34,$C34),SCSAT!$A$6:$M$53,13,FALSE),0)</f>
        <v>0</v>
      </c>
      <c r="AG34" s="115">
        <f>_xlfn.IFNA(VLOOKUP(CONCATENATE($AG$5,$B34,$C34),SCSUN!$A$6:$M$53,13,FALSE),0)</f>
        <v>0</v>
      </c>
      <c r="AH34" s="115">
        <f>_xlfn.IFNA(VLOOKUP(CONCATENATE($AH$5,$B34,$C34),'ESP4'!$A$6:$M$500,13,FALSE),0)</f>
        <v>0</v>
      </c>
      <c r="AI34" s="115">
        <f>_xlfn.IFNA(VLOOKUP(CONCATENATE($AI$5,$B34,$C34),FEST!$A$6:$M$300,13,FALSE),0)</f>
        <v>0</v>
      </c>
      <c r="AJ34" s="115">
        <f>_xlfn.IFNA(VLOOKUP(CONCATENATE($AJ$5,$B34,$C34),FEST!$A$6:$M$300,13,FALSE),0)</f>
        <v>0</v>
      </c>
      <c r="AK34" s="115">
        <f>_xlfn.IFNA(VLOOKUP(CONCATENATE($AK$5,$B34,$C34),'DAR2'!$A$6:$M$60,13,FALSE),0)</f>
        <v>0</v>
      </c>
      <c r="AL34" s="115">
        <f>_xlfn.IFNA(VLOOKUP(CONCATENATE($AL$5,$B34,$C34),'DRY3'!$A$6:$M$135,13,FALSE),0)</f>
        <v>0</v>
      </c>
    </row>
    <row r="35" spans="1:38" x14ac:dyDescent="0.25">
      <c r="A35" s="588"/>
      <c r="B35" s="109"/>
      <c r="C35" s="116"/>
      <c r="D35" s="116"/>
      <c r="E35" s="117"/>
      <c r="F35" s="310"/>
      <c r="G35" s="111">
        <f>COUNTIF(J35:AL35,"&gt;0")</f>
        <v>0</v>
      </c>
      <c r="H35" s="112">
        <f>SUM(J35:AI35)</f>
        <v>0</v>
      </c>
      <c r="I35" s="310">
        <f>RANK(H35,$H$6:$H$75)</f>
        <v>2</v>
      </c>
      <c r="J35" s="444">
        <f>_xlfn.IFNA(VLOOKUP(CONCATENATE($J$5,$B35,$C35),'ESP1'!$A$6:$M$500,13,FALSE),0)</f>
        <v>0</v>
      </c>
      <c r="K35" s="114"/>
      <c r="L35" s="114"/>
      <c r="M35" s="115">
        <f>_xlfn.IFNA(VLOOKUP(CONCATENATE($M$5,$B35,$C35),MUR!$A$6:$M$133,13,FALSE),0)</f>
        <v>0</v>
      </c>
      <c r="N35" s="115">
        <f>_xlfn.IFNA(VLOOKUP(CONCATENATE($N$5,$B35,$C35),'GOS1'!$A$6:$M$133,13,FALSE),0)</f>
        <v>0</v>
      </c>
      <c r="O35" s="115">
        <f>_xlfn.IFNA(VLOOKUP(CONCATENATE($O$5,$B35,$C35),'DAR1'!$A$6:$M$500,13,FALSE),0)</f>
        <v>0</v>
      </c>
      <c r="P35" s="115">
        <f>_xlfn.IFNA(VLOOKUP(CONCATENATE($P$5,$B35,$C35),'SER2'!$A$6:$M$133,13,FALSE),0)</f>
        <v>0</v>
      </c>
      <c r="Q35" s="115"/>
      <c r="R35" s="115">
        <f>_xlfn.IFNA(VLOOKUP(CONCATENATE($R$5,$B35,$C35),'GOS2'!$A$6:$M$135,13,FALSE),0)</f>
        <v>0</v>
      </c>
      <c r="S35" s="115">
        <f>_xlfn.IFNA(VLOOKUP(CONCATENATE($S$5,$B35,$C35),'ESP2'!$A$6:$M$192,13,FALSE),0)</f>
        <v>0</v>
      </c>
      <c r="T35" s="115">
        <f>_xlfn.IFNA(VLOOKUP(CONCATENATE($T$5,$B35,$C35),CAP!$A$6:$M$133,13,FALSE),0)</f>
        <v>0</v>
      </c>
      <c r="U35" s="115">
        <f>_xlfn.IFNA(VLOOKUP(CONCATENATE($U$5,$B35,$C35),'OG1'!$A$6:$M$133,13,FALSE),0)</f>
        <v>0</v>
      </c>
      <c r="V35" s="115">
        <f>_xlfn.IFNA(VLOOKUP(CONCATENATE($V$5,$B35,$C35),'DRY1'!$A$8:$M$500,13,FALSE),0)</f>
        <v>0</v>
      </c>
      <c r="W35" s="115">
        <f>_xlfn.IFNA(VLOOKUP(CONCATENATE($W$5,$B35,$C35),'BAL3'!$A$6:$M$135,13,FALSE),0)</f>
        <v>0</v>
      </c>
      <c r="X35" s="340"/>
      <c r="Y35" s="340">
        <f>_xlfn.IFNA(VLOOKUP(CONCATENATE($Y$5,$B35,$C35),'OG2'!$A$6:$M$132,13,FALSE),0)</f>
        <v>0</v>
      </c>
      <c r="Z35" s="115">
        <f>_xlfn.IFNA(VLOOKUP(CONCATENATE($Z$5,$B35,$C35),'SER3'!$A$6:$M$133,13,FALSE),0)</f>
        <v>0</v>
      </c>
      <c r="AA35" s="115">
        <f>_xlfn.IFNA(VLOOKUP(CONCATENATE($AA$5,$B35,$C35),'Spare 1'!$A$6:$M$133,13,FALSE),0)</f>
        <v>0</v>
      </c>
      <c r="AB35" s="115">
        <f>_xlfn.IFNA(VLOOKUP(CONCATENATE($AB$5,$B35,$C35),'DRY2'!$A$6:$M$300,13,FALSE),0)</f>
        <v>0</v>
      </c>
      <c r="AC35" s="115">
        <f>_xlfn.IFNA(VLOOKUP(CONCATENATE($AC$5,$B35,$C35),'ESP3'!$A$6:$M$500,13,FALSE),0)</f>
        <v>0</v>
      </c>
      <c r="AD35" s="115">
        <f>_xlfn.IFNA(VLOOKUP(CONCATENATE($AD$5,$B35,$C35),[4]SC!$A$6:$M$53,13,FALSE),0)</f>
        <v>0</v>
      </c>
      <c r="AE35" s="115"/>
      <c r="AF35" s="115">
        <f>_xlfn.IFNA(VLOOKUP(CONCATENATE($AF$5,$B35,$C35),SCSAT!$A$6:$M$53,13,FALSE),0)</f>
        <v>0</v>
      </c>
      <c r="AG35" s="115">
        <f>_xlfn.IFNA(VLOOKUP(CONCATENATE($AG$5,$B35,$C35),SCSUN!$A$6:$M$53,13,FALSE),0)</f>
        <v>0</v>
      </c>
      <c r="AH35" s="115">
        <f>_xlfn.IFNA(VLOOKUP(CONCATENATE($AH$5,$B35,$C35),'ESP4'!$A$6:$M$500,13,FALSE),0)</f>
        <v>0</v>
      </c>
      <c r="AI35" s="115">
        <f>_xlfn.IFNA(VLOOKUP(CONCATENATE($AI$5,$B35,$C35),FEST!$A$6:$M$300,13,FALSE),0)</f>
        <v>0</v>
      </c>
      <c r="AJ35" s="115">
        <f>_xlfn.IFNA(VLOOKUP(CONCATENATE($AJ$5,$B35,$C35),FEST!$A$6:$M$300,13,FALSE),0)</f>
        <v>0</v>
      </c>
      <c r="AK35" s="115">
        <f>_xlfn.IFNA(VLOOKUP(CONCATENATE($AK$5,$B35,$C35),'DAR2'!$A$6:$M$60,13,FALSE),0)</f>
        <v>0</v>
      </c>
      <c r="AL35" s="115">
        <f>_xlfn.IFNA(VLOOKUP(CONCATENATE($AL$5,$B35,$C35),'DRY3'!$A$6:$M$135,13,FALSE),0)</f>
        <v>0</v>
      </c>
    </row>
    <row r="36" spans="1:38" x14ac:dyDescent="0.25">
      <c r="A36" s="588"/>
      <c r="B36" s="109"/>
      <c r="C36" s="116"/>
      <c r="D36" s="116"/>
      <c r="E36" s="117"/>
      <c r="F36" s="310"/>
      <c r="G36" s="111">
        <f>COUNTIF(J36:AL36,"&gt;0")</f>
        <v>0</v>
      </c>
      <c r="H36" s="112">
        <f>SUM(J36:AI36)</f>
        <v>0</v>
      </c>
      <c r="I36" s="310">
        <f>RANK(H36,$H$6:$H$75)</f>
        <v>2</v>
      </c>
      <c r="J36" s="444">
        <f>_xlfn.IFNA(VLOOKUP(CONCATENATE($J$5,$B36,$C36),'ESP1'!$A$6:$M$500,13,FALSE),0)</f>
        <v>0</v>
      </c>
      <c r="K36" s="114"/>
      <c r="L36" s="114"/>
      <c r="M36" s="115">
        <f>_xlfn.IFNA(VLOOKUP(CONCATENATE($M$5,$B36,$C36),MUR!$A$6:$M$133,13,FALSE),0)</f>
        <v>0</v>
      </c>
      <c r="N36" s="115">
        <f>_xlfn.IFNA(VLOOKUP(CONCATENATE($N$5,$B36,$C36),'GOS1'!$A$6:$M$133,13,FALSE),0)</f>
        <v>0</v>
      </c>
      <c r="O36" s="115">
        <f>_xlfn.IFNA(VLOOKUP(CONCATENATE($O$5,$B36,$C36),'DAR1'!$A$6:$M$500,13,FALSE),0)</f>
        <v>0</v>
      </c>
      <c r="P36" s="115">
        <f>_xlfn.IFNA(VLOOKUP(CONCATENATE($P$5,$B36,$C36),'SER2'!$A$6:$M$133,13,FALSE),0)</f>
        <v>0</v>
      </c>
      <c r="Q36" s="115"/>
      <c r="R36" s="115">
        <f>_xlfn.IFNA(VLOOKUP(CONCATENATE($R$5,$B36,$C36),'GOS2'!$A$6:$M$135,13,FALSE),0)</f>
        <v>0</v>
      </c>
      <c r="S36" s="115">
        <f>_xlfn.IFNA(VLOOKUP(CONCATENATE($S$5,$B36,$C36),'ESP2'!$A$6:$M$192,13,FALSE),0)</f>
        <v>0</v>
      </c>
      <c r="T36" s="115">
        <f>_xlfn.IFNA(VLOOKUP(CONCATENATE($T$5,$B36,$C36),CAP!$A$6:$M$133,13,FALSE),0)</f>
        <v>0</v>
      </c>
      <c r="U36" s="115">
        <f>_xlfn.IFNA(VLOOKUP(CONCATENATE($U$5,$B36,$C36),'OG1'!$A$6:$M$133,13,FALSE),0)</f>
        <v>0</v>
      </c>
      <c r="V36" s="115">
        <f>_xlfn.IFNA(VLOOKUP(CONCATENATE($V$5,$B36,$C36),'DRY1'!$A$8:$M$500,13,FALSE),0)</f>
        <v>0</v>
      </c>
      <c r="W36" s="115">
        <f>_xlfn.IFNA(VLOOKUP(CONCATENATE($W$5,$B36,$C36),'BAL3'!$A$6:$M$135,13,FALSE),0)</f>
        <v>0</v>
      </c>
      <c r="X36" s="340"/>
      <c r="Y36" s="340">
        <f>_xlfn.IFNA(VLOOKUP(CONCATENATE($Y$5,$B36,$C36),'OG2'!$A$6:$M$132,13,FALSE),0)</f>
        <v>0</v>
      </c>
      <c r="Z36" s="115">
        <f>_xlfn.IFNA(VLOOKUP(CONCATENATE($Z$5,$B36,$C36),'SER3'!$A$6:$M$133,13,FALSE),0)</f>
        <v>0</v>
      </c>
      <c r="AA36" s="115">
        <f>_xlfn.IFNA(VLOOKUP(CONCATENATE($AA$5,$B36,$C36),'Spare 1'!$A$6:$M$133,13,FALSE),0)</f>
        <v>0</v>
      </c>
      <c r="AB36" s="115">
        <f>_xlfn.IFNA(VLOOKUP(CONCATENATE($AB$5,$B36,$C36),'DRY2'!$A$6:$M$300,13,FALSE),0)</f>
        <v>0</v>
      </c>
      <c r="AC36" s="115">
        <f>_xlfn.IFNA(VLOOKUP(CONCATENATE($AC$5,$B36,$C36),'ESP3'!$A$6:$M$500,13,FALSE),0)</f>
        <v>0</v>
      </c>
      <c r="AD36" s="115">
        <f>_xlfn.IFNA(VLOOKUP(CONCATENATE($AD$5,$B36,$C36),[4]SC!$A$6:$M$53,13,FALSE),0)</f>
        <v>0</v>
      </c>
      <c r="AE36" s="115"/>
      <c r="AF36" s="115">
        <f>_xlfn.IFNA(VLOOKUP(CONCATENATE($AF$5,$B36,$C36),SCSAT!$A$6:$M$53,13,FALSE),0)</f>
        <v>0</v>
      </c>
      <c r="AG36" s="115">
        <f>_xlfn.IFNA(VLOOKUP(CONCATENATE($AG$5,$B36,$C36),SCSUN!$A$6:$M$53,13,FALSE),0)</f>
        <v>0</v>
      </c>
      <c r="AH36" s="115">
        <f>_xlfn.IFNA(VLOOKUP(CONCATENATE($AH$5,$B36,$C36),'ESP4'!$A$6:$M$500,13,FALSE),0)</f>
        <v>0</v>
      </c>
      <c r="AI36" s="115">
        <f>_xlfn.IFNA(VLOOKUP(CONCATENATE($AI$5,$B36,$C36),FEST!$A$6:$M$300,13,FALSE),0)</f>
        <v>0</v>
      </c>
      <c r="AJ36" s="115">
        <f>_xlfn.IFNA(VLOOKUP(CONCATENATE($AJ$5,$B36,$C36),FEST!$A$6:$M$300,13,FALSE),0)</f>
        <v>0</v>
      </c>
      <c r="AK36" s="115">
        <f>_xlfn.IFNA(VLOOKUP(CONCATENATE($AK$5,$B36,$C36),'DAR2'!$A$6:$M$60,13,FALSE),0)</f>
        <v>0</v>
      </c>
      <c r="AL36" s="115">
        <f>_xlfn.IFNA(VLOOKUP(CONCATENATE($AL$5,$B36,$C36),'DRY3'!$A$6:$M$135,13,FALSE),0)</f>
        <v>0</v>
      </c>
    </row>
    <row r="37" spans="1:38" x14ac:dyDescent="0.25">
      <c r="A37" s="588"/>
      <c r="B37" s="109"/>
      <c r="C37" s="116"/>
      <c r="D37" s="110"/>
      <c r="E37" s="117"/>
      <c r="F37" s="310"/>
      <c r="G37" s="111">
        <f>COUNTIF(J37:AL37,"&gt;0")</f>
        <v>0</v>
      </c>
      <c r="H37" s="112">
        <f>SUM(J37:AI37)</f>
        <v>0</v>
      </c>
      <c r="I37" s="310">
        <f>RANK(H37,$H$6:$H$75)</f>
        <v>2</v>
      </c>
      <c r="J37" s="444">
        <f>_xlfn.IFNA(VLOOKUP(CONCATENATE($J$5,$B37,$C37),'ESP1'!$A$6:$M$500,13,FALSE),0)</f>
        <v>0</v>
      </c>
      <c r="K37" s="114"/>
      <c r="L37" s="114"/>
      <c r="M37" s="115">
        <f>_xlfn.IFNA(VLOOKUP(CONCATENATE($M$5,$B37,$C37),MUR!$A$6:$M$133,13,FALSE),0)</f>
        <v>0</v>
      </c>
      <c r="N37" s="115">
        <f>_xlfn.IFNA(VLOOKUP(CONCATENATE($N$5,$B37,$C37),'GOS1'!$A$6:$M$133,13,FALSE),0)</f>
        <v>0</v>
      </c>
      <c r="O37" s="115">
        <f>_xlfn.IFNA(VLOOKUP(CONCATENATE($O$5,$B37,$C37),'DAR1'!$A$6:$M$500,13,FALSE),0)</f>
        <v>0</v>
      </c>
      <c r="P37" s="115">
        <f>_xlfn.IFNA(VLOOKUP(CONCATENATE($P$5,$B37,$C37),'SER2'!$A$6:$M$133,13,FALSE),0)</f>
        <v>0</v>
      </c>
      <c r="Q37" s="115"/>
      <c r="R37" s="115">
        <f>_xlfn.IFNA(VLOOKUP(CONCATENATE($R$5,$B37,$C37),'GOS2'!$A$6:$M$135,13,FALSE),0)</f>
        <v>0</v>
      </c>
      <c r="S37" s="115">
        <f>_xlfn.IFNA(VLOOKUP(CONCATENATE($S$5,$B37,$C37),'ESP2'!$A$6:$M$192,13,FALSE),0)</f>
        <v>0</v>
      </c>
      <c r="T37" s="115">
        <f>_xlfn.IFNA(VLOOKUP(CONCATENATE($T$5,$B37,$C37),CAP!$A$6:$M$133,13,FALSE),0)</f>
        <v>0</v>
      </c>
      <c r="U37" s="115">
        <f>_xlfn.IFNA(VLOOKUP(CONCATENATE($U$5,$B37,$C37),'OG1'!$A$6:$M$133,13,FALSE),0)</f>
        <v>0</v>
      </c>
      <c r="V37" s="115">
        <f>_xlfn.IFNA(VLOOKUP(CONCATENATE($V$5,$B37,$C37),'DRY1'!$A$8:$M$500,13,FALSE),0)</f>
        <v>0</v>
      </c>
      <c r="W37" s="115">
        <f>_xlfn.IFNA(VLOOKUP(CONCATENATE($W$5,$B37,$C37),'BAL3'!$A$6:$M$135,13,FALSE),0)</f>
        <v>0</v>
      </c>
      <c r="X37" s="340"/>
      <c r="Y37" s="340">
        <f>_xlfn.IFNA(VLOOKUP(CONCATENATE($Y$5,$B37,$C37),'OG2'!$A$6:$M$132,13,FALSE),0)</f>
        <v>0</v>
      </c>
      <c r="Z37" s="115">
        <f>_xlfn.IFNA(VLOOKUP(CONCATENATE($Z$5,$B37,$C37),'SER3'!$A$6:$M$133,13,FALSE),0)</f>
        <v>0</v>
      </c>
      <c r="AA37" s="115">
        <f>_xlfn.IFNA(VLOOKUP(CONCATENATE($AA$5,$B37,$C37),'Spare 1'!$A$6:$M$133,13,FALSE),0)</f>
        <v>0</v>
      </c>
      <c r="AB37" s="115">
        <f>_xlfn.IFNA(VLOOKUP(CONCATENATE($AB$5,$B37,$C37),'DRY2'!$A$6:$M$300,13,FALSE),0)</f>
        <v>0</v>
      </c>
      <c r="AC37" s="115">
        <f>_xlfn.IFNA(VLOOKUP(CONCATENATE($AC$5,$B37,$C37),'ESP3'!$A$6:$M$500,13,FALSE),0)</f>
        <v>0</v>
      </c>
      <c r="AD37" s="115">
        <f>_xlfn.IFNA(VLOOKUP(CONCATENATE($AD$5,$B37,$C37),[4]SC!$A$6:$M$53,13,FALSE),0)</f>
        <v>0</v>
      </c>
      <c r="AE37" s="115"/>
      <c r="AF37" s="115">
        <f>_xlfn.IFNA(VLOOKUP(CONCATENATE($AF$5,$B37,$C37),SCSAT!$A$6:$M$53,13,FALSE),0)</f>
        <v>0</v>
      </c>
      <c r="AG37" s="115">
        <f>_xlfn.IFNA(VLOOKUP(CONCATENATE($AG$5,$B37,$C37),SCSUN!$A$6:$M$53,13,FALSE),0)</f>
        <v>0</v>
      </c>
      <c r="AH37" s="115">
        <f>_xlfn.IFNA(VLOOKUP(CONCATENATE($AH$5,$B37,$C37),'ESP4'!$A$6:$M$500,13,FALSE),0)</f>
        <v>0</v>
      </c>
      <c r="AI37" s="115">
        <f>_xlfn.IFNA(VLOOKUP(CONCATENATE($AI$5,$B37,$C37),FEST!$A$6:$M$300,13,FALSE),0)</f>
        <v>0</v>
      </c>
      <c r="AJ37" s="115">
        <f>_xlfn.IFNA(VLOOKUP(CONCATENATE($AJ$5,$B37,$C37),FEST!$A$6:$M$300,13,FALSE),0)</f>
        <v>0</v>
      </c>
      <c r="AK37" s="115">
        <f>_xlfn.IFNA(VLOOKUP(CONCATENATE($AK$5,$B37,$C37),'DAR2'!$A$6:$M$60,13,FALSE),0)</f>
        <v>0</v>
      </c>
      <c r="AL37" s="115">
        <f>_xlfn.IFNA(VLOOKUP(CONCATENATE($AL$5,$B37,$C37),'DRY3'!$A$6:$M$135,13,FALSE),0)</f>
        <v>0</v>
      </c>
    </row>
    <row r="38" spans="1:38" x14ac:dyDescent="0.25">
      <c r="A38" s="588"/>
      <c r="B38" s="109"/>
      <c r="C38" s="116"/>
      <c r="D38" s="116"/>
      <c r="E38" s="117"/>
      <c r="F38" s="310"/>
      <c r="G38" s="111">
        <f>COUNTIF(J38:AL38,"&gt;0")</f>
        <v>0</v>
      </c>
      <c r="H38" s="112">
        <f>SUM(J38:AI38)</f>
        <v>0</v>
      </c>
      <c r="I38" s="310">
        <f>RANK(H38,$H$6:$H$75)</f>
        <v>2</v>
      </c>
      <c r="J38" s="444">
        <f>_xlfn.IFNA(VLOOKUP(CONCATENATE($J$5,$B38,$C38),'ESP1'!$A$6:$M$500,13,FALSE),0)</f>
        <v>0</v>
      </c>
      <c r="K38" s="114"/>
      <c r="L38" s="114"/>
      <c r="M38" s="115">
        <f>_xlfn.IFNA(VLOOKUP(CONCATENATE($M$5,$B38,$C38),MUR!$A$6:$M$133,13,FALSE),0)</f>
        <v>0</v>
      </c>
      <c r="N38" s="115">
        <f>_xlfn.IFNA(VLOOKUP(CONCATENATE($N$5,$B38,$C38),'GOS1'!$A$6:$M$133,13,FALSE),0)</f>
        <v>0</v>
      </c>
      <c r="O38" s="115">
        <f>_xlfn.IFNA(VLOOKUP(CONCATENATE($O$5,$B38,$C38),'DAR1'!$A$6:$M$500,13,FALSE),0)</f>
        <v>0</v>
      </c>
      <c r="P38" s="115">
        <f>_xlfn.IFNA(VLOOKUP(CONCATENATE($P$5,$B38,$C38),'SER2'!$A$6:$M$133,13,FALSE),0)</f>
        <v>0</v>
      </c>
      <c r="Q38" s="115"/>
      <c r="R38" s="115">
        <f>_xlfn.IFNA(VLOOKUP(CONCATENATE($R$5,$B38,$C38),'GOS2'!$A$6:$M$135,13,FALSE),0)</f>
        <v>0</v>
      </c>
      <c r="S38" s="115">
        <f>_xlfn.IFNA(VLOOKUP(CONCATENATE($S$5,$B38,$C38),'ESP2'!$A$6:$M$192,13,FALSE),0)</f>
        <v>0</v>
      </c>
      <c r="T38" s="115">
        <f>_xlfn.IFNA(VLOOKUP(CONCATENATE($T$5,$B38,$C38),CAP!$A$6:$M$133,13,FALSE),0)</f>
        <v>0</v>
      </c>
      <c r="U38" s="115">
        <f>_xlfn.IFNA(VLOOKUP(CONCATENATE($U$5,$B38,$C38),'OG1'!$A$6:$M$133,13,FALSE),0)</f>
        <v>0</v>
      </c>
      <c r="V38" s="115">
        <f>_xlfn.IFNA(VLOOKUP(CONCATENATE($V$5,$B38,$C38),'DRY1'!$A$8:$M$500,13,FALSE),0)</f>
        <v>0</v>
      </c>
      <c r="W38" s="115">
        <f>_xlfn.IFNA(VLOOKUP(CONCATENATE($W$5,$B38,$C38),'BAL3'!$A$6:$M$135,13,FALSE),0)</f>
        <v>0</v>
      </c>
      <c r="X38" s="340"/>
      <c r="Y38" s="340">
        <f>_xlfn.IFNA(VLOOKUP(CONCATENATE($Y$5,$B38,$C38),'OG2'!$A$6:$M$132,13,FALSE),0)</f>
        <v>0</v>
      </c>
      <c r="Z38" s="115">
        <f>_xlfn.IFNA(VLOOKUP(CONCATENATE($Z$5,$B38,$C38),'SER3'!$A$6:$M$133,13,FALSE),0)</f>
        <v>0</v>
      </c>
      <c r="AA38" s="115">
        <f>_xlfn.IFNA(VLOOKUP(CONCATENATE($AA$5,$B38,$C38),'Spare 1'!$A$6:$M$133,13,FALSE),0)</f>
        <v>0</v>
      </c>
      <c r="AB38" s="115">
        <f>_xlfn.IFNA(VLOOKUP(CONCATENATE($AB$5,$B38,$C38),'DRY2'!$A$6:$M$300,13,FALSE),0)</f>
        <v>0</v>
      </c>
      <c r="AC38" s="115">
        <f>_xlfn.IFNA(VLOOKUP(CONCATENATE($AC$5,$B38,$C38),'ESP3'!$A$6:$M$500,13,FALSE),0)</f>
        <v>0</v>
      </c>
      <c r="AD38" s="115">
        <f>_xlfn.IFNA(VLOOKUP(CONCATENATE($AD$5,$B38,$C38),[4]SC!$A$6:$M$53,13,FALSE),0)</f>
        <v>0</v>
      </c>
      <c r="AE38" s="115"/>
      <c r="AF38" s="115">
        <f>_xlfn.IFNA(VLOOKUP(CONCATENATE($AF$5,$B38,$C38),SCSAT!$A$6:$M$53,13,FALSE),0)</f>
        <v>0</v>
      </c>
      <c r="AG38" s="115">
        <f>_xlfn.IFNA(VLOOKUP(CONCATENATE($AG$5,$B38,$C38),SCSUN!$A$6:$M$53,13,FALSE),0)</f>
        <v>0</v>
      </c>
      <c r="AH38" s="115">
        <f>_xlfn.IFNA(VLOOKUP(CONCATENATE($AH$5,$B38,$C38),'ESP4'!$A$6:$M$500,13,FALSE),0)</f>
        <v>0</v>
      </c>
      <c r="AI38" s="115">
        <f>_xlfn.IFNA(VLOOKUP(CONCATENATE($AI$5,$B38,$C38),FEST!$A$6:$M$300,13,FALSE),0)</f>
        <v>0</v>
      </c>
      <c r="AJ38" s="115">
        <f>_xlfn.IFNA(VLOOKUP(CONCATENATE($AJ$5,$B38,$C38),FEST!$A$6:$M$300,13,FALSE),0)</f>
        <v>0</v>
      </c>
      <c r="AK38" s="115">
        <f>_xlfn.IFNA(VLOOKUP(CONCATENATE($AK$5,$B38,$C38),'DAR2'!$A$6:$M$60,13,FALSE),0)</f>
        <v>0</v>
      </c>
      <c r="AL38" s="115">
        <f>_xlfn.IFNA(VLOOKUP(CONCATENATE($AL$5,$B38,$C38),'DRY3'!$A$6:$M$135,13,FALSE),0)</f>
        <v>0</v>
      </c>
    </row>
    <row r="39" spans="1:38" x14ac:dyDescent="0.25">
      <c r="A39" s="588"/>
      <c r="B39" s="109"/>
      <c r="C39" s="116"/>
      <c r="D39" s="116"/>
      <c r="E39" s="117"/>
      <c r="F39" s="310"/>
      <c r="G39" s="111">
        <f>COUNTIF(J39:AL39,"&gt;0")</f>
        <v>0</v>
      </c>
      <c r="H39" s="112">
        <f>SUM(J39:AI39)</f>
        <v>0</v>
      </c>
      <c r="I39" s="310">
        <f>RANK(H39,$H$6:$H$75)</f>
        <v>2</v>
      </c>
      <c r="J39" s="444">
        <f>_xlfn.IFNA(VLOOKUP(CONCATENATE($J$5,$B39,$C39),'ESP1'!$A$6:$M$500,13,FALSE),0)</f>
        <v>0</v>
      </c>
      <c r="K39" s="114"/>
      <c r="L39" s="114"/>
      <c r="M39" s="115">
        <f>_xlfn.IFNA(VLOOKUP(CONCATENATE($M$5,$B39,$C39),MUR!$A$6:$M$133,13,FALSE),0)</f>
        <v>0</v>
      </c>
      <c r="N39" s="115">
        <f>_xlfn.IFNA(VLOOKUP(CONCATENATE($N$5,$B39,$C39),'GOS1'!$A$6:$M$133,13,FALSE),0)</f>
        <v>0</v>
      </c>
      <c r="O39" s="115">
        <f>_xlfn.IFNA(VLOOKUP(CONCATENATE($O$5,$B39,$C39),'DAR1'!$A$6:$M$500,13,FALSE),0)</f>
        <v>0</v>
      </c>
      <c r="P39" s="115">
        <f>_xlfn.IFNA(VLOOKUP(CONCATENATE($P$5,$B39,$C39),'SER2'!$A$6:$M$133,13,FALSE),0)</f>
        <v>0</v>
      </c>
      <c r="Q39" s="115"/>
      <c r="R39" s="115">
        <f>_xlfn.IFNA(VLOOKUP(CONCATENATE($R$5,$B39,$C39),'GOS2'!$A$6:$M$135,13,FALSE),0)</f>
        <v>0</v>
      </c>
      <c r="S39" s="115">
        <f>_xlfn.IFNA(VLOOKUP(CONCATENATE($S$5,$B39,$C39),'ESP2'!$A$6:$M$192,13,FALSE),0)</f>
        <v>0</v>
      </c>
      <c r="T39" s="115">
        <f>_xlfn.IFNA(VLOOKUP(CONCATENATE($T$5,$B39,$C39),CAP!$A$6:$M$133,13,FALSE),0)</f>
        <v>0</v>
      </c>
      <c r="U39" s="115">
        <f>_xlfn.IFNA(VLOOKUP(CONCATENATE($U$5,$B39,$C39),'OG1'!$A$6:$M$133,13,FALSE),0)</f>
        <v>0</v>
      </c>
      <c r="V39" s="115">
        <f>_xlfn.IFNA(VLOOKUP(CONCATENATE($V$5,$B39,$C39),'DRY1'!$A$8:$M$500,13,FALSE),0)</f>
        <v>0</v>
      </c>
      <c r="W39" s="115">
        <f>_xlfn.IFNA(VLOOKUP(CONCATENATE($W$5,$B39,$C39),'BAL3'!$A$6:$M$135,13,FALSE),0)</f>
        <v>0</v>
      </c>
      <c r="X39" s="340"/>
      <c r="Y39" s="340">
        <f>_xlfn.IFNA(VLOOKUP(CONCATENATE($Y$5,$B39,$C39),'OG2'!$A$6:$M$132,13,FALSE),0)</f>
        <v>0</v>
      </c>
      <c r="Z39" s="115">
        <f>_xlfn.IFNA(VLOOKUP(CONCATENATE($Z$5,$B39,$C39),'SER3'!$A$6:$M$133,13,FALSE),0)</f>
        <v>0</v>
      </c>
      <c r="AA39" s="115">
        <f>_xlfn.IFNA(VLOOKUP(CONCATENATE($AA$5,$B39,$C39),'Spare 1'!$A$6:$M$133,13,FALSE),0)</f>
        <v>0</v>
      </c>
      <c r="AB39" s="115">
        <f>_xlfn.IFNA(VLOOKUP(CONCATENATE($AB$5,$B39,$C39),'DRY2'!$A$6:$M$300,13,FALSE),0)</f>
        <v>0</v>
      </c>
      <c r="AC39" s="115">
        <f>_xlfn.IFNA(VLOOKUP(CONCATENATE($AC$5,$B39,$C39),'ESP3'!$A$6:$M$500,13,FALSE),0)</f>
        <v>0</v>
      </c>
      <c r="AD39" s="115">
        <f>_xlfn.IFNA(VLOOKUP(CONCATENATE($AD$5,$B39,$C39),[4]SC!$A$6:$M$53,13,FALSE),0)</f>
        <v>0</v>
      </c>
      <c r="AE39" s="115"/>
      <c r="AF39" s="115">
        <f>_xlfn.IFNA(VLOOKUP(CONCATENATE($AF$5,$B39,$C39),SCSAT!$A$6:$M$53,13,FALSE),0)</f>
        <v>0</v>
      </c>
      <c r="AG39" s="115">
        <f>_xlfn.IFNA(VLOOKUP(CONCATENATE($AG$5,$B39,$C39),SCSUN!$A$6:$M$53,13,FALSE),0)</f>
        <v>0</v>
      </c>
      <c r="AH39" s="115">
        <f>_xlfn.IFNA(VLOOKUP(CONCATENATE($AH$5,$B39,$C39),'ESP4'!$A$6:$M$500,13,FALSE),0)</f>
        <v>0</v>
      </c>
      <c r="AI39" s="115">
        <f>_xlfn.IFNA(VLOOKUP(CONCATENATE($AI$5,$B39,$C39),FEST!$A$6:$M$300,13,FALSE),0)</f>
        <v>0</v>
      </c>
      <c r="AJ39" s="115">
        <f>_xlfn.IFNA(VLOOKUP(CONCATENATE($AJ$5,$B39,$C39),FEST!$A$6:$M$300,13,FALSE),0)</f>
        <v>0</v>
      </c>
      <c r="AK39" s="115">
        <f>_xlfn.IFNA(VLOOKUP(CONCATENATE($AK$5,$B39,$C39),'DAR2'!$A$6:$M$60,13,FALSE),0)</f>
        <v>0</v>
      </c>
      <c r="AL39" s="115">
        <f>_xlfn.IFNA(VLOOKUP(CONCATENATE($AL$5,$B39,$C39),'DRY3'!$A$6:$M$135,13,FALSE),0)</f>
        <v>0</v>
      </c>
    </row>
    <row r="40" spans="1:38" x14ac:dyDescent="0.25">
      <c r="A40" s="588"/>
      <c r="B40" s="109"/>
      <c r="C40" s="116"/>
      <c r="D40" s="116"/>
      <c r="E40" s="117"/>
      <c r="F40" s="310"/>
      <c r="G40" s="111">
        <f>COUNTIF(J40:AL40,"&gt;0")</f>
        <v>0</v>
      </c>
      <c r="H40" s="112">
        <f>SUM(J40:AI40)</f>
        <v>0</v>
      </c>
      <c r="I40" s="310">
        <f>RANK(H40,$H$6:$H$75)</f>
        <v>2</v>
      </c>
      <c r="J40" s="444"/>
      <c r="K40" s="114"/>
      <c r="L40" s="114"/>
      <c r="M40" s="115"/>
      <c r="N40" s="115"/>
      <c r="O40" s="115"/>
      <c r="P40" s="115"/>
      <c r="Q40" s="115"/>
      <c r="R40" s="115"/>
      <c r="S40" s="115"/>
      <c r="T40" s="115"/>
      <c r="U40" s="115"/>
      <c r="V40" s="115"/>
      <c r="W40" s="115"/>
      <c r="X40" s="340"/>
      <c r="Y40" s="340"/>
      <c r="Z40" s="115"/>
      <c r="AA40" s="115"/>
      <c r="AB40" s="115"/>
      <c r="AC40" s="115"/>
      <c r="AD40" s="115"/>
      <c r="AE40" s="115"/>
      <c r="AF40" s="115"/>
      <c r="AG40" s="115"/>
      <c r="AH40" s="115"/>
      <c r="AI40" s="115"/>
      <c r="AJ40" s="115"/>
      <c r="AK40" s="115"/>
      <c r="AL40" s="115"/>
    </row>
    <row r="41" spans="1:38" x14ac:dyDescent="0.25">
      <c r="A41" s="588"/>
      <c r="B41" s="109"/>
      <c r="C41" s="116"/>
      <c r="D41" s="116"/>
      <c r="E41" s="117"/>
      <c r="F41" s="310"/>
      <c r="G41" s="111">
        <f>COUNTIF(J41:AL41,"&gt;0")</f>
        <v>0</v>
      </c>
      <c r="H41" s="112">
        <f>SUM(J41:AI41)</f>
        <v>0</v>
      </c>
      <c r="I41" s="310">
        <f>RANK(H41,$H$6:$H$75)</f>
        <v>2</v>
      </c>
      <c r="J41" s="444"/>
      <c r="K41" s="114"/>
      <c r="L41" s="114"/>
      <c r="M41" s="115"/>
      <c r="N41" s="115"/>
      <c r="O41" s="115"/>
      <c r="P41" s="115"/>
      <c r="Q41" s="115"/>
      <c r="R41" s="115"/>
      <c r="S41" s="115"/>
      <c r="T41" s="115"/>
      <c r="U41" s="115"/>
      <c r="V41" s="115"/>
      <c r="W41" s="115"/>
      <c r="X41" s="340"/>
      <c r="Y41" s="340"/>
      <c r="Z41" s="115"/>
      <c r="AA41" s="115"/>
      <c r="AB41" s="115"/>
      <c r="AC41" s="115"/>
      <c r="AD41" s="115"/>
      <c r="AE41" s="115"/>
      <c r="AF41" s="115"/>
      <c r="AG41" s="115"/>
      <c r="AH41" s="115"/>
      <c r="AI41" s="115"/>
      <c r="AJ41" s="115"/>
      <c r="AK41" s="115"/>
      <c r="AL41" s="115"/>
    </row>
    <row r="42" spans="1:38" x14ac:dyDescent="0.25">
      <c r="A42" s="588"/>
      <c r="B42" s="109"/>
      <c r="C42" s="116"/>
      <c r="D42" s="116"/>
      <c r="E42" s="117"/>
      <c r="F42" s="310"/>
      <c r="G42" s="111">
        <f>COUNTIF(J42:AL42,"&gt;0")</f>
        <v>0</v>
      </c>
      <c r="H42" s="112">
        <f>SUM(J42:AI42)</f>
        <v>0</v>
      </c>
      <c r="I42" s="310">
        <f>RANK(H42,$H$6:$H$75)</f>
        <v>2</v>
      </c>
      <c r="J42" s="444"/>
      <c r="K42" s="114"/>
      <c r="L42" s="114"/>
      <c r="M42" s="115"/>
      <c r="N42" s="115"/>
      <c r="O42" s="115"/>
      <c r="P42" s="115"/>
      <c r="Q42" s="115"/>
      <c r="R42" s="115"/>
      <c r="S42" s="115"/>
      <c r="T42" s="115"/>
      <c r="U42" s="115"/>
      <c r="V42" s="115"/>
      <c r="W42" s="115"/>
      <c r="X42" s="340"/>
      <c r="Y42" s="340"/>
      <c r="Z42" s="115"/>
      <c r="AA42" s="115"/>
      <c r="AB42" s="115"/>
      <c r="AC42" s="115"/>
      <c r="AD42" s="115"/>
      <c r="AE42" s="115"/>
      <c r="AF42" s="115"/>
      <c r="AG42" s="115"/>
      <c r="AH42" s="115"/>
      <c r="AI42" s="115"/>
      <c r="AJ42" s="115"/>
      <c r="AK42" s="115"/>
      <c r="AL42" s="115"/>
    </row>
    <row r="43" spans="1:38" x14ac:dyDescent="0.25">
      <c r="A43" s="588"/>
      <c r="B43" s="109"/>
      <c r="C43" s="116"/>
      <c r="D43" s="110"/>
      <c r="E43" s="117"/>
      <c r="F43" s="310"/>
      <c r="G43" s="111">
        <f>COUNTIF(J43:AL43,"&gt;0")</f>
        <v>0</v>
      </c>
      <c r="H43" s="112">
        <f>SUM(J43:AI43)</f>
        <v>0</v>
      </c>
      <c r="I43" s="310">
        <f>RANK(H43,$H$6:$H$75)</f>
        <v>2</v>
      </c>
      <c r="J43" s="444"/>
      <c r="K43" s="114"/>
      <c r="L43" s="114"/>
      <c r="M43" s="115"/>
      <c r="N43" s="115"/>
      <c r="O43" s="115"/>
      <c r="P43" s="115"/>
      <c r="Q43" s="115"/>
      <c r="R43" s="115"/>
      <c r="S43" s="115"/>
      <c r="T43" s="115"/>
      <c r="U43" s="115"/>
      <c r="V43" s="115"/>
      <c r="W43" s="115"/>
      <c r="X43" s="340"/>
      <c r="Y43" s="340"/>
      <c r="Z43" s="115"/>
      <c r="AA43" s="115"/>
      <c r="AB43" s="115"/>
      <c r="AC43" s="115"/>
      <c r="AD43" s="115"/>
      <c r="AE43" s="115"/>
      <c r="AF43" s="115"/>
      <c r="AG43" s="115"/>
      <c r="AH43" s="115"/>
      <c r="AI43" s="115"/>
      <c r="AJ43" s="115"/>
      <c r="AK43" s="115"/>
      <c r="AL43" s="115"/>
    </row>
    <row r="44" spans="1:38" x14ac:dyDescent="0.25">
      <c r="A44" s="588"/>
      <c r="B44" s="109"/>
      <c r="C44" s="116"/>
      <c r="D44" s="116"/>
      <c r="E44" s="117"/>
      <c r="F44" s="310"/>
      <c r="G44" s="111">
        <f>COUNTIF(J44:AL44,"&gt;0")</f>
        <v>0</v>
      </c>
      <c r="H44" s="112">
        <f>SUM(J44:AI44)</f>
        <v>0</v>
      </c>
      <c r="I44" s="310">
        <f>RANK(H44,$H$6:$H$75)</f>
        <v>2</v>
      </c>
      <c r="J44" s="444"/>
      <c r="K44" s="114"/>
      <c r="L44" s="114"/>
      <c r="M44" s="115"/>
      <c r="N44" s="115"/>
      <c r="O44" s="115"/>
      <c r="P44" s="115"/>
      <c r="Q44" s="115"/>
      <c r="R44" s="115"/>
      <c r="S44" s="115"/>
      <c r="T44" s="115"/>
      <c r="U44" s="115"/>
      <c r="V44" s="115"/>
      <c r="W44" s="115"/>
      <c r="X44" s="340"/>
      <c r="Y44" s="340"/>
      <c r="Z44" s="115"/>
      <c r="AA44" s="115"/>
      <c r="AB44" s="115"/>
      <c r="AC44" s="115"/>
      <c r="AD44" s="115"/>
      <c r="AE44" s="115"/>
      <c r="AF44" s="115"/>
      <c r="AG44" s="115"/>
      <c r="AH44" s="115"/>
      <c r="AI44" s="115"/>
      <c r="AJ44" s="115"/>
      <c r="AK44" s="115"/>
      <c r="AL44" s="115"/>
    </row>
    <row r="45" spans="1:38" x14ac:dyDescent="0.25">
      <c r="A45" s="588"/>
      <c r="B45" s="109"/>
      <c r="C45" s="116"/>
      <c r="D45" s="116"/>
      <c r="E45" s="117"/>
      <c r="F45" s="310"/>
      <c r="G45" s="111">
        <f>COUNTIF(J45:AL45,"&gt;0")</f>
        <v>0</v>
      </c>
      <c r="H45" s="112">
        <f>SUM(J45:AI45)</f>
        <v>0</v>
      </c>
      <c r="I45" s="310">
        <f>RANK(H45,$H$6:$H$75)</f>
        <v>2</v>
      </c>
      <c r="J45" s="444"/>
      <c r="K45" s="114"/>
      <c r="L45" s="114"/>
      <c r="M45" s="115"/>
      <c r="N45" s="115"/>
      <c r="O45" s="115"/>
      <c r="P45" s="115"/>
      <c r="Q45" s="115"/>
      <c r="R45" s="115"/>
      <c r="S45" s="115"/>
      <c r="T45" s="115"/>
      <c r="U45" s="115"/>
      <c r="V45" s="115"/>
      <c r="W45" s="115"/>
      <c r="X45" s="340"/>
      <c r="Y45" s="340"/>
      <c r="Z45" s="115"/>
      <c r="AA45" s="115"/>
      <c r="AB45" s="115"/>
      <c r="AC45" s="115"/>
      <c r="AD45" s="115"/>
      <c r="AE45" s="115"/>
      <c r="AF45" s="115"/>
      <c r="AG45" s="115"/>
      <c r="AH45" s="115"/>
      <c r="AI45" s="115"/>
      <c r="AJ45" s="115"/>
      <c r="AK45" s="115"/>
      <c r="AL45" s="115"/>
    </row>
    <row r="46" spans="1:38" x14ac:dyDescent="0.25">
      <c r="A46" s="588"/>
      <c r="B46" s="109"/>
      <c r="C46" s="116"/>
      <c r="D46" s="116"/>
      <c r="E46" s="117"/>
      <c r="F46" s="310"/>
      <c r="G46" s="111">
        <f>COUNTIF(J46:AL46,"&gt;0")</f>
        <v>0</v>
      </c>
      <c r="H46" s="112">
        <f>SUM(J46:AI46)</f>
        <v>0</v>
      </c>
      <c r="I46" s="310">
        <f>RANK(H46,$H$6:$H$75)</f>
        <v>2</v>
      </c>
      <c r="J46" s="444"/>
      <c r="K46" s="114"/>
      <c r="L46" s="114"/>
      <c r="M46" s="115"/>
      <c r="N46" s="115"/>
      <c r="O46" s="115"/>
      <c r="P46" s="115"/>
      <c r="Q46" s="115"/>
      <c r="R46" s="115"/>
      <c r="S46" s="115"/>
      <c r="T46" s="115"/>
      <c r="U46" s="115"/>
      <c r="V46" s="115"/>
      <c r="W46" s="115"/>
      <c r="X46" s="340"/>
      <c r="Y46" s="340"/>
      <c r="Z46" s="115"/>
      <c r="AA46" s="115"/>
      <c r="AB46" s="115"/>
      <c r="AC46" s="115"/>
      <c r="AD46" s="115"/>
      <c r="AE46" s="115"/>
      <c r="AF46" s="115"/>
      <c r="AG46" s="115"/>
      <c r="AH46" s="115"/>
      <c r="AI46" s="115"/>
      <c r="AJ46" s="115"/>
      <c r="AK46" s="115"/>
      <c r="AL46" s="115"/>
    </row>
    <row r="47" spans="1:38" x14ac:dyDescent="0.25">
      <c r="A47" s="588"/>
      <c r="B47" s="109"/>
      <c r="C47" s="116"/>
      <c r="D47" s="110"/>
      <c r="E47" s="117"/>
      <c r="F47" s="310"/>
      <c r="G47" s="111">
        <f>COUNTIF(J47:AL47,"&gt;0")</f>
        <v>0</v>
      </c>
      <c r="H47" s="112">
        <f>SUM(J47:AI47)</f>
        <v>0</v>
      </c>
      <c r="I47" s="310">
        <f>RANK(H47,$H$6:$H$75)</f>
        <v>2</v>
      </c>
      <c r="J47" s="444"/>
      <c r="K47" s="114"/>
      <c r="L47" s="114"/>
      <c r="M47" s="115"/>
      <c r="N47" s="115"/>
      <c r="O47" s="115"/>
      <c r="P47" s="115"/>
      <c r="Q47" s="115"/>
      <c r="R47" s="115"/>
      <c r="S47" s="115"/>
      <c r="T47" s="115"/>
      <c r="U47" s="115"/>
      <c r="V47" s="115"/>
      <c r="W47" s="115"/>
      <c r="X47" s="340"/>
      <c r="Y47" s="340"/>
      <c r="Z47" s="115"/>
      <c r="AA47" s="115"/>
      <c r="AB47" s="115"/>
      <c r="AC47" s="115"/>
      <c r="AD47" s="115"/>
      <c r="AE47" s="115"/>
      <c r="AF47" s="115"/>
      <c r="AG47" s="115"/>
      <c r="AH47" s="115"/>
      <c r="AI47" s="115"/>
      <c r="AJ47" s="115"/>
      <c r="AK47" s="115"/>
      <c r="AL47" s="115"/>
    </row>
    <row r="48" spans="1:38" x14ac:dyDescent="0.25">
      <c r="A48" s="588"/>
      <c r="B48" s="109"/>
      <c r="C48" s="116"/>
      <c r="D48" s="116"/>
      <c r="E48" s="117"/>
      <c r="F48" s="310"/>
      <c r="G48" s="111">
        <f>COUNTIF(J48:AL48,"&gt;0")</f>
        <v>0</v>
      </c>
      <c r="H48" s="112">
        <f>SUM(J48:AI48)</f>
        <v>0</v>
      </c>
      <c r="I48" s="310">
        <f>RANK(H48,$H$6:$H$75)</f>
        <v>2</v>
      </c>
      <c r="J48" s="444"/>
      <c r="K48" s="114"/>
      <c r="L48" s="114"/>
      <c r="M48" s="115"/>
      <c r="N48" s="115"/>
      <c r="O48" s="115"/>
      <c r="P48" s="115"/>
      <c r="Q48" s="115"/>
      <c r="R48" s="115"/>
      <c r="S48" s="115"/>
      <c r="T48" s="115"/>
      <c r="U48" s="115"/>
      <c r="V48" s="115"/>
      <c r="W48" s="115"/>
      <c r="X48" s="340"/>
      <c r="Y48" s="340"/>
      <c r="Z48" s="115"/>
      <c r="AA48" s="115"/>
      <c r="AB48" s="115"/>
      <c r="AC48" s="115"/>
      <c r="AD48" s="115"/>
      <c r="AE48" s="115"/>
      <c r="AF48" s="115"/>
      <c r="AG48" s="115"/>
      <c r="AH48" s="115"/>
      <c r="AI48" s="115"/>
      <c r="AJ48" s="115"/>
      <c r="AK48" s="115"/>
      <c r="AL48" s="115"/>
    </row>
    <row r="49" spans="1:38" x14ac:dyDescent="0.25">
      <c r="A49" s="588"/>
      <c r="B49" s="109"/>
      <c r="C49" s="116"/>
      <c r="D49" s="116"/>
      <c r="E49" s="117"/>
      <c r="F49" s="310"/>
      <c r="G49" s="111">
        <f>COUNTIF(J49:AL49,"&gt;0")</f>
        <v>0</v>
      </c>
      <c r="H49" s="112">
        <f>SUM(J49:AI49)</f>
        <v>0</v>
      </c>
      <c r="I49" s="310">
        <f>RANK(H49,$H$6:$H$75)</f>
        <v>2</v>
      </c>
      <c r="J49" s="444"/>
      <c r="K49" s="114"/>
      <c r="L49" s="114"/>
      <c r="M49" s="115"/>
      <c r="N49" s="115"/>
      <c r="O49" s="115"/>
      <c r="P49" s="115"/>
      <c r="Q49" s="115"/>
      <c r="R49" s="115"/>
      <c r="S49" s="115"/>
      <c r="T49" s="115"/>
      <c r="U49" s="115"/>
      <c r="V49" s="115"/>
      <c r="W49" s="115"/>
      <c r="X49" s="340"/>
      <c r="Y49" s="340"/>
      <c r="Z49" s="115"/>
      <c r="AA49" s="115"/>
      <c r="AB49" s="115"/>
      <c r="AC49" s="115"/>
      <c r="AD49" s="115"/>
      <c r="AE49" s="115"/>
      <c r="AF49" s="115"/>
      <c r="AG49" s="115"/>
      <c r="AH49" s="115"/>
      <c r="AI49" s="115"/>
      <c r="AJ49" s="115"/>
      <c r="AK49" s="115"/>
      <c r="AL49" s="115"/>
    </row>
    <row r="50" spans="1:38" x14ac:dyDescent="0.25">
      <c r="A50" s="588"/>
      <c r="B50" s="109"/>
      <c r="C50" s="116"/>
      <c r="D50" s="116"/>
      <c r="E50" s="117"/>
      <c r="F50" s="310"/>
      <c r="G50" s="111">
        <f>COUNTIF(J50:AL50,"&gt;0")</f>
        <v>0</v>
      </c>
      <c r="H50" s="112">
        <f>SUM(J50:AI50)</f>
        <v>0</v>
      </c>
      <c r="I50" s="310">
        <f>RANK(H50,$H$6:$H$75)</f>
        <v>2</v>
      </c>
      <c r="J50" s="444"/>
      <c r="K50" s="114"/>
      <c r="L50" s="114"/>
      <c r="M50" s="115"/>
      <c r="N50" s="115"/>
      <c r="O50" s="115"/>
      <c r="P50" s="115"/>
      <c r="Q50" s="115"/>
      <c r="R50" s="115"/>
      <c r="S50" s="115"/>
      <c r="T50" s="115"/>
      <c r="U50" s="115"/>
      <c r="V50" s="115"/>
      <c r="W50" s="115"/>
      <c r="X50" s="340"/>
      <c r="Y50" s="340"/>
      <c r="Z50" s="115"/>
      <c r="AA50" s="115"/>
      <c r="AB50" s="115"/>
      <c r="AC50" s="115"/>
      <c r="AD50" s="115"/>
      <c r="AE50" s="115"/>
      <c r="AF50" s="115"/>
      <c r="AG50" s="115"/>
      <c r="AH50" s="115"/>
      <c r="AI50" s="115"/>
      <c r="AJ50" s="115"/>
      <c r="AK50" s="115"/>
      <c r="AL50" s="115"/>
    </row>
    <row r="51" spans="1:38" x14ac:dyDescent="0.25">
      <c r="A51" s="588"/>
      <c r="B51" s="109"/>
      <c r="C51" s="116"/>
      <c r="D51" s="110"/>
      <c r="E51" s="117"/>
      <c r="F51" s="310"/>
      <c r="G51" s="111">
        <f>COUNTIF(J51:AL51,"&gt;0")</f>
        <v>0</v>
      </c>
      <c r="H51" s="112">
        <f>SUM(J51:AI51)</f>
        <v>0</v>
      </c>
      <c r="I51" s="310">
        <f>RANK(H51,$H$6:$H$75)</f>
        <v>2</v>
      </c>
      <c r="J51" s="444"/>
      <c r="K51" s="114"/>
      <c r="L51" s="114"/>
      <c r="M51" s="115"/>
      <c r="N51" s="115"/>
      <c r="O51" s="115"/>
      <c r="P51" s="115"/>
      <c r="Q51" s="115"/>
      <c r="R51" s="115"/>
      <c r="S51" s="115"/>
      <c r="T51" s="115"/>
      <c r="U51" s="115"/>
      <c r="V51" s="115"/>
      <c r="W51" s="115"/>
      <c r="X51" s="340"/>
      <c r="Y51" s="340"/>
      <c r="Z51" s="115"/>
      <c r="AA51" s="115"/>
      <c r="AB51" s="115"/>
      <c r="AC51" s="115"/>
      <c r="AD51" s="115"/>
      <c r="AE51" s="115"/>
      <c r="AF51" s="115"/>
      <c r="AG51" s="115"/>
      <c r="AH51" s="115"/>
      <c r="AI51" s="115"/>
      <c r="AJ51" s="115"/>
      <c r="AK51" s="115"/>
      <c r="AL51" s="115"/>
    </row>
    <row r="52" spans="1:38" x14ac:dyDescent="0.25">
      <c r="A52" s="588"/>
      <c r="B52" s="109"/>
      <c r="C52" s="116"/>
      <c r="D52" s="116"/>
      <c r="E52" s="117"/>
      <c r="F52" s="310"/>
      <c r="G52" s="111">
        <f>COUNTIF(J52:AL52,"&gt;0")</f>
        <v>0</v>
      </c>
      <c r="H52" s="112">
        <f>SUM(J52:AI52)</f>
        <v>0</v>
      </c>
      <c r="I52" s="310">
        <f>RANK(H52,$H$6:$H$75)</f>
        <v>2</v>
      </c>
      <c r="J52" s="444"/>
      <c r="K52" s="114"/>
      <c r="L52" s="114"/>
      <c r="M52" s="115"/>
      <c r="N52" s="115"/>
      <c r="O52" s="115"/>
      <c r="P52" s="115"/>
      <c r="Q52" s="115"/>
      <c r="R52" s="115"/>
      <c r="S52" s="115"/>
      <c r="T52" s="115"/>
      <c r="U52" s="115"/>
      <c r="V52" s="115"/>
      <c r="W52" s="115"/>
      <c r="X52" s="340"/>
      <c r="Y52" s="340"/>
      <c r="Z52" s="115"/>
      <c r="AA52" s="115"/>
      <c r="AB52" s="115"/>
      <c r="AC52" s="115"/>
      <c r="AD52" s="115"/>
      <c r="AE52" s="115"/>
      <c r="AF52" s="115"/>
      <c r="AG52" s="115"/>
      <c r="AH52" s="115"/>
      <c r="AI52" s="115"/>
      <c r="AJ52" s="115"/>
      <c r="AK52" s="115"/>
      <c r="AL52" s="115"/>
    </row>
    <row r="53" spans="1:38" x14ac:dyDescent="0.25">
      <c r="A53" s="588"/>
      <c r="B53" s="109"/>
      <c r="C53" s="116"/>
      <c r="D53" s="116"/>
      <c r="E53" s="117"/>
      <c r="F53" s="310"/>
      <c r="G53" s="111">
        <f>COUNTIF(J53:AL53,"&gt;0")</f>
        <v>0</v>
      </c>
      <c r="H53" s="112">
        <f>SUM(J53:AI53)</f>
        <v>0</v>
      </c>
      <c r="I53" s="310">
        <f>RANK(H53,$H$6:$H$75)</f>
        <v>2</v>
      </c>
      <c r="J53" s="444"/>
      <c r="K53" s="114"/>
      <c r="L53" s="114"/>
      <c r="M53" s="115"/>
      <c r="N53" s="115"/>
      <c r="O53" s="115"/>
      <c r="P53" s="115"/>
      <c r="Q53" s="115"/>
      <c r="R53" s="115"/>
      <c r="S53" s="115"/>
      <c r="T53" s="115"/>
      <c r="U53" s="115"/>
      <c r="V53" s="115"/>
      <c r="W53" s="115"/>
      <c r="X53" s="340"/>
      <c r="Y53" s="340"/>
      <c r="Z53" s="115"/>
      <c r="AA53" s="115"/>
      <c r="AB53" s="115"/>
      <c r="AC53" s="115"/>
      <c r="AD53" s="115"/>
      <c r="AE53" s="115"/>
      <c r="AF53" s="115"/>
      <c r="AG53" s="115"/>
      <c r="AH53" s="115"/>
      <c r="AI53" s="115"/>
      <c r="AJ53" s="115"/>
      <c r="AK53" s="115"/>
      <c r="AL53" s="115"/>
    </row>
    <row r="54" spans="1:38" x14ac:dyDescent="0.25">
      <c r="A54" s="588"/>
      <c r="B54" s="109"/>
      <c r="C54" s="116"/>
      <c r="D54" s="116"/>
      <c r="E54" s="117"/>
      <c r="F54" s="310"/>
      <c r="G54" s="111">
        <f>COUNTIF(J54:AL54,"&gt;0")</f>
        <v>0</v>
      </c>
      <c r="H54" s="112">
        <f>SUM(J54:AI54)</f>
        <v>0</v>
      </c>
      <c r="I54" s="310">
        <f>RANK(H54,$H$6:$H$75)</f>
        <v>2</v>
      </c>
      <c r="J54" s="444"/>
      <c r="K54" s="114"/>
      <c r="L54" s="114"/>
      <c r="M54" s="115"/>
      <c r="N54" s="115"/>
      <c r="O54" s="115"/>
      <c r="P54" s="115"/>
      <c r="Q54" s="115"/>
      <c r="R54" s="115"/>
      <c r="S54" s="115"/>
      <c r="T54" s="115"/>
      <c r="U54" s="115"/>
      <c r="V54" s="115"/>
      <c r="W54" s="115"/>
      <c r="X54" s="340"/>
      <c r="Y54" s="340"/>
      <c r="Z54" s="115"/>
      <c r="AA54" s="115"/>
      <c r="AB54" s="115"/>
      <c r="AC54" s="115"/>
      <c r="AD54" s="115"/>
      <c r="AE54" s="115"/>
      <c r="AF54" s="115"/>
      <c r="AG54" s="115"/>
      <c r="AH54" s="115"/>
      <c r="AI54" s="115"/>
      <c r="AJ54" s="115">
        <f>_xlfn.IFNA(VLOOKUP(CONCATENATE($AJ$5,$B54,$C54),FEST!$A$6:$M$300,13,FALSE),0)</f>
        <v>0</v>
      </c>
      <c r="AK54" s="115">
        <f>_xlfn.IFNA(VLOOKUP(CONCATENATE($AK$5,$B54,$C54),'DAR2'!$A$6:$M$60,13,FALSE),0)</f>
        <v>0</v>
      </c>
      <c r="AL54" s="115">
        <f>_xlfn.IFNA(VLOOKUP(CONCATENATE($AL$5,$B54,$C54),'DRY3'!$A$6:$M$135,13,FALSE),0)</f>
        <v>0</v>
      </c>
    </row>
    <row r="55" spans="1:38" x14ac:dyDescent="0.25">
      <c r="A55" s="588"/>
      <c r="B55" s="109"/>
      <c r="C55" s="116"/>
      <c r="D55" s="116"/>
      <c r="E55" s="117"/>
      <c r="F55" s="310"/>
      <c r="G55" s="111">
        <f>COUNTIF(J55:AL55,"&gt;0")</f>
        <v>0</v>
      </c>
      <c r="H55" s="112">
        <f>SUM(J55:AI55)</f>
        <v>0</v>
      </c>
      <c r="I55" s="310">
        <f>RANK(H55,$H$6:$H$75)</f>
        <v>2</v>
      </c>
      <c r="J55" s="444"/>
      <c r="K55" s="114"/>
      <c r="L55" s="114"/>
      <c r="M55" s="115"/>
      <c r="N55" s="115"/>
      <c r="O55" s="115"/>
      <c r="P55" s="115"/>
      <c r="Q55" s="115"/>
      <c r="R55" s="115"/>
      <c r="S55" s="115"/>
      <c r="T55" s="115"/>
      <c r="U55" s="115"/>
      <c r="V55" s="115"/>
      <c r="W55" s="115"/>
      <c r="X55" s="340"/>
      <c r="Y55" s="340"/>
      <c r="Z55" s="115"/>
      <c r="AA55" s="115"/>
      <c r="AB55" s="115"/>
      <c r="AC55" s="115"/>
      <c r="AD55" s="115"/>
      <c r="AE55" s="115"/>
      <c r="AF55" s="115"/>
      <c r="AG55" s="115"/>
      <c r="AH55" s="115"/>
      <c r="AI55" s="115"/>
      <c r="AJ55" s="115">
        <f>_xlfn.IFNA(VLOOKUP(CONCATENATE($AJ$5,$B55,$C55),FEST!$A$6:$M$300,13,FALSE),0)</f>
        <v>0</v>
      </c>
      <c r="AK55" s="115">
        <f>_xlfn.IFNA(VLOOKUP(CONCATENATE($AK$5,$B55,$C55),'DAR2'!$A$6:$M$60,13,FALSE),0)</f>
        <v>0</v>
      </c>
      <c r="AL55" s="115">
        <f>_xlfn.IFNA(VLOOKUP(CONCATENATE($AL$5,$B55,$C55),'DRY3'!$A$6:$M$135,13,FALSE),0)</f>
        <v>0</v>
      </c>
    </row>
    <row r="56" spans="1:38" x14ac:dyDescent="0.25">
      <c r="A56" s="588"/>
      <c r="B56" s="109"/>
      <c r="C56" s="116"/>
      <c r="D56" s="116"/>
      <c r="E56" s="117"/>
      <c r="F56" s="310"/>
      <c r="G56" s="111">
        <f>COUNTIF(J56:AL56,"&gt;0")</f>
        <v>0</v>
      </c>
      <c r="H56" s="112">
        <f>SUM(J56:AI56)</f>
        <v>0</v>
      </c>
      <c r="I56" s="310">
        <f>RANK(H56,$H$6:$H$75)</f>
        <v>2</v>
      </c>
      <c r="J56" s="444"/>
      <c r="K56" s="114"/>
      <c r="L56" s="114"/>
      <c r="M56" s="115"/>
      <c r="N56" s="115"/>
      <c r="O56" s="115"/>
      <c r="P56" s="115"/>
      <c r="Q56" s="115"/>
      <c r="R56" s="115"/>
      <c r="S56" s="115"/>
      <c r="T56" s="115"/>
      <c r="U56" s="115"/>
      <c r="V56" s="115"/>
      <c r="W56" s="115"/>
      <c r="X56" s="340"/>
      <c r="Y56" s="340"/>
      <c r="Z56" s="115"/>
      <c r="AA56" s="115"/>
      <c r="AB56" s="115"/>
      <c r="AC56" s="115"/>
      <c r="AD56" s="115"/>
      <c r="AE56" s="115"/>
      <c r="AF56" s="115"/>
      <c r="AG56" s="115"/>
      <c r="AH56" s="115"/>
      <c r="AI56" s="115"/>
      <c r="AJ56" s="115">
        <f>_xlfn.IFNA(VLOOKUP(CONCATENATE($AJ$5,$B56,$C56),FEST!$A$6:$M$300,13,FALSE),0)</f>
        <v>0</v>
      </c>
      <c r="AK56" s="115">
        <f>_xlfn.IFNA(VLOOKUP(CONCATENATE($AK$5,$B56,$C56),'DAR2'!$A$6:$M$60,13,FALSE),0)</f>
        <v>0</v>
      </c>
      <c r="AL56" s="115">
        <f>_xlfn.IFNA(VLOOKUP(CONCATENATE($AL$5,$B56,$C56),'DRY3'!$A$6:$M$135,13,FALSE),0)</f>
        <v>0</v>
      </c>
    </row>
    <row r="57" spans="1:38" x14ac:dyDescent="0.25">
      <c r="A57" s="588"/>
      <c r="B57" s="109"/>
      <c r="C57" s="116"/>
      <c r="D57" s="116"/>
      <c r="E57" s="117"/>
      <c r="F57" s="310"/>
      <c r="G57" s="435"/>
      <c r="H57" s="112"/>
      <c r="I57" s="310"/>
      <c r="J57" s="444"/>
      <c r="K57" s="114"/>
      <c r="L57" s="114"/>
      <c r="M57" s="115"/>
      <c r="N57" s="115"/>
      <c r="O57" s="115"/>
      <c r="P57" s="115"/>
      <c r="Q57" s="115"/>
      <c r="R57" s="115"/>
      <c r="S57" s="115"/>
      <c r="T57" s="115"/>
      <c r="U57" s="115"/>
      <c r="V57" s="115"/>
      <c r="W57" s="115"/>
      <c r="X57" s="340"/>
      <c r="Y57" s="340"/>
      <c r="Z57" s="115"/>
      <c r="AA57" s="115"/>
      <c r="AB57" s="115"/>
      <c r="AC57" s="115"/>
      <c r="AD57" s="115"/>
      <c r="AE57" s="115"/>
      <c r="AF57" s="115"/>
      <c r="AG57" s="115"/>
      <c r="AH57" s="115"/>
      <c r="AI57" s="115"/>
      <c r="AJ57" s="115">
        <f>_xlfn.IFNA(VLOOKUP(CONCATENATE($AJ$5,$B57,$C57),FEST!$A$6:$M$300,13,FALSE),0)</f>
        <v>0</v>
      </c>
      <c r="AK57" s="115">
        <f>_xlfn.IFNA(VLOOKUP(CONCATENATE($AK$5,$B57,$C57),'DAR2'!$A$6:$M$60,13,FALSE),0)</f>
        <v>0</v>
      </c>
      <c r="AL57" s="115">
        <f>_xlfn.IFNA(VLOOKUP(CONCATENATE($AL$5,$B57,$C57),'DRY3'!$A$6:$M$135,13,FALSE),0)</f>
        <v>0</v>
      </c>
    </row>
    <row r="58" spans="1:38" x14ac:dyDescent="0.25">
      <c r="A58" s="588"/>
      <c r="B58" s="109"/>
      <c r="C58" s="116"/>
      <c r="D58" s="116"/>
      <c r="E58" s="117"/>
      <c r="F58" s="310"/>
      <c r="G58" s="435"/>
      <c r="H58" s="112"/>
      <c r="I58" s="310"/>
      <c r="J58" s="444"/>
      <c r="K58" s="114"/>
      <c r="L58" s="114"/>
      <c r="M58" s="115"/>
      <c r="N58" s="115"/>
      <c r="O58" s="115"/>
      <c r="P58" s="115"/>
      <c r="Q58" s="115"/>
      <c r="R58" s="115"/>
      <c r="S58" s="115"/>
      <c r="T58" s="115"/>
      <c r="U58" s="115"/>
      <c r="V58" s="115"/>
      <c r="W58" s="115"/>
      <c r="X58" s="340"/>
      <c r="Y58" s="340"/>
      <c r="Z58" s="115"/>
      <c r="AA58" s="115"/>
      <c r="AB58" s="115"/>
      <c r="AC58" s="115"/>
      <c r="AD58" s="115"/>
      <c r="AE58" s="115"/>
      <c r="AF58" s="115"/>
      <c r="AG58" s="115"/>
      <c r="AH58" s="115"/>
      <c r="AI58" s="115"/>
      <c r="AJ58" s="115">
        <f>_xlfn.IFNA(VLOOKUP(CONCATENATE($AJ$5,$B58,$C58),FEST!$A$6:$M$300,13,FALSE),0)</f>
        <v>0</v>
      </c>
      <c r="AK58" s="115">
        <f>_xlfn.IFNA(VLOOKUP(CONCATENATE($AK$5,$B58,$C58),'DAR2'!$A$6:$M$60,13,FALSE),0)</f>
        <v>0</v>
      </c>
      <c r="AL58" s="115">
        <f>_xlfn.IFNA(VLOOKUP(CONCATENATE($AL$5,$B58,$C58),'DRY3'!$A$6:$M$135,13,FALSE),0)</f>
        <v>0</v>
      </c>
    </row>
    <row r="59" spans="1:38" x14ac:dyDescent="0.25">
      <c r="A59" s="588"/>
      <c r="B59" s="109"/>
      <c r="C59" s="116"/>
      <c r="D59" s="116"/>
      <c r="E59" s="117"/>
      <c r="F59" s="310"/>
      <c r="G59" s="435"/>
      <c r="H59" s="112"/>
      <c r="I59" s="310"/>
      <c r="J59" s="444"/>
      <c r="K59" s="114"/>
      <c r="L59" s="114"/>
      <c r="M59" s="115"/>
      <c r="N59" s="115"/>
      <c r="O59" s="115"/>
      <c r="P59" s="115"/>
      <c r="Q59" s="115"/>
      <c r="R59" s="115"/>
      <c r="S59" s="115"/>
      <c r="T59" s="115"/>
      <c r="U59" s="115"/>
      <c r="V59" s="115"/>
      <c r="W59" s="115"/>
      <c r="X59" s="340"/>
      <c r="Y59" s="340"/>
      <c r="Z59" s="115"/>
      <c r="AA59" s="115"/>
      <c r="AB59" s="115"/>
      <c r="AC59" s="115"/>
      <c r="AD59" s="115"/>
      <c r="AE59" s="115"/>
      <c r="AF59" s="115"/>
      <c r="AG59" s="115"/>
      <c r="AH59" s="115"/>
      <c r="AI59" s="115"/>
      <c r="AJ59" s="115">
        <f>_xlfn.IFNA(VLOOKUP(CONCATENATE($AJ$5,$B59,$C59),FEST!$A$6:$M$300,13,FALSE),0)</f>
        <v>0</v>
      </c>
      <c r="AK59" s="115">
        <f>_xlfn.IFNA(VLOOKUP(CONCATENATE($AK$5,$B59,$C59),'DAR2'!$A$6:$M$60,13,FALSE),0)</f>
        <v>0</v>
      </c>
      <c r="AL59" s="115">
        <f>_xlfn.IFNA(VLOOKUP(CONCATENATE($AL$5,$B59,$C59),'DRY3'!$A$6:$M$135,13,FALSE),0)</f>
        <v>0</v>
      </c>
    </row>
    <row r="60" spans="1:38" x14ac:dyDescent="0.25">
      <c r="A60" s="588"/>
      <c r="B60" s="109"/>
      <c r="C60" s="116"/>
      <c r="D60" s="116"/>
      <c r="E60" s="117"/>
      <c r="F60" s="310"/>
      <c r="G60" s="435"/>
      <c r="H60" s="112"/>
      <c r="I60" s="310"/>
      <c r="J60" s="444"/>
      <c r="K60" s="114"/>
      <c r="L60" s="114"/>
      <c r="M60" s="115"/>
      <c r="N60" s="115"/>
      <c r="O60" s="115"/>
      <c r="P60" s="115"/>
      <c r="Q60" s="115"/>
      <c r="R60" s="115"/>
      <c r="S60" s="115"/>
      <c r="T60" s="115"/>
      <c r="U60" s="115"/>
      <c r="V60" s="115"/>
      <c r="W60" s="115"/>
      <c r="X60" s="340"/>
      <c r="Y60" s="340"/>
      <c r="Z60" s="115"/>
      <c r="AA60" s="115"/>
      <c r="AB60" s="115"/>
      <c r="AC60" s="115"/>
      <c r="AD60" s="115"/>
      <c r="AE60" s="115"/>
      <c r="AF60" s="115"/>
      <c r="AG60" s="115"/>
      <c r="AH60" s="115"/>
      <c r="AI60" s="115"/>
      <c r="AJ60" s="115">
        <f>_xlfn.IFNA(VLOOKUP(CONCATENATE($AJ$5,$B60,$C60),FEST!$A$6:$M$300,13,FALSE),0)</f>
        <v>0</v>
      </c>
      <c r="AK60" s="115">
        <f>_xlfn.IFNA(VLOOKUP(CONCATENATE($AK$5,$B60,$C60),'DAR2'!$A$6:$M$60,13,FALSE),0)</f>
        <v>0</v>
      </c>
      <c r="AL60" s="115">
        <f>_xlfn.IFNA(VLOOKUP(CONCATENATE($AL$5,$B60,$C60),'DRY3'!$A$6:$M$135,13,FALSE),0)</f>
        <v>0</v>
      </c>
    </row>
    <row r="61" spans="1:38" x14ac:dyDescent="0.25">
      <c r="A61" s="588"/>
      <c r="B61" s="109"/>
      <c r="C61" s="116"/>
      <c r="D61" s="116"/>
      <c r="E61" s="117"/>
      <c r="F61" s="310"/>
      <c r="G61" s="435"/>
      <c r="H61" s="112"/>
      <c r="I61" s="310"/>
      <c r="J61" s="444"/>
      <c r="K61" s="114"/>
      <c r="L61" s="114"/>
      <c r="M61" s="115"/>
      <c r="N61" s="115"/>
      <c r="O61" s="115"/>
      <c r="P61" s="115"/>
      <c r="Q61" s="115"/>
      <c r="R61" s="115"/>
      <c r="S61" s="115"/>
      <c r="T61" s="115"/>
      <c r="U61" s="115"/>
      <c r="V61" s="115"/>
      <c r="W61" s="115"/>
      <c r="X61" s="340"/>
      <c r="Y61" s="340"/>
      <c r="Z61" s="115"/>
      <c r="AA61" s="115"/>
      <c r="AB61" s="115"/>
      <c r="AC61" s="115"/>
      <c r="AD61" s="115"/>
      <c r="AE61" s="115"/>
      <c r="AF61" s="115"/>
      <c r="AG61" s="115"/>
      <c r="AH61" s="115"/>
      <c r="AI61" s="115"/>
      <c r="AJ61" s="115">
        <f>_xlfn.IFNA(VLOOKUP(CONCATENATE($AJ$5,$B61,$C61),FEST!$A$6:$M$300,13,FALSE),0)</f>
        <v>0</v>
      </c>
      <c r="AK61" s="115">
        <f>_xlfn.IFNA(VLOOKUP(CONCATENATE($AK$5,$B61,$C61),'DAR2'!$A$6:$M$60,13,FALSE),0)</f>
        <v>0</v>
      </c>
      <c r="AL61" s="115">
        <f>_xlfn.IFNA(VLOOKUP(CONCATENATE($AL$5,$B61,$C61),'DRY3'!$A$6:$M$135,13,FALSE),0)</f>
        <v>0</v>
      </c>
    </row>
    <row r="62" spans="1:38" x14ac:dyDescent="0.25">
      <c r="A62" s="588"/>
      <c r="B62" s="109"/>
      <c r="C62" s="116"/>
      <c r="D62" s="116"/>
      <c r="E62" s="117"/>
      <c r="F62" s="310"/>
      <c r="G62" s="111"/>
      <c r="H62" s="112"/>
      <c r="I62" s="310"/>
      <c r="J62" s="444"/>
      <c r="K62" s="114"/>
      <c r="L62" s="114"/>
      <c r="M62" s="115"/>
      <c r="N62" s="115"/>
      <c r="O62" s="115"/>
      <c r="P62" s="115"/>
      <c r="Q62" s="115"/>
      <c r="R62" s="115"/>
      <c r="S62" s="115"/>
      <c r="T62" s="115"/>
      <c r="U62" s="115"/>
      <c r="V62" s="115"/>
      <c r="W62" s="115"/>
      <c r="X62" s="340"/>
      <c r="Y62" s="340"/>
      <c r="Z62" s="115"/>
      <c r="AA62" s="115"/>
      <c r="AB62" s="115"/>
      <c r="AC62" s="115"/>
      <c r="AD62" s="115"/>
      <c r="AE62" s="115"/>
      <c r="AF62" s="115"/>
      <c r="AG62" s="115"/>
      <c r="AH62" s="115"/>
      <c r="AI62" s="115"/>
      <c r="AJ62" s="115">
        <f>_xlfn.IFNA(VLOOKUP(CONCATENATE($AJ$5,$B62,$C62),FEST!$A$6:$M$300,13,FALSE),0)</f>
        <v>0</v>
      </c>
      <c r="AK62" s="115">
        <f>_xlfn.IFNA(VLOOKUP(CONCATENATE($AK$5,$B62,$C62),'DAR2'!$A$6:$M$60,13,FALSE),0)</f>
        <v>0</v>
      </c>
      <c r="AL62" s="115">
        <f>_xlfn.IFNA(VLOOKUP(CONCATENATE($AL$5,$B62,$C62),'DRY3'!$A$6:$M$135,13,FALSE),0)</f>
        <v>0</v>
      </c>
    </row>
    <row r="63" spans="1:38" x14ac:dyDescent="0.25">
      <c r="A63" s="588"/>
      <c r="B63" s="109"/>
      <c r="C63" s="116"/>
      <c r="D63" s="116"/>
      <c r="E63" s="117"/>
      <c r="F63" s="310"/>
      <c r="G63" s="111"/>
      <c r="H63" s="112"/>
      <c r="I63" s="310"/>
      <c r="J63" s="444"/>
      <c r="K63" s="114"/>
      <c r="L63" s="114"/>
      <c r="M63" s="115"/>
      <c r="N63" s="115"/>
      <c r="O63" s="115"/>
      <c r="P63" s="115"/>
      <c r="Q63" s="115"/>
      <c r="R63" s="115"/>
      <c r="S63" s="115"/>
      <c r="T63" s="115"/>
      <c r="U63" s="115"/>
      <c r="V63" s="115"/>
      <c r="W63" s="115"/>
      <c r="X63" s="340"/>
      <c r="Y63" s="340"/>
      <c r="Z63" s="115"/>
      <c r="AA63" s="115"/>
      <c r="AB63" s="115"/>
      <c r="AC63" s="115"/>
      <c r="AD63" s="115"/>
      <c r="AE63" s="115"/>
      <c r="AF63" s="115"/>
      <c r="AG63" s="115"/>
      <c r="AH63" s="115"/>
      <c r="AI63" s="115"/>
      <c r="AJ63" s="115">
        <f>_xlfn.IFNA(VLOOKUP(CONCATENATE($AJ$5,$B63,$C63),FEST!$A$6:$M$300,13,FALSE),0)</f>
        <v>0</v>
      </c>
      <c r="AK63" s="115">
        <f>_xlfn.IFNA(VLOOKUP(CONCATENATE($AK$5,$B63,$C63),'DAR2'!$A$6:$M$60,13,FALSE),0)</f>
        <v>0</v>
      </c>
      <c r="AL63" s="115">
        <f>_xlfn.IFNA(VLOOKUP(CONCATENATE($AL$5,$B63,$C63),'DRY3'!$A$6:$M$135,13,FALSE),0)</f>
        <v>0</v>
      </c>
    </row>
    <row r="64" spans="1:38" x14ac:dyDescent="0.25">
      <c r="A64" s="588"/>
      <c r="B64" s="109"/>
      <c r="C64" s="116"/>
      <c r="D64" s="116"/>
      <c r="E64" s="117"/>
      <c r="F64" s="310"/>
      <c r="G64" s="111"/>
      <c r="H64" s="112"/>
      <c r="I64" s="310"/>
      <c r="J64" s="444"/>
      <c r="K64" s="114"/>
      <c r="L64" s="114"/>
      <c r="M64" s="115"/>
      <c r="N64" s="115"/>
      <c r="O64" s="115"/>
      <c r="P64" s="115"/>
      <c r="Q64" s="115"/>
      <c r="R64" s="115"/>
      <c r="S64" s="115"/>
      <c r="T64" s="115"/>
      <c r="U64" s="115"/>
      <c r="V64" s="115"/>
      <c r="W64" s="115"/>
      <c r="X64" s="340"/>
      <c r="Y64" s="340"/>
      <c r="Z64" s="115"/>
      <c r="AA64" s="115"/>
      <c r="AB64" s="115"/>
      <c r="AC64" s="115"/>
      <c r="AD64" s="115"/>
      <c r="AE64" s="115"/>
      <c r="AF64" s="115"/>
      <c r="AG64" s="115"/>
      <c r="AH64" s="115"/>
      <c r="AI64" s="115"/>
      <c r="AJ64" s="115">
        <f>_xlfn.IFNA(VLOOKUP(CONCATENATE($AJ$5,$B64,$C64),FEST!$A$6:$M$300,13,FALSE),0)</f>
        <v>0</v>
      </c>
      <c r="AK64" s="115">
        <f>_xlfn.IFNA(VLOOKUP(CONCATENATE($AK$5,$B64,$C64),'DAR2'!$A$6:$M$60,13,FALSE),0)</f>
        <v>0</v>
      </c>
      <c r="AL64" s="115">
        <f>_xlfn.IFNA(VLOOKUP(CONCATENATE($AL$5,$B64,$C64),'DRY3'!$A$6:$M$135,13,FALSE),0)</f>
        <v>0</v>
      </c>
    </row>
    <row r="65" spans="1:38" x14ac:dyDescent="0.25">
      <c r="A65" s="588"/>
      <c r="B65" s="109"/>
      <c r="C65" s="116"/>
      <c r="D65" s="116"/>
      <c r="E65" s="117"/>
      <c r="F65" s="310"/>
      <c r="G65" s="111"/>
      <c r="H65" s="112"/>
      <c r="I65" s="310"/>
      <c r="J65" s="444"/>
      <c r="K65" s="114"/>
      <c r="L65" s="114"/>
      <c r="M65" s="115"/>
      <c r="N65" s="115"/>
      <c r="O65" s="115"/>
      <c r="P65" s="115"/>
      <c r="Q65" s="115"/>
      <c r="R65" s="115"/>
      <c r="S65" s="115"/>
      <c r="T65" s="115"/>
      <c r="U65" s="115"/>
      <c r="V65" s="115"/>
      <c r="W65" s="115"/>
      <c r="X65" s="340"/>
      <c r="Y65" s="340"/>
      <c r="Z65" s="115"/>
      <c r="AA65" s="115"/>
      <c r="AB65" s="115"/>
      <c r="AC65" s="115"/>
      <c r="AD65" s="115"/>
      <c r="AE65" s="115"/>
      <c r="AF65" s="115"/>
      <c r="AG65" s="115"/>
      <c r="AH65" s="115"/>
      <c r="AI65" s="115"/>
      <c r="AJ65" s="115">
        <f>_xlfn.IFNA(VLOOKUP(CONCATENATE($AJ$5,$B65,$C65),FEST!$A$6:$M$300,13,FALSE),0)</f>
        <v>0</v>
      </c>
      <c r="AK65" s="115">
        <f>_xlfn.IFNA(VLOOKUP(CONCATENATE($AK$5,$B65,$C65),'DAR2'!$A$6:$M$60,13,FALSE),0)</f>
        <v>0</v>
      </c>
      <c r="AL65" s="115">
        <f>_xlfn.IFNA(VLOOKUP(CONCATENATE($AL$5,$B65,$C65),'DRY3'!$A$6:$M$135,13,FALSE),0)</f>
        <v>0</v>
      </c>
    </row>
    <row r="66" spans="1:38" x14ac:dyDescent="0.25">
      <c r="A66" s="588"/>
      <c r="B66" s="109"/>
      <c r="C66" s="116"/>
      <c r="D66" s="116"/>
      <c r="E66" s="117"/>
      <c r="F66" s="310"/>
      <c r="G66" s="111"/>
      <c r="H66" s="112"/>
      <c r="I66" s="310"/>
      <c r="J66" s="444"/>
      <c r="K66" s="114"/>
      <c r="L66" s="114"/>
      <c r="M66" s="115"/>
      <c r="N66" s="115"/>
      <c r="O66" s="115"/>
      <c r="P66" s="115"/>
      <c r="Q66" s="115"/>
      <c r="R66" s="115"/>
      <c r="S66" s="115"/>
      <c r="T66" s="115"/>
      <c r="U66" s="115"/>
      <c r="V66" s="115"/>
      <c r="W66" s="115"/>
      <c r="X66" s="340"/>
      <c r="Y66" s="340"/>
      <c r="Z66" s="115"/>
      <c r="AA66" s="115"/>
      <c r="AB66" s="115"/>
      <c r="AC66" s="115"/>
      <c r="AD66" s="115"/>
      <c r="AE66" s="115"/>
      <c r="AF66" s="115"/>
      <c r="AG66" s="115"/>
      <c r="AH66" s="115"/>
      <c r="AI66" s="115"/>
      <c r="AJ66" s="115">
        <f>_xlfn.IFNA(VLOOKUP(CONCATENATE($AJ$5,$B66,$C66),FEST!$A$6:$M$300,13,FALSE),0)</f>
        <v>0</v>
      </c>
      <c r="AK66" s="115">
        <f>_xlfn.IFNA(VLOOKUP(CONCATENATE($AK$5,$B66,$C66),'DAR2'!$A$6:$M$60,13,FALSE),0)</f>
        <v>0</v>
      </c>
      <c r="AL66" s="115">
        <f>_xlfn.IFNA(VLOOKUP(CONCATENATE($AL$5,$B66,$C66),'DRY3'!$A$6:$M$135,13,FALSE),0)</f>
        <v>0</v>
      </c>
    </row>
    <row r="67" spans="1:38" x14ac:dyDescent="0.25">
      <c r="A67" s="588"/>
      <c r="B67" s="109"/>
      <c r="C67" s="116"/>
      <c r="D67" s="110"/>
      <c r="E67" s="117"/>
      <c r="F67" s="310"/>
      <c r="G67" s="111"/>
      <c r="H67" s="112"/>
      <c r="I67" s="113"/>
      <c r="J67" s="114"/>
      <c r="K67" s="114"/>
      <c r="L67" s="114"/>
      <c r="M67" s="115"/>
      <c r="N67" s="115"/>
      <c r="O67" s="115"/>
      <c r="P67" s="115"/>
      <c r="Q67" s="115"/>
      <c r="R67" s="115"/>
      <c r="S67" s="115"/>
      <c r="T67" s="115"/>
      <c r="U67" s="115"/>
      <c r="V67" s="115"/>
      <c r="W67" s="115"/>
      <c r="X67" s="340"/>
      <c r="Y67" s="340"/>
      <c r="Z67" s="115"/>
      <c r="AA67" s="115"/>
      <c r="AB67" s="115"/>
      <c r="AC67" s="115"/>
      <c r="AD67" s="115"/>
      <c r="AE67" s="115"/>
      <c r="AF67" s="115"/>
      <c r="AG67" s="115"/>
      <c r="AH67" s="115"/>
      <c r="AI67" s="115"/>
      <c r="AJ67" s="115">
        <f>_xlfn.IFNA(VLOOKUP(CONCATENATE($AJ$5,$B67,$C67),FEST!$A$6:$M$300,13,FALSE),0)</f>
        <v>0</v>
      </c>
      <c r="AK67" s="115">
        <f>_xlfn.IFNA(VLOOKUP(CONCATENATE($AK$5,$B67,$C67),'DAR2'!$A$6:$M$60,13,FALSE),0)</f>
        <v>0</v>
      </c>
      <c r="AL67" s="115">
        <f>_xlfn.IFNA(VLOOKUP(CONCATENATE($AL$5,$B67,$C67),'DRY3'!$A$6:$M$135,13,FALSE),0)</f>
        <v>0</v>
      </c>
    </row>
    <row r="68" spans="1:38" x14ac:dyDescent="0.25">
      <c r="A68" s="588"/>
      <c r="B68" s="109"/>
      <c r="C68" s="116"/>
      <c r="D68" s="116"/>
      <c r="E68" s="117"/>
      <c r="F68" s="310"/>
      <c r="G68" s="111"/>
      <c r="H68" s="112"/>
      <c r="I68" s="113"/>
      <c r="J68" s="114"/>
      <c r="K68" s="114"/>
      <c r="L68" s="114"/>
      <c r="M68" s="115"/>
      <c r="N68" s="115"/>
      <c r="O68" s="115"/>
      <c r="P68" s="115"/>
      <c r="Q68" s="115"/>
      <c r="R68" s="115"/>
      <c r="S68" s="115"/>
      <c r="T68" s="115"/>
      <c r="U68" s="115"/>
      <c r="V68" s="115"/>
      <c r="W68" s="115"/>
      <c r="X68" s="340"/>
      <c r="Y68" s="340"/>
      <c r="Z68" s="115"/>
      <c r="AA68" s="115"/>
      <c r="AB68" s="115"/>
      <c r="AC68" s="115"/>
      <c r="AD68" s="115"/>
      <c r="AE68" s="115"/>
      <c r="AF68" s="115"/>
      <c r="AG68" s="115"/>
      <c r="AH68" s="115"/>
      <c r="AI68" s="115"/>
      <c r="AJ68" s="115">
        <f>_xlfn.IFNA(VLOOKUP(CONCATENATE($AJ$5,$B68,$C68),FEST!$A$6:$M$300,13,FALSE),0)</f>
        <v>0</v>
      </c>
      <c r="AK68" s="115">
        <f>_xlfn.IFNA(VLOOKUP(CONCATENATE($AK$5,$B68,$C68),'DAR2'!$A$6:$M$60,13,FALSE),0)</f>
        <v>0</v>
      </c>
      <c r="AL68" s="115">
        <f>_xlfn.IFNA(VLOOKUP(CONCATENATE($AL$5,$B68,$C68),'DRY3'!$A$6:$M$135,13,FALSE),0)</f>
        <v>0</v>
      </c>
    </row>
    <row r="69" spans="1:38" x14ac:dyDescent="0.25">
      <c r="A69" s="588"/>
      <c r="B69" s="109"/>
      <c r="C69" s="116"/>
      <c r="D69" s="116"/>
      <c r="E69" s="117"/>
      <c r="F69" s="310"/>
      <c r="G69" s="111"/>
      <c r="H69" s="112"/>
      <c r="I69" s="113"/>
      <c r="J69" s="114"/>
      <c r="K69" s="114"/>
      <c r="L69" s="114"/>
      <c r="M69" s="115"/>
      <c r="N69" s="115"/>
      <c r="O69" s="115"/>
      <c r="P69" s="115"/>
      <c r="Q69" s="115"/>
      <c r="R69" s="115"/>
      <c r="S69" s="115"/>
      <c r="T69" s="115"/>
      <c r="U69" s="115"/>
      <c r="V69" s="115"/>
      <c r="W69" s="115"/>
      <c r="X69" s="340"/>
      <c r="Y69" s="340"/>
      <c r="Z69" s="115"/>
      <c r="AA69" s="115"/>
      <c r="AB69" s="115"/>
      <c r="AC69" s="115"/>
      <c r="AD69" s="115"/>
      <c r="AE69" s="115"/>
      <c r="AF69" s="115"/>
      <c r="AG69" s="115"/>
      <c r="AH69" s="115"/>
      <c r="AI69" s="115"/>
      <c r="AJ69" s="115">
        <f>_xlfn.IFNA(VLOOKUP(CONCATENATE($AJ$5,$B69,$C69),FEST!$A$6:$M$300,13,FALSE),0)</f>
        <v>0</v>
      </c>
      <c r="AK69" s="115">
        <f>_xlfn.IFNA(VLOOKUP(CONCATENATE($AK$5,$B69,$C69),'DAR2'!$A$6:$M$60,13,FALSE),0)</f>
        <v>0</v>
      </c>
      <c r="AL69" s="115">
        <f>_xlfn.IFNA(VLOOKUP(CONCATENATE($AL$5,$B69,$C69),'DRY3'!$A$6:$M$135,13,FALSE),0)</f>
        <v>0</v>
      </c>
    </row>
    <row r="70" spans="1:38" x14ac:dyDescent="0.25">
      <c r="A70" s="588"/>
      <c r="B70" s="109"/>
      <c r="C70" s="116"/>
      <c r="D70" s="116"/>
      <c r="E70" s="117"/>
      <c r="F70" s="310"/>
      <c r="G70" s="111"/>
      <c r="H70" s="112"/>
      <c r="I70" s="113"/>
      <c r="J70" s="114"/>
      <c r="K70" s="114"/>
      <c r="L70" s="114"/>
      <c r="M70" s="115"/>
      <c r="N70" s="115"/>
      <c r="O70" s="115"/>
      <c r="P70" s="115"/>
      <c r="Q70" s="115"/>
      <c r="R70" s="115"/>
      <c r="S70" s="115"/>
      <c r="T70" s="115"/>
      <c r="U70" s="115"/>
      <c r="V70" s="115"/>
      <c r="W70" s="115"/>
      <c r="X70" s="340"/>
      <c r="Y70" s="340"/>
      <c r="Z70" s="115"/>
      <c r="AA70" s="115"/>
      <c r="AB70" s="115"/>
      <c r="AC70" s="115"/>
      <c r="AD70" s="115"/>
      <c r="AE70" s="115"/>
      <c r="AF70" s="115"/>
      <c r="AG70" s="115"/>
      <c r="AH70" s="115"/>
      <c r="AI70" s="115"/>
      <c r="AJ70" s="115">
        <f>_xlfn.IFNA(VLOOKUP(CONCATENATE($AJ$5,$B70,$C70),FEST!$A$6:$M$300,13,FALSE),0)</f>
        <v>0</v>
      </c>
      <c r="AK70" s="115">
        <f>_xlfn.IFNA(VLOOKUP(CONCATENATE($AK$5,$B70,$C70),'DAR2'!$A$6:$M$60,13,FALSE),0)</f>
        <v>0</v>
      </c>
      <c r="AL70" s="115">
        <f>_xlfn.IFNA(VLOOKUP(CONCATENATE($AL$5,$B70,$C70),'DRY3'!$A$6:$M$135,13,FALSE),0)</f>
        <v>0</v>
      </c>
    </row>
    <row r="71" spans="1:38" x14ac:dyDescent="0.25">
      <c r="A71" s="588"/>
      <c r="B71" s="109"/>
      <c r="C71" s="116"/>
      <c r="D71" s="116"/>
      <c r="E71" s="117"/>
      <c r="F71" s="310"/>
      <c r="G71" s="111"/>
      <c r="H71" s="112"/>
      <c r="I71" s="113"/>
      <c r="J71" s="114"/>
      <c r="K71" s="114"/>
      <c r="L71" s="114"/>
      <c r="M71" s="115"/>
      <c r="N71" s="115"/>
      <c r="O71" s="115"/>
      <c r="P71" s="115"/>
      <c r="Q71" s="115"/>
      <c r="R71" s="115"/>
      <c r="S71" s="115"/>
      <c r="T71" s="115"/>
      <c r="U71" s="115"/>
      <c r="V71" s="115"/>
      <c r="W71" s="115"/>
      <c r="X71" s="340"/>
      <c r="Y71" s="340"/>
      <c r="Z71" s="115"/>
      <c r="AA71" s="115"/>
      <c r="AB71" s="115"/>
      <c r="AC71" s="115"/>
      <c r="AD71" s="115"/>
      <c r="AE71" s="115"/>
      <c r="AF71" s="115"/>
      <c r="AG71" s="115"/>
      <c r="AH71" s="115"/>
      <c r="AI71" s="115"/>
      <c r="AJ71" s="115">
        <f>_xlfn.IFNA(VLOOKUP(CONCATENATE($AJ$5,$B71,$C71),FEST!$A$6:$M$300,13,FALSE),0)</f>
        <v>0</v>
      </c>
      <c r="AK71" s="115">
        <f>_xlfn.IFNA(VLOOKUP(CONCATENATE($AK$5,$B71,$C71),'DAR2'!$A$6:$M$60,13,FALSE),0)</f>
        <v>0</v>
      </c>
      <c r="AL71" s="115">
        <f>_xlfn.IFNA(VLOOKUP(CONCATENATE($AL$5,$B71,$C71),'DRY3'!$A$6:$M$135,13,FALSE),0)</f>
        <v>0</v>
      </c>
    </row>
    <row r="72" spans="1:38" x14ac:dyDescent="0.25">
      <c r="A72" s="588"/>
      <c r="B72" s="109"/>
      <c r="C72" s="116"/>
      <c r="D72" s="116"/>
      <c r="E72" s="117"/>
      <c r="F72" s="310"/>
      <c r="G72" s="111"/>
      <c r="H72" s="112"/>
      <c r="I72" s="113"/>
      <c r="J72" s="114"/>
      <c r="K72" s="114"/>
      <c r="L72" s="114"/>
      <c r="M72" s="115"/>
      <c r="N72" s="115"/>
      <c r="O72" s="115"/>
      <c r="P72" s="115"/>
      <c r="Q72" s="115"/>
      <c r="R72" s="115"/>
      <c r="S72" s="115"/>
      <c r="T72" s="115"/>
      <c r="U72" s="115"/>
      <c r="V72" s="115"/>
      <c r="W72" s="115"/>
      <c r="X72" s="340"/>
      <c r="Y72" s="340"/>
      <c r="Z72" s="115"/>
      <c r="AA72" s="115"/>
      <c r="AB72" s="115"/>
      <c r="AC72" s="115"/>
      <c r="AD72" s="115"/>
      <c r="AE72" s="115"/>
      <c r="AF72" s="115"/>
      <c r="AG72" s="115"/>
      <c r="AH72" s="115"/>
      <c r="AI72" s="115"/>
      <c r="AJ72" s="115">
        <f>_xlfn.IFNA(VLOOKUP(CONCATENATE($AJ$5,$B72,$C72),FEST!$A$6:$M$300,13,FALSE),0)</f>
        <v>0</v>
      </c>
      <c r="AK72" s="115">
        <f>_xlfn.IFNA(VLOOKUP(CONCATENATE($AK$5,$B72,$C72),'DAR2'!$A$6:$M$60,13,FALSE),0)</f>
        <v>0</v>
      </c>
      <c r="AL72" s="115">
        <f>_xlfn.IFNA(VLOOKUP(CONCATENATE($AL$5,$B72,$C72),'DRY3'!$A$6:$M$135,13,FALSE),0)</f>
        <v>0</v>
      </c>
    </row>
    <row r="73" spans="1:38" x14ac:dyDescent="0.25">
      <c r="A73" s="588"/>
      <c r="B73" s="109"/>
      <c r="C73" s="116"/>
      <c r="D73" s="116"/>
      <c r="E73" s="117"/>
      <c r="F73" s="310"/>
      <c r="G73" s="111"/>
      <c r="H73" s="112"/>
      <c r="I73" s="113"/>
      <c r="J73" s="114"/>
      <c r="K73" s="114"/>
      <c r="L73" s="114"/>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f>_xlfn.IFNA(VLOOKUP(CONCATENATE($AJ$5,$B73,$C73),'DRY2'!$A$6:$M$300,13,FALSE),0)</f>
        <v>0</v>
      </c>
      <c r="AK73" s="115">
        <f>_xlfn.IFNA(VLOOKUP(CONCATENATE($AK$5,$B73,$C73),'DAR2'!$A$6:$M$60,13,FALSE),0)</f>
        <v>0</v>
      </c>
      <c r="AL73" s="115">
        <f>_xlfn.IFNA(VLOOKUP(CONCATENATE($AL$5,$B73,$C73),'DRY3'!$A$6:$M$135,13,FALSE),0)</f>
        <v>0</v>
      </c>
    </row>
    <row r="74" spans="1:38" ht="14.4" thickBot="1" x14ac:dyDescent="0.3">
      <c r="A74" s="588"/>
      <c r="B74" s="118"/>
      <c r="C74" s="119"/>
      <c r="D74" s="119"/>
      <c r="E74" s="120"/>
      <c r="F74" s="525"/>
      <c r="G74" s="122"/>
      <c r="H74" s="123"/>
      <c r="I74" s="121"/>
      <c r="J74" s="526"/>
      <c r="K74" s="526"/>
      <c r="L74" s="526"/>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f>_xlfn.IFNA(VLOOKUP(CONCATENATE($AJ$5,$B74,$C74),'DRY2'!$A$6:$M$300,13,FALSE),0)</f>
        <v>0</v>
      </c>
      <c r="AK74" s="527">
        <f>_xlfn.IFNA(VLOOKUP(CONCATENATE($AK$5,$B74,$C74),'DAR2'!$A$6:$M$60,13,FALSE),0)</f>
        <v>0</v>
      </c>
      <c r="AL74" s="527">
        <f>_xlfn.IFNA(VLOOKUP(CONCATENATE($AL$5,$B74,$C74),'DRY3'!$A$6:$M$135,13,FALSE),0)</f>
        <v>0</v>
      </c>
    </row>
    <row r="75" spans="1:38" x14ac:dyDescent="0.25">
      <c r="A75" s="588"/>
      <c r="B75" s="522"/>
      <c r="C75" s="522"/>
      <c r="D75" s="522"/>
      <c r="E75" s="523"/>
      <c r="F75" s="524"/>
      <c r="G75" s="524"/>
      <c r="H75" s="524"/>
      <c r="I75" s="524"/>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f>_xlfn.IFNA(VLOOKUP(CONCATENATE($AJ$5,$B75,$C75),'DRY2'!$A$6:$M$300,13,FALSE),0)</f>
        <v>0</v>
      </c>
      <c r="AK75" s="515">
        <f>_xlfn.IFNA(VLOOKUP(CONCATENATE($AK$5,$B75,$C75),'DAR2'!$A$6:$M$60,13,FALSE),0)</f>
        <v>0</v>
      </c>
      <c r="AL75" s="515">
        <f>_xlfn.IFNA(VLOOKUP(CONCATENATE($AL$5,$B75,$C75),'DRY3'!$A$6:$M$135,13,FALSE),0)</f>
        <v>0</v>
      </c>
    </row>
    <row r="77" spans="1:38" x14ac:dyDescent="0.25">
      <c r="B77" s="29"/>
    </row>
    <row r="78" spans="1:38" x14ac:dyDescent="0.25">
      <c r="B78" s="29"/>
    </row>
    <row r="79" spans="1:38" x14ac:dyDescent="0.25">
      <c r="B79" s="29"/>
    </row>
    <row r="80" spans="1:38"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sheetData>
  <sortState xmlns:xlrd2="http://schemas.microsoft.com/office/spreadsheetml/2017/richdata2" ref="B12:I24">
    <sortCondition descending="1" ref="G12:G24"/>
  </sortState>
  <mergeCells count="67">
    <mergeCell ref="W1:X2"/>
    <mergeCell ref="W3:X4"/>
    <mergeCell ref="P3:Q4"/>
    <mergeCell ref="P1:Q2"/>
    <mergeCell ref="AD3:AE4"/>
    <mergeCell ref="AD1:AE2"/>
    <mergeCell ref="AF1:AF2"/>
    <mergeCell ref="AG1:AG2"/>
    <mergeCell ref="AH1:AH2"/>
    <mergeCell ref="AF3:AF4"/>
    <mergeCell ref="AG3:AG4"/>
    <mergeCell ref="AH3:AH4"/>
    <mergeCell ref="U1:U2"/>
    <mergeCell ref="U3:U4"/>
    <mergeCell ref="R1:R2"/>
    <mergeCell ref="V1:V2"/>
    <mergeCell ref="R3:R4"/>
    <mergeCell ref="S3:S4"/>
    <mergeCell ref="T3:T4"/>
    <mergeCell ref="V3:V4"/>
    <mergeCell ref="I1:I2"/>
    <mergeCell ref="H3:H4"/>
    <mergeCell ref="AI3:AI4"/>
    <mergeCell ref="AL3:AL4"/>
    <mergeCell ref="AK3:AK4"/>
    <mergeCell ref="AI1:AI2"/>
    <mergeCell ref="AL1:AL2"/>
    <mergeCell ref="AJ1:AJ2"/>
    <mergeCell ref="AK1:AK2"/>
    <mergeCell ref="AJ3:AJ4"/>
    <mergeCell ref="M3:M4"/>
    <mergeCell ref="M1:M2"/>
    <mergeCell ref="T1:T2"/>
    <mergeCell ref="S1:S2"/>
    <mergeCell ref="I3:I4"/>
    <mergeCell ref="G3:G4"/>
    <mergeCell ref="Y3:Y4"/>
    <mergeCell ref="A1:A75"/>
    <mergeCell ref="B1:B2"/>
    <mergeCell ref="C1:C2"/>
    <mergeCell ref="D1:D2"/>
    <mergeCell ref="E1:E2"/>
    <mergeCell ref="B3:B4"/>
    <mergeCell ref="C3:C4"/>
    <mergeCell ref="D3:D4"/>
    <mergeCell ref="E3:E4"/>
    <mergeCell ref="F3:F4"/>
    <mergeCell ref="F1:F2"/>
    <mergeCell ref="G1:G2"/>
    <mergeCell ref="H1:H2"/>
    <mergeCell ref="L1:L2"/>
    <mergeCell ref="N1:N2"/>
    <mergeCell ref="O1:O2"/>
    <mergeCell ref="J1:K2"/>
    <mergeCell ref="Y1:Y2"/>
    <mergeCell ref="Z1:Z2"/>
    <mergeCell ref="AA1:AA2"/>
    <mergeCell ref="AB1:AB2"/>
    <mergeCell ref="AC1:AC2"/>
    <mergeCell ref="Z3:Z4"/>
    <mergeCell ref="AA3:AA4"/>
    <mergeCell ref="AB3:AB4"/>
    <mergeCell ref="AC3:AC4"/>
    <mergeCell ref="L3:L4"/>
    <mergeCell ref="N3:N4"/>
    <mergeCell ref="O3:O4"/>
    <mergeCell ref="J3:K4"/>
  </mergeCells>
  <conditionalFormatting sqref="B6:C19">
    <cfRule type="duplicateValues" dxfId="220" priority="1153"/>
  </conditionalFormatting>
  <conditionalFormatting sqref="C23:C29">
    <cfRule type="duplicateValues" dxfId="219" priority="560"/>
  </conditionalFormatting>
  <conditionalFormatting sqref="C33:C38">
    <cfRule type="duplicateValues" dxfId="218" priority="559"/>
  </conditionalFormatting>
  <conditionalFormatting sqref="C41:C44">
    <cfRule type="duplicateValues" dxfId="217" priority="564"/>
  </conditionalFormatting>
  <conditionalFormatting sqref="C45:C48">
    <cfRule type="duplicateValues" dxfId="216" priority="563"/>
  </conditionalFormatting>
  <conditionalFormatting sqref="C49:C52">
    <cfRule type="duplicateValues" dxfId="215" priority="562"/>
  </conditionalFormatting>
  <conditionalFormatting sqref="C53:C55">
    <cfRule type="duplicateValues" dxfId="214" priority="567"/>
  </conditionalFormatting>
  <conditionalFormatting sqref="C56:C58">
    <cfRule type="duplicateValues" dxfId="213" priority="566"/>
  </conditionalFormatting>
  <conditionalFormatting sqref="C59:C61">
    <cfRule type="duplicateValues" dxfId="212" priority="565"/>
  </conditionalFormatting>
  <conditionalFormatting sqref="C63:C64">
    <cfRule type="duplicateValues" dxfId="211" priority="576"/>
  </conditionalFormatting>
  <conditionalFormatting sqref="C65">
    <cfRule type="duplicateValues" dxfId="210" priority="575"/>
  </conditionalFormatting>
  <conditionalFormatting sqref="C66:C68">
    <cfRule type="duplicateValues" dxfId="209" priority="592"/>
    <cfRule type="duplicateValues" dxfId="208" priority="593"/>
    <cfRule type="duplicateValues" dxfId="207" priority="594"/>
  </conditionalFormatting>
  <conditionalFormatting sqref="C69">
    <cfRule type="duplicateValues" dxfId="206" priority="595"/>
    <cfRule type="duplicateValues" dxfId="205" priority="596"/>
    <cfRule type="duplicateValues" dxfId="204" priority="597"/>
  </conditionalFormatting>
  <conditionalFormatting sqref="C70">
    <cfRule type="duplicateValues" dxfId="203" priority="598"/>
    <cfRule type="duplicateValues" dxfId="202" priority="599"/>
    <cfRule type="duplicateValues" dxfId="201" priority="600"/>
  </conditionalFormatting>
  <conditionalFormatting sqref="C71:C75">
    <cfRule type="duplicateValues" dxfId="200" priority="1054"/>
  </conditionalFormatting>
  <conditionalFormatting sqref="C76:C1048576 C62 C39:C40 C1:C19 C30:C32">
    <cfRule type="duplicateValues" dxfId="199" priority="1055"/>
  </conditionalFormatting>
  <conditionalFormatting sqref="J6:AL75">
    <cfRule type="cellIs" dxfId="198" priority="10" operator="lessThan">
      <formula>1</formula>
    </cfRule>
  </conditionalFormatting>
  <conditionalFormatting sqref="P1">
    <cfRule type="duplicateValues" dxfId="197" priority="7"/>
  </conditionalFormatting>
  <conditionalFormatting sqref="R1">
    <cfRule type="duplicateValues" dxfId="196" priority="6"/>
  </conditionalFormatting>
  <conditionalFormatting sqref="V1">
    <cfRule type="duplicateValues" dxfId="195" priority="5"/>
  </conditionalFormatting>
  <conditionalFormatting sqref="W1">
    <cfRule type="duplicateValues" dxfId="194" priority="4"/>
  </conditionalFormatting>
  <conditionalFormatting sqref="AB1:AD1">
    <cfRule type="duplicateValues" dxfId="193" priority="8"/>
  </conditionalFormatting>
  <conditionalFormatting sqref="AF1">
    <cfRule type="duplicateValues" dxfId="192" priority="3"/>
  </conditionalFormatting>
  <conditionalFormatting sqref="AG1 J1 S1:U1 Y1:AA1 AI1:AL1 L1:O1">
    <cfRule type="duplicateValues" dxfId="191" priority="9"/>
  </conditionalFormatting>
  <conditionalFormatting sqref="AH1">
    <cfRule type="duplicateValues" dxfId="190" priority="2"/>
  </conditionalFormatting>
  <conditionalFormatting sqref="C20:C22">
    <cfRule type="duplicateValues" dxfId="189" priority="1219"/>
  </conditionalFormatting>
  <pageMargins left="0.25" right="0.25" top="0.75" bottom="0.75" header="0.3" footer="0.3"/>
  <pageSetup paperSize="9" fitToHeight="0" pageOrder="overThenDown" orientation="landscape" r:id="rId1"/>
  <headerFooter alignWithMargins="0"/>
  <rowBreaks count="1" manualBreakCount="1">
    <brk id="3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EA2E-A38E-4630-8CC4-979EB9D79EF2}">
  <sheetPr codeName="Sheet8">
    <tabColor theme="9"/>
    <pageSetUpPr fitToPage="1"/>
  </sheetPr>
  <dimension ref="A1:AL146"/>
  <sheetViews>
    <sheetView zoomScale="70" zoomScaleNormal="70" zoomScaleSheetLayoutView="90" workbookViewId="0">
      <pane xSplit="9" ySplit="5" topLeftCell="J6" activePane="bottomRight" state="frozen"/>
      <selection activeCell="H9" sqref="H9"/>
      <selection pane="topRight" activeCell="H9" sqref="H9"/>
      <selection pane="bottomLeft" activeCell="H9" sqref="H9"/>
      <selection pane="bottomRight" activeCell="O6" sqref="O6"/>
    </sheetView>
  </sheetViews>
  <sheetFormatPr defaultColWidth="14.44140625" defaultRowHeight="13.8" x14ac:dyDescent="0.25"/>
  <cols>
    <col min="1" max="1" width="3.6640625" style="4" bestFit="1" customWidth="1"/>
    <col min="2" max="2" width="18" style="5" bestFit="1" customWidth="1"/>
    <col min="3" max="3" width="25.88671875" style="5" bestFit="1" customWidth="1"/>
    <col min="4" max="4" width="19.1093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9.77734375" style="2" bestFit="1" customWidth="1"/>
    <col min="11" max="11" width="9.77734375" style="2" customWidth="1"/>
    <col min="12" max="13" width="10.109375" style="2" bestFit="1" customWidth="1"/>
    <col min="14" max="16" width="10.5546875" style="2" bestFit="1" customWidth="1"/>
    <col min="17" max="17" width="10.5546875" style="2" customWidth="1"/>
    <col min="18" max="19" width="10.5546875" style="2" bestFit="1" customWidth="1"/>
    <col min="20" max="23" width="10.109375" style="2" bestFit="1" customWidth="1"/>
    <col min="24" max="24" width="10.109375" style="2" customWidth="1"/>
    <col min="25" max="25" width="10.77734375" style="2" bestFit="1" customWidth="1"/>
    <col min="26" max="26" width="13.5546875" style="2" bestFit="1" customWidth="1"/>
    <col min="27" max="27" width="10.77734375" style="2" bestFit="1" customWidth="1"/>
    <col min="28" max="30" width="9.88671875" style="2" bestFit="1" customWidth="1"/>
    <col min="31" max="31" width="9.88671875" style="2" customWidth="1"/>
    <col min="32" max="32" width="12" style="2" bestFit="1" customWidth="1"/>
    <col min="33" max="33" width="12.88671875" style="2" bestFit="1" customWidth="1"/>
    <col min="34" max="34" width="9.21875" style="2" bestFit="1" customWidth="1"/>
    <col min="35" max="35" width="10.109375" style="2" bestFit="1" customWidth="1"/>
    <col min="36" max="37" width="10" style="2" bestFit="1" customWidth="1"/>
    <col min="38" max="38" width="4.5546875" style="2" bestFit="1" customWidth="1"/>
    <col min="39" max="16384" width="14.44140625" style="4"/>
  </cols>
  <sheetData>
    <row r="1" spans="1:38" s="3" customFormat="1" ht="12.75" customHeight="1" x14ac:dyDescent="0.25">
      <c r="A1" s="588" t="s">
        <v>274</v>
      </c>
      <c r="B1" s="589" t="s">
        <v>1</v>
      </c>
      <c r="C1" s="589" t="s">
        <v>89</v>
      </c>
      <c r="D1" s="589" t="s">
        <v>3</v>
      </c>
      <c r="E1" s="589" t="s">
        <v>4</v>
      </c>
      <c r="F1" s="591" t="s">
        <v>5</v>
      </c>
      <c r="G1" s="592" t="s">
        <v>6</v>
      </c>
      <c r="H1" s="594" t="s">
        <v>7</v>
      </c>
      <c r="I1" s="595" t="s">
        <v>8</v>
      </c>
      <c r="J1" s="709" t="s">
        <v>263</v>
      </c>
      <c r="K1" s="683"/>
      <c r="L1" s="586" t="s">
        <v>46</v>
      </c>
      <c r="M1" s="586" t="s">
        <v>10</v>
      </c>
      <c r="N1" s="586" t="s">
        <v>264</v>
      </c>
      <c r="O1" s="586" t="s">
        <v>52</v>
      </c>
      <c r="P1" s="682" t="s">
        <v>49</v>
      </c>
      <c r="Q1" s="683"/>
      <c r="R1" s="586" t="s">
        <v>216</v>
      </c>
      <c r="S1" s="586" t="s">
        <v>265</v>
      </c>
      <c r="T1" s="586" t="s">
        <v>266</v>
      </c>
      <c r="U1" s="586" t="s">
        <v>217</v>
      </c>
      <c r="V1" s="586" t="s">
        <v>68</v>
      </c>
      <c r="W1" s="682" t="s">
        <v>51</v>
      </c>
      <c r="X1" s="683"/>
      <c r="Y1" s="586" t="s">
        <v>218</v>
      </c>
      <c r="Z1" s="586" t="s">
        <v>267</v>
      </c>
      <c r="AA1" s="586" t="s">
        <v>268</v>
      </c>
      <c r="AB1" s="586" t="s">
        <v>59</v>
      </c>
      <c r="AC1" s="586" t="s">
        <v>269</v>
      </c>
      <c r="AD1" s="682" t="s">
        <v>61</v>
      </c>
      <c r="AE1" s="683"/>
      <c r="AF1" s="586" t="s">
        <v>270</v>
      </c>
      <c r="AG1" s="586" t="s">
        <v>271</v>
      </c>
      <c r="AH1" s="586" t="s">
        <v>66</v>
      </c>
      <c r="AI1" s="586" t="s">
        <v>272</v>
      </c>
      <c r="AJ1" s="586" t="s">
        <v>273</v>
      </c>
      <c r="AK1" s="586" t="s">
        <v>219</v>
      </c>
      <c r="AL1" s="586" t="s">
        <v>201</v>
      </c>
    </row>
    <row r="2" spans="1:38" s="3" customFormat="1" ht="12.75" customHeight="1" x14ac:dyDescent="0.25">
      <c r="A2" s="588"/>
      <c r="B2" s="590"/>
      <c r="C2" s="590"/>
      <c r="D2" s="590"/>
      <c r="E2" s="590"/>
      <c r="F2" s="591"/>
      <c r="G2" s="593"/>
      <c r="H2" s="591"/>
      <c r="I2" s="596"/>
      <c r="J2" s="710"/>
      <c r="K2" s="685"/>
      <c r="L2" s="587"/>
      <c r="M2" s="587"/>
      <c r="N2" s="587"/>
      <c r="O2" s="587"/>
      <c r="P2" s="684"/>
      <c r="Q2" s="685"/>
      <c r="R2" s="587"/>
      <c r="S2" s="587"/>
      <c r="T2" s="587"/>
      <c r="U2" s="587"/>
      <c r="V2" s="587"/>
      <c r="W2" s="684"/>
      <c r="X2" s="685"/>
      <c r="Y2" s="587"/>
      <c r="Z2" s="587"/>
      <c r="AA2" s="587"/>
      <c r="AB2" s="587"/>
      <c r="AC2" s="587"/>
      <c r="AD2" s="684"/>
      <c r="AE2" s="685"/>
      <c r="AF2" s="587"/>
      <c r="AG2" s="587"/>
      <c r="AH2" s="587"/>
      <c r="AI2" s="587"/>
      <c r="AJ2" s="587"/>
      <c r="AK2" s="587"/>
      <c r="AL2" s="587"/>
    </row>
    <row r="3" spans="1:38" s="3" customFormat="1" ht="12.75" customHeight="1" x14ac:dyDescent="0.25">
      <c r="A3" s="588"/>
      <c r="B3" s="590" t="s">
        <v>30</v>
      </c>
      <c r="C3" s="590" t="s">
        <v>31</v>
      </c>
      <c r="D3" s="590" t="s">
        <v>32</v>
      </c>
      <c r="E3" s="590" t="s">
        <v>33</v>
      </c>
      <c r="F3" s="591" t="s">
        <v>34</v>
      </c>
      <c r="G3" s="593" t="s">
        <v>35</v>
      </c>
      <c r="H3" s="591" t="s">
        <v>36</v>
      </c>
      <c r="I3" s="596" t="s">
        <v>37</v>
      </c>
      <c r="J3" s="708">
        <v>44940</v>
      </c>
      <c r="K3" s="687"/>
      <c r="L3" s="585">
        <v>44968</v>
      </c>
      <c r="M3" s="585">
        <v>44982</v>
      </c>
      <c r="N3" s="585">
        <v>44991</v>
      </c>
      <c r="O3" s="585">
        <v>44996</v>
      </c>
      <c r="P3" s="686">
        <v>44997</v>
      </c>
      <c r="Q3" s="687"/>
      <c r="R3" s="585">
        <v>45003</v>
      </c>
      <c r="S3" s="585">
        <v>45004</v>
      </c>
      <c r="T3" s="585">
        <v>45018</v>
      </c>
      <c r="U3" s="585">
        <v>45031</v>
      </c>
      <c r="V3" s="585">
        <v>45045</v>
      </c>
      <c r="W3" s="686">
        <v>45046</v>
      </c>
      <c r="X3" s="687"/>
      <c r="Y3" s="585">
        <v>45059</v>
      </c>
      <c r="Z3" s="585" t="s">
        <v>261</v>
      </c>
      <c r="AA3" s="585">
        <v>45074</v>
      </c>
      <c r="AB3" s="585">
        <v>45081</v>
      </c>
      <c r="AC3" s="585">
        <v>45081</v>
      </c>
      <c r="AD3" s="686">
        <v>45088</v>
      </c>
      <c r="AE3" s="687"/>
      <c r="AF3" s="585" t="s">
        <v>262</v>
      </c>
      <c r="AG3" s="585" t="s">
        <v>259</v>
      </c>
      <c r="AH3" s="585">
        <v>45130</v>
      </c>
      <c r="AI3" s="585">
        <v>45199</v>
      </c>
      <c r="AJ3" s="585">
        <v>45213</v>
      </c>
      <c r="AK3" s="585">
        <v>45227</v>
      </c>
      <c r="AL3" s="585"/>
    </row>
    <row r="4" spans="1:38" s="2" customFormat="1" ht="12.75" customHeight="1" x14ac:dyDescent="0.25">
      <c r="A4" s="588"/>
      <c r="B4" s="590" t="s">
        <v>30</v>
      </c>
      <c r="C4" s="590"/>
      <c r="D4" s="590"/>
      <c r="E4" s="590"/>
      <c r="F4" s="591"/>
      <c r="G4" s="593"/>
      <c r="H4" s="591"/>
      <c r="I4" s="596"/>
      <c r="J4" s="709"/>
      <c r="K4" s="683"/>
      <c r="L4" s="586"/>
      <c r="M4" s="586"/>
      <c r="N4" s="586"/>
      <c r="O4" s="586"/>
      <c r="P4" s="682"/>
      <c r="Q4" s="683"/>
      <c r="R4" s="586"/>
      <c r="S4" s="586"/>
      <c r="T4" s="586"/>
      <c r="U4" s="586"/>
      <c r="V4" s="586"/>
      <c r="W4" s="682"/>
      <c r="X4" s="683"/>
      <c r="Y4" s="586"/>
      <c r="Z4" s="586"/>
      <c r="AA4" s="586"/>
      <c r="AB4" s="586"/>
      <c r="AC4" s="586"/>
      <c r="AD4" s="682"/>
      <c r="AE4" s="683"/>
      <c r="AF4" s="586"/>
      <c r="AG4" s="586"/>
      <c r="AH4" s="586"/>
      <c r="AI4" s="586"/>
      <c r="AJ4" s="586"/>
      <c r="AK4" s="586"/>
      <c r="AL4" s="586"/>
    </row>
    <row r="5" spans="1:38" s="2" customFormat="1" ht="16.2" thickBot="1" x14ac:dyDescent="0.3">
      <c r="A5" s="588"/>
      <c r="B5" s="103"/>
      <c r="C5" s="103"/>
      <c r="D5" s="103"/>
      <c r="E5" s="342"/>
      <c r="F5" s="341"/>
      <c r="G5" s="124" t="s">
        <v>38</v>
      </c>
      <c r="H5" s="125" t="s">
        <v>36</v>
      </c>
      <c r="I5" s="126" t="s">
        <v>39</v>
      </c>
      <c r="J5" s="550" t="s">
        <v>722</v>
      </c>
      <c r="K5" s="550" t="s">
        <v>720</v>
      </c>
      <c r="L5" s="550" t="s">
        <v>722</v>
      </c>
      <c r="M5" s="550" t="s">
        <v>721</v>
      </c>
      <c r="N5" s="550" t="s">
        <v>721</v>
      </c>
      <c r="O5" s="550" t="s">
        <v>722</v>
      </c>
      <c r="P5" s="550" t="s">
        <v>721</v>
      </c>
      <c r="Q5" s="550" t="s">
        <v>720</v>
      </c>
      <c r="R5" s="550" t="s">
        <v>721</v>
      </c>
      <c r="S5" s="550" t="s">
        <v>721</v>
      </c>
      <c r="T5" s="550" t="s">
        <v>721</v>
      </c>
      <c r="U5" s="550" t="s">
        <v>721</v>
      </c>
      <c r="V5" s="550" t="s">
        <v>721</v>
      </c>
      <c r="W5" s="550" t="s">
        <v>721</v>
      </c>
      <c r="X5" s="550" t="s">
        <v>720</v>
      </c>
      <c r="Y5" s="550" t="s">
        <v>721</v>
      </c>
      <c r="Z5" s="550" t="s">
        <v>721</v>
      </c>
      <c r="AA5" s="550" t="s">
        <v>721</v>
      </c>
      <c r="AB5" s="550" t="s">
        <v>721</v>
      </c>
      <c r="AC5" s="550" t="s">
        <v>721</v>
      </c>
      <c r="AD5" s="550" t="s">
        <v>721</v>
      </c>
      <c r="AE5" s="550" t="s">
        <v>767</v>
      </c>
      <c r="AF5" s="550" t="s">
        <v>721</v>
      </c>
      <c r="AG5" s="550" t="s">
        <v>721</v>
      </c>
      <c r="AH5" s="550" t="s">
        <v>721</v>
      </c>
      <c r="AI5" s="550" t="s">
        <v>721</v>
      </c>
      <c r="AJ5" s="550" t="s">
        <v>721</v>
      </c>
      <c r="AK5" s="550" t="s">
        <v>721</v>
      </c>
      <c r="AL5" s="550" t="s">
        <v>721</v>
      </c>
    </row>
    <row r="6" spans="1:38" s="3" customFormat="1" x14ac:dyDescent="0.25">
      <c r="A6" s="588"/>
      <c r="B6" s="382" t="s">
        <v>232</v>
      </c>
      <c r="C6" s="383" t="s">
        <v>472</v>
      </c>
      <c r="D6" s="383" t="s">
        <v>345</v>
      </c>
      <c r="E6" s="384">
        <v>45028</v>
      </c>
      <c r="F6" s="388">
        <v>11</v>
      </c>
      <c r="G6" s="111">
        <f>COUNTIF(J6:AL6,"&gt;0")</f>
        <v>0</v>
      </c>
      <c r="H6" s="112">
        <f>SUM(J6:AH6)</f>
        <v>0</v>
      </c>
      <c r="I6" s="113">
        <f>RANK(H6,$H$6:$H$87)</f>
        <v>6</v>
      </c>
      <c r="J6" s="444">
        <f>_xlfn.IFNA(VLOOKUP(CONCATENATE($J$5,$B6,$C6),'ESP1'!$A$6:$M$500,13,FALSE),0)</f>
        <v>0</v>
      </c>
      <c r="K6" s="114">
        <f>_xlfn.IFNA(VLOOKUP(CONCATENATE($K$5,$B6,$C6),'ESP1'!$A$6:$M$500,13,FALSE),0)</f>
        <v>0</v>
      </c>
      <c r="L6" s="115">
        <f>_xlfn.IFNA(VLOOKUP(CONCATENATE($L$5,$B6,$C6),'SER1'!$A$6:$M$500,13,FALSE),0)</f>
        <v>0</v>
      </c>
      <c r="M6" s="115">
        <f>_xlfn.IFNA(VLOOKUP(CONCATENATE($M$5,$B6,$C6),MUR!$A$6:$M$133,13,FALSE),0)</f>
        <v>0</v>
      </c>
      <c r="N6" s="115">
        <f>_xlfn.IFNA(VLOOKUP(CONCATENATE($N$5,$B6,$C6),'GOS1'!$A$6:$M$133,13,FALSE),0)</f>
        <v>0</v>
      </c>
      <c r="O6" s="115">
        <f>_xlfn.IFNA(VLOOKUP(CONCATENATE($O$5,$B6,$C6),'SER2'!$A$6:$M$500,13,FALSE),0)</f>
        <v>0</v>
      </c>
      <c r="P6" s="115">
        <f>_xlfn.IFNA(VLOOKUP(CONCATENATE($P$5,$B6,$C6),'OG1'!$A$6:$M$133,13,FALSE),0)</f>
        <v>0</v>
      </c>
      <c r="Q6" s="115">
        <f>_xlfn.IFNA(VLOOKUP(CONCATENATE($Q$5,$B6,$C6),'OG1'!$A$6:$M$133,13,FALSE),0)</f>
        <v>0</v>
      </c>
      <c r="R6" s="115">
        <f>_xlfn.IFNA(VLOOKUP(CONCATENATE($R$5,$B6,$C6),'DRY1'!$A$6:$M$135,13,FALSE),0)</f>
        <v>0</v>
      </c>
      <c r="S6" s="115">
        <f>_xlfn.IFNA(VLOOKUP(CONCATENATE($S$5,$B6,$C6),'HOR1'!$A$6:$M$192,13,FALSE),0)</f>
        <v>0</v>
      </c>
      <c r="T6" s="115">
        <f>_xlfn.IFNA(VLOOKUP(CONCATENATE($T$5,$B6,$C6),'DAR1'!$A$6:$M$133,13,FALSE),0)</f>
        <v>0</v>
      </c>
      <c r="U6" s="115">
        <f>_xlfn.IFNA(VLOOKUP(CONCATENATE($U$5,$B6,$C6),'DRY2'!$A$6:$M$133,13,FALSE),0)</f>
        <v>0</v>
      </c>
      <c r="V6" s="115">
        <f>_xlfn.IFNA(VLOOKUP(CONCATENATE($V$5,$B6,$C6),'SER3'!$A$6:$M$500,13,FALSE),0)</f>
        <v>0</v>
      </c>
      <c r="W6" s="115">
        <f>_xlfn.IFNA(VLOOKUP(CONCATENATE($W$5,$B6,$C6),'OG2'!$A$6:$M$135,13,FALSE),0)</f>
        <v>0</v>
      </c>
      <c r="X6" s="115">
        <f>_xlfn.IFNA(VLOOKUP(CONCATENATE($X$5,$B6,$C6),'OG2'!$A$6:$M$135,13,FALSE),0)</f>
        <v>0</v>
      </c>
      <c r="Y6" s="115">
        <f>_xlfn.IFNA(VLOOKUP(CONCATENATE($Y$5,$B6,$C6),'DRY3'!$A$6:$M$132,13,FALSE),0)</f>
        <v>0</v>
      </c>
      <c r="Z6" s="115">
        <f>_xlfn.IFNA(VLOOKUP(CONCATENATE($Z$5,$B6,$C6),[1]SCSJ!$A$6:$M$133,13,FALSE),0)</f>
        <v>0</v>
      </c>
      <c r="AA6" s="115">
        <f>_xlfn.IFNA(VLOOKUP(CONCATENATE($AA$5,$B6,$C6),'GOS2'!$A$6:$M$133,13,FALSE),0)</f>
        <v>0</v>
      </c>
      <c r="AB6" s="115">
        <f>_xlfn.IFNA(VLOOKUP(CONCATENATE($AB$5,$B6,$C6),FEST!$A$6:$M$300,13,FALSE),0)</f>
        <v>0</v>
      </c>
      <c r="AC6" s="115">
        <f>_xlfn.IFNA(VLOOKUP(CONCATENATE($AC$5,$B6,$C6),'ESP2'!$A$6:$M$500,13,FALSE),0)</f>
        <v>0</v>
      </c>
      <c r="AD6" s="115">
        <f>_xlfn.IFNA(VLOOKUP(CONCATENATE($AD$5,$B6,$C6),'OG3'!$A$6:$M$53,13,FALSE),0)</f>
        <v>0</v>
      </c>
      <c r="AE6" s="115">
        <f>_xlfn.IFNA(VLOOKUP(CONCATENATE($AE$5,$B6,$C6),'OG3'!$A$6:$M$53,13,FALSE),0)</f>
        <v>0</v>
      </c>
      <c r="AF6" s="115">
        <f>_xlfn.IFNA(VLOOKUP(CONCATENATE($AF$5,$B6,$C6),[2]cap1!$A$6:$M$53,13,FALSE),0)</f>
        <v>0</v>
      </c>
      <c r="AG6" s="115">
        <f>_xlfn.IFNA(VLOOKUP(CONCATENATE($AG$5,$B6,$C6),'ESP3'!$A$6:$M$53,13,FALSE),0)</f>
        <v>0</v>
      </c>
      <c r="AH6" s="115">
        <f>_xlfn.IFNA(VLOOKUP(CONCATENATE($AH$5,$B6,$C6),'BAL3'!$A$6:$M$500,13,FALSE),0)</f>
        <v>0</v>
      </c>
      <c r="AI6" s="115">
        <f>_xlfn.IFNA(VLOOKUP(CONCATENATE($AI$5,$B6,$C6),'ESP4'!$A$6:$M$300,13,FALSE),0)</f>
        <v>0</v>
      </c>
      <c r="AJ6" s="115">
        <f>_xlfn.IFNA(VLOOKUP(CONCATENATE($AJ$5,$B6,$C6),'DAR2'!$A$6:$M$300,13,FALSE),0)</f>
        <v>0</v>
      </c>
      <c r="AK6" s="115">
        <f>_xlfn.IFNA(VLOOKUP(CONCATENATE($AK$5,$B6,$C6),GID!$A$6:$M$60,13,FALSE),0)</f>
        <v>0</v>
      </c>
      <c r="AL6" s="115">
        <f>_xlfn.IFNA(VLOOKUP(CONCATENATE($AL$5,$B6,$C6),RAS!$A$6:$M$135,13,FALSE),0)</f>
        <v>0</v>
      </c>
    </row>
    <row r="7" spans="1:38" s="3" customFormat="1" x14ac:dyDescent="0.25">
      <c r="A7" s="588"/>
      <c r="B7" s="109" t="s">
        <v>473</v>
      </c>
      <c r="C7" s="110" t="s">
        <v>474</v>
      </c>
      <c r="D7" s="110" t="s">
        <v>462</v>
      </c>
      <c r="E7" s="389">
        <v>45038</v>
      </c>
      <c r="F7" s="392">
        <v>12</v>
      </c>
      <c r="G7" s="111">
        <f>COUNTIF(J7:AL7,"&gt;0")</f>
        <v>0</v>
      </c>
      <c r="H7" s="112">
        <f t="shared" ref="H7:H35" si="0">SUM(J7:AH7)</f>
        <v>0</v>
      </c>
      <c r="I7" s="113">
        <f>RANK(H7,$H$6:$H$86)</f>
        <v>6</v>
      </c>
      <c r="J7" s="444">
        <f>_xlfn.IFNA(VLOOKUP(CONCATENATE($J$5,$B7,$C7),'ESP1'!$A$6:$M$500,13,FALSE),0)</f>
        <v>0</v>
      </c>
      <c r="K7" s="114">
        <f>_xlfn.IFNA(VLOOKUP(CONCATENATE($K$5,$B7,$C7),'ESP1'!$A$6:$M$500,13,FALSE),0)</f>
        <v>0</v>
      </c>
      <c r="L7" s="115">
        <f>_xlfn.IFNA(VLOOKUP(CONCATENATE($L$5,$B7,$C7),'SER1'!$A$6:$M$500,13,FALSE),0)</f>
        <v>0</v>
      </c>
      <c r="M7" s="115">
        <f>_xlfn.IFNA(VLOOKUP(CONCATENATE($M$5,$B7,$C7),MUR!$A$6:$M$133,13,FALSE),0)</f>
        <v>0</v>
      </c>
      <c r="N7" s="115">
        <f>_xlfn.IFNA(VLOOKUP(CONCATENATE($N$5,$B7,$C7),'GOS1'!$A$6:$M$133,13,FALSE),0)</f>
        <v>0</v>
      </c>
      <c r="O7" s="115">
        <f>_xlfn.IFNA(VLOOKUP(CONCATENATE($O$5,$B7,$C7),'SER2'!$A$6:$M$500,13,FALSE),0)</f>
        <v>0</v>
      </c>
      <c r="P7" s="115">
        <f>_xlfn.IFNA(VLOOKUP(CONCATENATE($P$5,$B7,$C7),'OG1'!$A$6:$M$133,13,FALSE),0)</f>
        <v>0</v>
      </c>
      <c r="Q7" s="115">
        <f>_xlfn.IFNA(VLOOKUP(CONCATENATE($Q$5,$B7,$C7),'OG1'!$A$6:$M$133,13,FALSE),0)</f>
        <v>0</v>
      </c>
      <c r="R7" s="115">
        <f>_xlfn.IFNA(VLOOKUP(CONCATENATE($R$5,$B7,$C7),'DRY1'!$A$6:$M$135,13,FALSE),0)</f>
        <v>0</v>
      </c>
      <c r="S7" s="115">
        <f>_xlfn.IFNA(VLOOKUP(CONCATENATE($S$5,$B7,$C7),'HOR1'!$A$6:$M$192,13,FALSE),0)</f>
        <v>0</v>
      </c>
      <c r="T7" s="115">
        <f>_xlfn.IFNA(VLOOKUP(CONCATENATE($T$5,$B7,$C7),'DAR1'!$A$6:$M$133,13,FALSE),0)</f>
        <v>0</v>
      </c>
      <c r="U7" s="115">
        <f>_xlfn.IFNA(VLOOKUP(CONCATENATE($U$5,$B7,$C7),'DRY2'!$A$6:$M$133,13,FALSE),0)</f>
        <v>0</v>
      </c>
      <c r="V7" s="115">
        <f>_xlfn.IFNA(VLOOKUP(CONCATENATE($V$5,$B7,$C7),'SER3'!$A$6:$M$500,13,FALSE),0)</f>
        <v>0</v>
      </c>
      <c r="W7" s="115">
        <f>_xlfn.IFNA(VLOOKUP(CONCATENATE($W$5,$B7,$C7),'OG2'!$A$6:$M$135,13,FALSE),0)</f>
        <v>0</v>
      </c>
      <c r="X7" s="115">
        <f>_xlfn.IFNA(VLOOKUP(CONCATENATE($X$5,$B7,$C7),'OG2'!$A$6:$M$135,13,FALSE),0)</f>
        <v>0</v>
      </c>
      <c r="Y7" s="115">
        <f>_xlfn.IFNA(VLOOKUP(CONCATENATE($Y$5,$B7,$C7),'DRY3'!$A$6:$M$132,13,FALSE),0)</f>
        <v>0</v>
      </c>
      <c r="Z7" s="115">
        <f>_xlfn.IFNA(VLOOKUP(CONCATENATE($Z$5,$B7,$C7),[1]SCSJ!$A$6:$M$133,13,FALSE),0)</f>
        <v>0</v>
      </c>
      <c r="AA7" s="115">
        <f>_xlfn.IFNA(VLOOKUP(CONCATENATE($AA$5,$B7,$C7),'GOS2'!$A$6:$M$133,13,FALSE),0)</f>
        <v>0</v>
      </c>
      <c r="AB7" s="115">
        <f>_xlfn.IFNA(VLOOKUP(CONCATENATE($AB$5,$B7,$C7),FEST!$A$6:$M$300,13,FALSE),0)</f>
        <v>0</v>
      </c>
      <c r="AC7" s="115">
        <f>_xlfn.IFNA(VLOOKUP(CONCATENATE($AC$5,$B7,$C7),'ESP2'!$A$6:$M$500,13,FALSE),0)</f>
        <v>0</v>
      </c>
      <c r="AD7" s="115">
        <f>_xlfn.IFNA(VLOOKUP(CONCATENATE($AD$5,$B7,$C7),'OG3'!$A$6:$M$53,13,FALSE),0)</f>
        <v>0</v>
      </c>
      <c r="AE7" s="115">
        <f>_xlfn.IFNA(VLOOKUP(CONCATENATE($AE$5,$B7,$C7),'OG3'!$A$6:$M$53,13,FALSE),0)</f>
        <v>0</v>
      </c>
      <c r="AF7" s="115">
        <f>_xlfn.IFNA(VLOOKUP(CONCATENATE($AF$5,$B7,$C7),[2]cap1!$A$6:$M$53,13,FALSE),0)</f>
        <v>0</v>
      </c>
      <c r="AG7" s="115">
        <f>_xlfn.IFNA(VLOOKUP(CONCATENATE($AG$5,$B7,$C7),'ESP3'!$A$6:$M$53,13,FALSE),0)</f>
        <v>0</v>
      </c>
      <c r="AH7" s="115">
        <f>_xlfn.IFNA(VLOOKUP(CONCATENATE($AH$5,$B7,$C7),'BAL3'!$A$6:$M$500,13,FALSE),0)</f>
        <v>0</v>
      </c>
      <c r="AI7" s="115">
        <f>_xlfn.IFNA(VLOOKUP(CONCATENATE($AI$5,$B7,$C7),'ESP4'!$A$6:$M$300,13,FALSE),0)</f>
        <v>0</v>
      </c>
      <c r="AJ7" s="115">
        <f>_xlfn.IFNA(VLOOKUP(CONCATENATE($AJ$5,$B7,$C7),'DAR2'!$A$6:$M$300,13,FALSE),0)</f>
        <v>0</v>
      </c>
      <c r="AK7" s="115">
        <f>_xlfn.IFNA(VLOOKUP(CONCATENATE($AK$5,$B7,$C7),GID!$A$6:$M$60,13,FALSE),0)</f>
        <v>0</v>
      </c>
      <c r="AL7" s="115">
        <f>_xlfn.IFNA(VLOOKUP(CONCATENATE($AL$5,$B7,$C7),RAS!$A$6:$M$135,13,FALSE),0)</f>
        <v>0</v>
      </c>
    </row>
    <row r="8" spans="1:38" s="3" customFormat="1" x14ac:dyDescent="0.25">
      <c r="A8" s="588"/>
      <c r="B8" s="109" t="s">
        <v>200</v>
      </c>
      <c r="C8" s="116" t="s">
        <v>475</v>
      </c>
      <c r="D8" s="116" t="s">
        <v>79</v>
      </c>
      <c r="E8" s="117">
        <v>45028</v>
      </c>
      <c r="F8" s="113">
        <v>10</v>
      </c>
      <c r="G8" s="111">
        <f>COUNTIF(J8:AL8,"&gt;0")</f>
        <v>0</v>
      </c>
      <c r="H8" s="112">
        <f t="shared" si="0"/>
        <v>0</v>
      </c>
      <c r="I8" s="113">
        <f t="shared" ref="I8:I39" si="1">RANK(H8,$H$6:$H$75)</f>
        <v>6</v>
      </c>
      <c r="J8" s="444">
        <f>_xlfn.IFNA(VLOOKUP(CONCATENATE($J$5,$B8,$C8),'ESP1'!$A$6:$M$500,13,FALSE),0)</f>
        <v>0</v>
      </c>
      <c r="K8" s="114">
        <f>_xlfn.IFNA(VLOOKUP(CONCATENATE($K$5,$B8,$C8),'ESP1'!$A$6:$M$500,13,FALSE),0)</f>
        <v>0</v>
      </c>
      <c r="L8" s="115">
        <f>_xlfn.IFNA(VLOOKUP(CONCATENATE($L$5,$B8,$C8),'SER1'!$A$6:$M$500,13,FALSE),0)</f>
        <v>0</v>
      </c>
      <c r="M8" s="115">
        <f>_xlfn.IFNA(VLOOKUP(CONCATENATE($M$5,$B8,$C8),MUR!$A$6:$M$133,13,FALSE),0)</f>
        <v>0</v>
      </c>
      <c r="N8" s="115">
        <f>_xlfn.IFNA(VLOOKUP(CONCATENATE($N$5,$B8,$C8),'GOS1'!$A$6:$M$133,13,FALSE),0)</f>
        <v>0</v>
      </c>
      <c r="O8" s="115">
        <f>_xlfn.IFNA(VLOOKUP(CONCATENATE($O$5,$B8,$C8),'SER2'!$A$6:$M$500,13,FALSE),0)</f>
        <v>0</v>
      </c>
      <c r="P8" s="115">
        <f>_xlfn.IFNA(VLOOKUP(CONCATENATE($P$5,$B8,$C8),'OG1'!$A$6:$M$133,13,FALSE),0)</f>
        <v>0</v>
      </c>
      <c r="Q8" s="115">
        <f>_xlfn.IFNA(VLOOKUP(CONCATENATE($Q$5,$B8,$C8),'OG1'!$A$6:$M$133,13,FALSE),0)</f>
        <v>0</v>
      </c>
      <c r="R8" s="115">
        <f>_xlfn.IFNA(VLOOKUP(CONCATENATE($R$5,$B8,$C8),'DRY1'!$A$6:$M$135,13,FALSE),0)</f>
        <v>0</v>
      </c>
      <c r="S8" s="115">
        <f>_xlfn.IFNA(VLOOKUP(CONCATENATE($S$5,$B8,$C8),'HOR1'!$A$6:$M$192,13,FALSE),0)</f>
        <v>0</v>
      </c>
      <c r="T8" s="115">
        <f>_xlfn.IFNA(VLOOKUP(CONCATENATE($T$5,$B8,$C8),'DAR1'!$A$6:$M$133,13,FALSE),0)</f>
        <v>0</v>
      </c>
      <c r="U8" s="115">
        <f>_xlfn.IFNA(VLOOKUP(CONCATENATE($U$5,$B8,$C8),'DRY2'!$A$6:$M$133,13,FALSE),0)</f>
        <v>0</v>
      </c>
      <c r="V8" s="115">
        <f>_xlfn.IFNA(VLOOKUP(CONCATENATE($V$5,$B8,$C8),'SER3'!$A$6:$M$500,13,FALSE),0)</f>
        <v>0</v>
      </c>
      <c r="W8" s="115">
        <f>_xlfn.IFNA(VLOOKUP(CONCATENATE($W$5,$B8,$C8),'OG2'!$A$6:$M$135,13,FALSE),0)</f>
        <v>0</v>
      </c>
      <c r="X8" s="115">
        <f>_xlfn.IFNA(VLOOKUP(CONCATENATE($X$5,$B8,$C8),'OG2'!$A$6:$M$135,13,FALSE),0)</f>
        <v>0</v>
      </c>
      <c r="Y8" s="115">
        <f>_xlfn.IFNA(VLOOKUP(CONCATENATE($Y$5,$B8,$C8),'DRY3'!$A$6:$M$132,13,FALSE),0)</f>
        <v>0</v>
      </c>
      <c r="Z8" s="115">
        <f>_xlfn.IFNA(VLOOKUP(CONCATENATE($Z$5,$B8,$C8),[1]SCSJ!$A$6:$M$133,13,FALSE),0)</f>
        <v>0</v>
      </c>
      <c r="AA8" s="115">
        <f>_xlfn.IFNA(VLOOKUP(CONCATENATE($AA$5,$B8,$C8),'GOS2'!$A$6:$M$133,13,FALSE),0)</f>
        <v>0</v>
      </c>
      <c r="AB8" s="115">
        <f>_xlfn.IFNA(VLOOKUP(CONCATENATE($AB$5,$B8,$C8),FEST!$A$6:$M$300,13,FALSE),0)</f>
        <v>0</v>
      </c>
      <c r="AC8" s="115">
        <f>_xlfn.IFNA(VLOOKUP(CONCATENATE($AC$5,$B8,$C8),'ESP2'!$A$6:$M$500,13,FALSE),0)</f>
        <v>0</v>
      </c>
      <c r="AD8" s="115">
        <f>_xlfn.IFNA(VLOOKUP(CONCATENATE($AD$5,$B8,$C8),'OG3'!$A$6:$M$53,13,FALSE),0)</f>
        <v>0</v>
      </c>
      <c r="AE8" s="115">
        <f>_xlfn.IFNA(VLOOKUP(CONCATENATE($AE$5,$B8,$C8),'OG3'!$A$6:$M$53,13,FALSE),0)</f>
        <v>0</v>
      </c>
      <c r="AF8" s="115">
        <f>_xlfn.IFNA(VLOOKUP(CONCATENATE($AF$5,$B8,$C8),[2]cap1!$A$6:$M$53,13,FALSE),0)</f>
        <v>0</v>
      </c>
      <c r="AG8" s="115">
        <f>_xlfn.IFNA(VLOOKUP(CONCATENATE($AG$5,$B8,$C8),'ESP3'!$A$6:$M$53,13,FALSE),0)</f>
        <v>0</v>
      </c>
      <c r="AH8" s="115">
        <f>_xlfn.IFNA(VLOOKUP(CONCATENATE($AH$5,$B8,$C8),'BAL3'!$A$6:$M$500,13,FALSE),0)</f>
        <v>0</v>
      </c>
      <c r="AI8" s="115">
        <f>_xlfn.IFNA(VLOOKUP(CONCATENATE($AI$5,$B8,$C8),'ESP4'!$A$6:$M$300,13,FALSE),0)</f>
        <v>0</v>
      </c>
      <c r="AJ8" s="115">
        <f>_xlfn.IFNA(VLOOKUP(CONCATENATE($AJ$5,$B8,$C8),'DAR2'!$A$6:$M$300,13,FALSE),0)</f>
        <v>0</v>
      </c>
      <c r="AK8" s="115">
        <f>_xlfn.IFNA(VLOOKUP(CONCATENATE($AK$5,$B8,$C8),GID!$A$6:$M$60,13,FALSE),0)</f>
        <v>0</v>
      </c>
      <c r="AL8" s="115">
        <f>_xlfn.IFNA(VLOOKUP(CONCATENATE($AL$5,$B8,$C8),RAS!$A$6:$M$135,13,FALSE),0)</f>
        <v>0</v>
      </c>
    </row>
    <row r="9" spans="1:38" s="3" customFormat="1" x14ac:dyDescent="0.25">
      <c r="A9" s="588"/>
      <c r="B9" s="109" t="s">
        <v>275</v>
      </c>
      <c r="C9" s="116" t="s">
        <v>276</v>
      </c>
      <c r="D9" s="116" t="s">
        <v>277</v>
      </c>
      <c r="E9" s="117">
        <v>45028</v>
      </c>
      <c r="F9" s="113">
        <v>11</v>
      </c>
      <c r="G9" s="111">
        <f>COUNTIF(J9:AL9,"&gt;0")</f>
        <v>3</v>
      </c>
      <c r="H9" s="112">
        <f t="shared" si="0"/>
        <v>14</v>
      </c>
      <c r="I9" s="113">
        <f t="shared" si="1"/>
        <v>2</v>
      </c>
      <c r="J9" s="444">
        <f>_xlfn.IFNA(VLOOKUP(CONCATENATE($J$5,$B9,$C9),'ESP1'!$A$6:$M$500,13,FALSE),0)</f>
        <v>0</v>
      </c>
      <c r="K9" s="114">
        <f>_xlfn.IFNA(VLOOKUP(CONCATENATE($K$5,$B9,$C9),'ESP1'!$A$6:$M$500,13,FALSE),0)</f>
        <v>0</v>
      </c>
      <c r="L9" s="115">
        <f>_xlfn.IFNA(VLOOKUP(CONCATENATE($L$5,$B9,$C9),'SER1'!$A$6:$M$500,13,FALSE),0)</f>
        <v>0</v>
      </c>
      <c r="M9" s="115">
        <f>_xlfn.IFNA(VLOOKUP(CONCATENATE($M$5,$B9,$C9),MUR!$A$6:$M$133,13,FALSE),0)</f>
        <v>0</v>
      </c>
      <c r="N9" s="115">
        <f>_xlfn.IFNA(VLOOKUP(CONCATENATE($N$5,$B9,$C9),'GOS1'!$A$6:$M$133,13,FALSE),0)</f>
        <v>0</v>
      </c>
      <c r="O9" s="115">
        <f>_xlfn.IFNA(VLOOKUP(CONCATENATE($O$5,$B9,$C9),'SER2'!$A$6:$M$500,13,FALSE),0)</f>
        <v>0</v>
      </c>
      <c r="P9" s="115">
        <f>_xlfn.IFNA(VLOOKUP(CONCATENATE($P$5,$B9,$C9),'OG1'!$A$6:$M$133,13,FALSE),0)</f>
        <v>5</v>
      </c>
      <c r="Q9" s="115">
        <f>_xlfn.IFNA(VLOOKUP(CONCATENATE($Q$5,$B9,$C9),'OG1'!$A$6:$M$133,13,FALSE),0)</f>
        <v>0</v>
      </c>
      <c r="R9" s="115">
        <f>_xlfn.IFNA(VLOOKUP(CONCATENATE($R$5,$B9,$C9),'DRY1'!$A$6:$M$135,13,FALSE),0)</f>
        <v>0</v>
      </c>
      <c r="S9" s="115">
        <f>_xlfn.IFNA(VLOOKUP(CONCATENATE($S$5,$B9,$C9),'HOR1'!$A$6:$M$192,13,FALSE),0)</f>
        <v>0</v>
      </c>
      <c r="T9" s="115">
        <f>_xlfn.IFNA(VLOOKUP(CONCATENATE($T$5,$B9,$C9),'DAR1'!$A$6:$M$133,13,FALSE),0)</f>
        <v>0</v>
      </c>
      <c r="U9" s="115">
        <f>_xlfn.IFNA(VLOOKUP(CONCATENATE($U$5,$B9,$C9),'DRY2'!$A$6:$M$133,13,FALSE),0)</f>
        <v>0</v>
      </c>
      <c r="V9" s="115">
        <f>_xlfn.IFNA(VLOOKUP(CONCATENATE($V$5,$B9,$C9),'SER3'!$A$6:$M$500,13,FALSE),0)</f>
        <v>0</v>
      </c>
      <c r="W9" s="115">
        <f>_xlfn.IFNA(VLOOKUP(CONCATENATE($W$5,$B9,$C9),'OG2'!$A$6:$M$135,13,FALSE),0)</f>
        <v>6</v>
      </c>
      <c r="X9" s="115">
        <f>_xlfn.IFNA(VLOOKUP(CONCATENATE($X$5,$B9,$C9),'OG2'!$A$6:$M$135,13,FALSE),0)</f>
        <v>0</v>
      </c>
      <c r="Y9" s="115">
        <f>_xlfn.IFNA(VLOOKUP(CONCATENATE($Y$5,$B9,$C9),'DRY3'!$A$6:$M$132,13,FALSE),0)</f>
        <v>0</v>
      </c>
      <c r="Z9" s="115">
        <f>_xlfn.IFNA(VLOOKUP(CONCATENATE($Z$5,$B9,$C9),[1]SCSJ!$A$6:$M$133,13,FALSE),0)</f>
        <v>0</v>
      </c>
      <c r="AA9" s="115">
        <f>_xlfn.IFNA(VLOOKUP(CONCATENATE($AA$5,$B9,$C9),'GOS2'!$A$6:$M$133,13,FALSE),0)</f>
        <v>0</v>
      </c>
      <c r="AB9" s="115">
        <f>_xlfn.IFNA(VLOOKUP(CONCATENATE($AB$5,$B9,$C9),FEST!$A$6:$M$300,13,FALSE),0)</f>
        <v>0</v>
      </c>
      <c r="AC9" s="115">
        <f>_xlfn.IFNA(VLOOKUP(CONCATENATE($AC$5,$B9,$C9),'ESP2'!$A$6:$M$500,13,FALSE),0)</f>
        <v>0</v>
      </c>
      <c r="AD9" s="115">
        <f>_xlfn.IFNA(VLOOKUP(CONCATENATE($AD$5,$B9,$C9),'OG3'!$A$6:$M$53,13,FALSE),0)</f>
        <v>3</v>
      </c>
      <c r="AE9" s="115">
        <f>_xlfn.IFNA(VLOOKUP(CONCATENATE($AE$5,$B9,$C9),'OG3'!$A$6:$M$53,13,FALSE),0)</f>
        <v>0</v>
      </c>
      <c r="AF9" s="115">
        <f>_xlfn.IFNA(VLOOKUP(CONCATENATE($AF$5,$B9,$C9),[2]cap1!$A$6:$M$53,13,FALSE),0)</f>
        <v>0</v>
      </c>
      <c r="AG9" s="115">
        <f>_xlfn.IFNA(VLOOKUP(CONCATENATE($AG$5,$B9,$C9),'ESP3'!$A$6:$M$53,13,FALSE),0)</f>
        <v>0</v>
      </c>
      <c r="AH9" s="115">
        <f>_xlfn.IFNA(VLOOKUP(CONCATENATE($AH$5,$B9,$C9),'BAL3'!$A$6:$M$500,13,FALSE),0)</f>
        <v>0</v>
      </c>
      <c r="AI9" s="115">
        <f>_xlfn.IFNA(VLOOKUP(CONCATENATE($AI$5,$B9,$C9),'ESP4'!$A$6:$M$300,13,FALSE),0)</f>
        <v>0</v>
      </c>
      <c r="AJ9" s="115">
        <f>_xlfn.IFNA(VLOOKUP(CONCATENATE($AJ$5,$B9,$C9),'DAR2'!$A$6:$M$300,13,FALSE),0)</f>
        <v>0</v>
      </c>
      <c r="AK9" s="115">
        <f>_xlfn.IFNA(VLOOKUP(CONCATENATE($AK$5,$B9,$C9),GID!$A$6:$M$60,13,FALSE),0)</f>
        <v>0</v>
      </c>
      <c r="AL9" s="115">
        <f>_xlfn.IFNA(VLOOKUP(CONCATENATE($AL$5,$B9,$C9),RAS!$A$6:$M$135,13,FALSE),0)</f>
        <v>0</v>
      </c>
    </row>
    <row r="10" spans="1:38" s="3" customFormat="1" x14ac:dyDescent="0.25">
      <c r="A10" s="588"/>
      <c r="B10" s="109" t="s">
        <v>278</v>
      </c>
      <c r="C10" s="116" t="s">
        <v>279</v>
      </c>
      <c r="D10" s="116" t="s">
        <v>280</v>
      </c>
      <c r="E10" s="117">
        <v>45028</v>
      </c>
      <c r="F10" s="113">
        <v>10</v>
      </c>
      <c r="G10" s="111">
        <f>COUNTIF(J10:AL10,"&gt;0")</f>
        <v>0</v>
      </c>
      <c r="H10" s="112">
        <f t="shared" si="0"/>
        <v>0</v>
      </c>
      <c r="I10" s="113">
        <f t="shared" si="1"/>
        <v>6</v>
      </c>
      <c r="J10" s="444">
        <f>_xlfn.IFNA(VLOOKUP(CONCATENATE($J$5,$B10,$C10),'ESP1'!$A$6:$M$500,13,FALSE),0)</f>
        <v>0</v>
      </c>
      <c r="K10" s="114">
        <f>_xlfn.IFNA(VLOOKUP(CONCATENATE($K$5,$B10,$C10),'ESP1'!$A$6:$M$500,13,FALSE),0)</f>
        <v>0</v>
      </c>
      <c r="L10" s="115">
        <f>_xlfn.IFNA(VLOOKUP(CONCATENATE($L$5,$B10,$C10),'SER1'!$A$6:$M$500,13,FALSE),0)</f>
        <v>0</v>
      </c>
      <c r="M10" s="115">
        <f>_xlfn.IFNA(VLOOKUP(CONCATENATE($M$5,$B10,$C10),MUR!$A$6:$M$133,13,FALSE),0)</f>
        <v>0</v>
      </c>
      <c r="N10" s="115">
        <f>_xlfn.IFNA(VLOOKUP(CONCATENATE($N$5,$B10,$C10),'GOS1'!$A$6:$M$133,13,FALSE),0)</f>
        <v>0</v>
      </c>
      <c r="O10" s="115">
        <f>_xlfn.IFNA(VLOOKUP(CONCATENATE($O$5,$B10,$C10),'SER2'!$A$6:$M$500,13,FALSE),0)</f>
        <v>0</v>
      </c>
      <c r="P10" s="115">
        <f>_xlfn.IFNA(VLOOKUP(CONCATENATE($P$5,$B10,$C10),'OG1'!$A$6:$M$133,13,FALSE),0)</f>
        <v>0</v>
      </c>
      <c r="Q10" s="115">
        <f>_xlfn.IFNA(VLOOKUP(CONCATENATE($Q$5,$B10,$C10),'OG1'!$A$6:$M$133,13,FALSE),0)</f>
        <v>0</v>
      </c>
      <c r="R10" s="115">
        <f>_xlfn.IFNA(VLOOKUP(CONCATENATE($R$5,$B10,$C10),'DRY1'!$A$6:$M$135,13,FALSE),0)</f>
        <v>0</v>
      </c>
      <c r="S10" s="115">
        <f>_xlfn.IFNA(VLOOKUP(CONCATENATE($S$5,$B10,$C10),'HOR1'!$A$6:$M$192,13,FALSE),0)</f>
        <v>0</v>
      </c>
      <c r="T10" s="115">
        <f>_xlfn.IFNA(VLOOKUP(CONCATENATE($T$5,$B10,$C10),'DAR1'!$A$6:$M$133,13,FALSE),0)</f>
        <v>0</v>
      </c>
      <c r="U10" s="115">
        <f>_xlfn.IFNA(VLOOKUP(CONCATENATE($U$5,$B10,$C10),'DRY2'!$A$6:$M$133,13,FALSE),0)</f>
        <v>0</v>
      </c>
      <c r="V10" s="115">
        <f>_xlfn.IFNA(VLOOKUP(CONCATENATE($V$5,$B10,$C10),'SER3'!$A$6:$M$500,13,FALSE),0)</f>
        <v>0</v>
      </c>
      <c r="W10" s="115">
        <f>_xlfn.IFNA(VLOOKUP(CONCATENATE($W$5,$B10,$C10),'OG2'!$A$6:$M$135,13,FALSE),0)</f>
        <v>0</v>
      </c>
      <c r="X10" s="115">
        <f>_xlfn.IFNA(VLOOKUP(CONCATENATE($X$5,$B10,$C10),'OG2'!$A$6:$M$135,13,FALSE),0)</f>
        <v>0</v>
      </c>
      <c r="Y10" s="115">
        <f>_xlfn.IFNA(VLOOKUP(CONCATENATE($Y$5,$B10,$C10),'DRY3'!$A$6:$M$132,13,FALSE),0)</f>
        <v>0</v>
      </c>
      <c r="Z10" s="115">
        <f>_xlfn.IFNA(VLOOKUP(CONCATENATE($Z$5,$B10,$C10),[1]SCSJ!$A$6:$M$133,13,FALSE),0)</f>
        <v>0</v>
      </c>
      <c r="AA10" s="115">
        <f>_xlfn.IFNA(VLOOKUP(CONCATENATE($AA$5,$B10,$C10),'GOS2'!$A$6:$M$133,13,FALSE),0)</f>
        <v>0</v>
      </c>
      <c r="AB10" s="115">
        <f>_xlfn.IFNA(VLOOKUP(CONCATENATE($AB$5,$B10,$C10),FEST!$A$6:$M$300,13,FALSE),0)</f>
        <v>0</v>
      </c>
      <c r="AC10" s="115">
        <f>_xlfn.IFNA(VLOOKUP(CONCATENATE($AC$5,$B10,$C10),'ESP2'!$A$6:$M$500,13,FALSE),0)</f>
        <v>0</v>
      </c>
      <c r="AD10" s="115">
        <f>_xlfn.IFNA(VLOOKUP(CONCATENATE($AD$5,$B10,$C10),'OG3'!$A$6:$M$53,13,FALSE),0)</f>
        <v>0</v>
      </c>
      <c r="AE10" s="115">
        <f>_xlfn.IFNA(VLOOKUP(CONCATENATE($AE$5,$B10,$C10),'OG3'!$A$6:$M$53,13,FALSE),0)</f>
        <v>0</v>
      </c>
      <c r="AF10" s="115">
        <f>_xlfn.IFNA(VLOOKUP(CONCATENATE($AF$5,$B10,$C10),[2]cap1!$A$6:$M$53,13,FALSE),0)</f>
        <v>0</v>
      </c>
      <c r="AG10" s="115">
        <f>_xlfn.IFNA(VLOOKUP(CONCATENATE($AG$5,$B10,$C10),'ESP3'!$A$6:$M$53,13,FALSE),0)</f>
        <v>0</v>
      </c>
      <c r="AH10" s="115">
        <f>_xlfn.IFNA(VLOOKUP(CONCATENATE($AH$5,$B10,$C10),'BAL3'!$A$6:$M$500,13,FALSE),0)</f>
        <v>0</v>
      </c>
      <c r="AI10" s="115">
        <f>_xlfn.IFNA(VLOOKUP(CONCATENATE($AI$5,$B10,$C10),'ESP4'!$A$6:$M$300,13,FALSE),0)</f>
        <v>0</v>
      </c>
      <c r="AJ10" s="115">
        <f>_xlfn.IFNA(VLOOKUP(CONCATENATE($AJ$5,$B10,$C10),'DAR2'!$A$6:$M$300,13,FALSE),0)</f>
        <v>0</v>
      </c>
      <c r="AK10" s="115">
        <f>_xlfn.IFNA(VLOOKUP(CONCATENATE($AK$5,$B10,$C10),GID!$A$6:$M$60,13,FALSE),0)</f>
        <v>0</v>
      </c>
      <c r="AL10" s="115">
        <f>_xlfn.IFNA(VLOOKUP(CONCATENATE($AL$5,$B10,$C10),RAS!$A$6:$M$135,13,FALSE),0)</f>
        <v>0</v>
      </c>
    </row>
    <row r="11" spans="1:38" s="3" customFormat="1" x14ac:dyDescent="0.25">
      <c r="A11" s="588"/>
      <c r="B11" s="109" t="s">
        <v>278</v>
      </c>
      <c r="C11" s="116" t="s">
        <v>281</v>
      </c>
      <c r="D11" s="116" t="s">
        <v>280</v>
      </c>
      <c r="E11" s="117">
        <v>45034</v>
      </c>
      <c r="F11" s="113">
        <v>10</v>
      </c>
      <c r="G11" s="111">
        <f>COUNTIF(J11:AL11,"&gt;0")</f>
        <v>0</v>
      </c>
      <c r="H11" s="112">
        <f t="shared" si="0"/>
        <v>0</v>
      </c>
      <c r="I11" s="113">
        <f t="shared" si="1"/>
        <v>6</v>
      </c>
      <c r="J11" s="444">
        <f>_xlfn.IFNA(VLOOKUP(CONCATENATE($J$5,$B11,$C11),'ESP1'!$A$6:$M$500,13,FALSE),0)</f>
        <v>0</v>
      </c>
      <c r="K11" s="114">
        <f>_xlfn.IFNA(VLOOKUP(CONCATENATE($K$5,$B11,$C11),'ESP1'!$A$6:$M$500,13,FALSE),0)</f>
        <v>0</v>
      </c>
      <c r="L11" s="115">
        <f>_xlfn.IFNA(VLOOKUP(CONCATENATE($L$5,$B11,$C11),'SER1'!$A$6:$M$500,13,FALSE),0)</f>
        <v>0</v>
      </c>
      <c r="M11" s="115">
        <f>_xlfn.IFNA(VLOOKUP(CONCATENATE($M$5,$B11,$C11),MUR!$A$6:$M$133,13,FALSE),0)</f>
        <v>0</v>
      </c>
      <c r="N11" s="115">
        <f>_xlfn.IFNA(VLOOKUP(CONCATENATE($N$5,$B11,$C11),'GOS1'!$A$6:$M$133,13,FALSE),0)</f>
        <v>0</v>
      </c>
      <c r="O11" s="115">
        <f>_xlfn.IFNA(VLOOKUP(CONCATENATE($O$5,$B11,$C11),'SER2'!$A$6:$M$500,13,FALSE),0)</f>
        <v>0</v>
      </c>
      <c r="P11" s="115">
        <f>_xlfn.IFNA(VLOOKUP(CONCATENATE($P$5,$B11,$C11),'OG1'!$A$6:$M$133,13,FALSE),0)</f>
        <v>0</v>
      </c>
      <c r="Q11" s="115">
        <f>_xlfn.IFNA(VLOOKUP(CONCATENATE($Q$5,$B11,$C11),'OG1'!$A$6:$M$133,13,FALSE),0)</f>
        <v>0</v>
      </c>
      <c r="R11" s="115">
        <f>_xlfn.IFNA(VLOOKUP(CONCATENATE($R$5,$B11,$C11),'DRY1'!$A$6:$M$135,13,FALSE),0)</f>
        <v>0</v>
      </c>
      <c r="S11" s="115">
        <f>_xlfn.IFNA(VLOOKUP(CONCATENATE($S$5,$B11,$C11),'HOR1'!$A$6:$M$192,13,FALSE),0)</f>
        <v>0</v>
      </c>
      <c r="T11" s="115">
        <f>_xlfn.IFNA(VLOOKUP(CONCATENATE($T$5,$B11,$C11),'DAR1'!$A$6:$M$133,13,FALSE),0)</f>
        <v>0</v>
      </c>
      <c r="U11" s="115">
        <f>_xlfn.IFNA(VLOOKUP(CONCATENATE($U$5,$B11,$C11),'DRY2'!$A$6:$M$133,13,FALSE),0)</f>
        <v>0</v>
      </c>
      <c r="V11" s="115">
        <f>_xlfn.IFNA(VLOOKUP(CONCATENATE($V$5,$B11,$C11),'SER3'!$A$6:$M$500,13,FALSE),0)</f>
        <v>0</v>
      </c>
      <c r="W11" s="115">
        <f>_xlfn.IFNA(VLOOKUP(CONCATENATE($W$5,$B11,$C11),'OG2'!$A$6:$M$135,13,FALSE),0)</f>
        <v>0</v>
      </c>
      <c r="X11" s="115">
        <f>_xlfn.IFNA(VLOOKUP(CONCATENATE($X$5,$B11,$C11),'OG2'!$A$6:$M$135,13,FALSE),0)</f>
        <v>0</v>
      </c>
      <c r="Y11" s="115">
        <f>_xlfn.IFNA(VLOOKUP(CONCATENATE($Y$5,$B11,$C11),'DRY3'!$A$6:$M$132,13,FALSE),0)</f>
        <v>0</v>
      </c>
      <c r="Z11" s="115">
        <f>_xlfn.IFNA(VLOOKUP(CONCATENATE($Z$5,$B11,$C11),[1]SCSJ!$A$6:$M$133,13,FALSE),0)</f>
        <v>0</v>
      </c>
      <c r="AA11" s="115">
        <f>_xlfn.IFNA(VLOOKUP(CONCATENATE($AA$5,$B11,$C11),'GOS2'!$A$6:$M$133,13,FALSE),0)</f>
        <v>0</v>
      </c>
      <c r="AB11" s="115">
        <f>_xlfn.IFNA(VLOOKUP(CONCATENATE($AB$5,$B11,$C11),FEST!$A$6:$M$300,13,FALSE),0)</f>
        <v>0</v>
      </c>
      <c r="AC11" s="115">
        <f>_xlfn.IFNA(VLOOKUP(CONCATENATE($AC$5,$B11,$C11),'ESP2'!$A$6:$M$500,13,FALSE),0)</f>
        <v>0</v>
      </c>
      <c r="AD11" s="115">
        <f>_xlfn.IFNA(VLOOKUP(CONCATENATE($AD$5,$B11,$C11),'OG3'!$A$6:$M$53,13,FALSE),0)</f>
        <v>0</v>
      </c>
      <c r="AE11" s="115">
        <f>_xlfn.IFNA(VLOOKUP(CONCATENATE($AE$5,$B11,$C11),'OG3'!$A$6:$M$53,13,FALSE),0)</f>
        <v>0</v>
      </c>
      <c r="AF11" s="115">
        <f>_xlfn.IFNA(VLOOKUP(CONCATENATE($AF$5,$B11,$C11),[2]cap1!$A$6:$M$53,13,FALSE),0)</f>
        <v>0</v>
      </c>
      <c r="AG11" s="115">
        <f>_xlfn.IFNA(VLOOKUP(CONCATENATE($AG$5,$B11,$C11),'ESP3'!$A$6:$M$53,13,FALSE),0)</f>
        <v>0</v>
      </c>
      <c r="AH11" s="115">
        <f>_xlfn.IFNA(VLOOKUP(CONCATENATE($AH$5,$B11,$C11),'BAL3'!$A$6:$M$500,13,FALSE),0)</f>
        <v>0</v>
      </c>
      <c r="AI11" s="115">
        <f>_xlfn.IFNA(VLOOKUP(CONCATENATE($AI$5,$B11,$C11),'ESP4'!$A$6:$M$300,13,FALSE),0)</f>
        <v>0</v>
      </c>
      <c r="AJ11" s="115">
        <f>_xlfn.IFNA(VLOOKUP(CONCATENATE($AJ$5,$B11,$C11),'DAR2'!$A$6:$M$300,13,FALSE),0)</f>
        <v>0</v>
      </c>
      <c r="AK11" s="115">
        <f>_xlfn.IFNA(VLOOKUP(CONCATENATE($AK$5,$B11,$C11),GID!$A$6:$M$60,13,FALSE),0)</f>
        <v>0</v>
      </c>
      <c r="AL11" s="115">
        <f>_xlfn.IFNA(VLOOKUP(CONCATENATE($AL$5,$B11,$C11),RAS!$A$6:$M$135,13,FALSE),0)</f>
        <v>0</v>
      </c>
    </row>
    <row r="12" spans="1:38" s="3" customFormat="1" x14ac:dyDescent="0.25">
      <c r="A12" s="588"/>
      <c r="B12" s="109" t="s">
        <v>284</v>
      </c>
      <c r="C12" s="116" t="s">
        <v>285</v>
      </c>
      <c r="D12" s="116" t="s">
        <v>286</v>
      </c>
      <c r="E12" s="117">
        <v>45029</v>
      </c>
      <c r="F12" s="113">
        <v>9</v>
      </c>
      <c r="G12" s="111">
        <f>COUNTIF(J12:AL12,"&gt;0")</f>
        <v>0</v>
      </c>
      <c r="H12" s="112">
        <f t="shared" si="0"/>
        <v>0</v>
      </c>
      <c r="I12" s="113">
        <f t="shared" si="1"/>
        <v>6</v>
      </c>
      <c r="J12" s="444">
        <f>_xlfn.IFNA(VLOOKUP(CONCATENATE($J$5,$B12,$C12),'ESP1'!$A$6:$M$500,13,FALSE),0)</f>
        <v>0</v>
      </c>
      <c r="K12" s="114">
        <f>_xlfn.IFNA(VLOOKUP(CONCATENATE($K$5,$B12,$C12),'ESP1'!$A$6:$M$500,13,FALSE),0)</f>
        <v>0</v>
      </c>
      <c r="L12" s="115">
        <f>_xlfn.IFNA(VLOOKUP(CONCATENATE($L$5,$B12,$C12),'SER1'!$A$6:$M$500,13,FALSE),0)</f>
        <v>0</v>
      </c>
      <c r="M12" s="115">
        <f>_xlfn.IFNA(VLOOKUP(CONCATENATE($M$5,$B12,$C12),MUR!$A$6:$M$133,13,FALSE),0)</f>
        <v>0</v>
      </c>
      <c r="N12" s="115">
        <f>_xlfn.IFNA(VLOOKUP(CONCATENATE($N$5,$B12,$C12),'GOS1'!$A$6:$M$133,13,FALSE),0)</f>
        <v>0</v>
      </c>
      <c r="O12" s="115">
        <f>_xlfn.IFNA(VLOOKUP(CONCATENATE($O$5,$B12,$C12),'SER2'!$A$6:$M$500,13,FALSE),0)</f>
        <v>0</v>
      </c>
      <c r="P12" s="115">
        <f>_xlfn.IFNA(VLOOKUP(CONCATENATE($P$5,$B12,$C12),'OG1'!$A$6:$M$133,13,FALSE),0)</f>
        <v>0</v>
      </c>
      <c r="Q12" s="115">
        <f>_xlfn.IFNA(VLOOKUP(CONCATENATE($Q$5,$B12,$C12),'OG1'!$A$6:$M$133,13,FALSE),0)</f>
        <v>0</v>
      </c>
      <c r="R12" s="115">
        <f>_xlfn.IFNA(VLOOKUP(CONCATENATE($R$5,$B12,$C12),'DRY1'!$A$6:$M$135,13,FALSE),0)</f>
        <v>0</v>
      </c>
      <c r="S12" s="115">
        <f>_xlfn.IFNA(VLOOKUP(CONCATENATE($S$5,$B12,$C12),'HOR1'!$A$6:$M$192,13,FALSE),0)</f>
        <v>0</v>
      </c>
      <c r="T12" s="115">
        <f>_xlfn.IFNA(VLOOKUP(CONCATENATE($T$5,$B12,$C12),'DAR1'!$A$6:$M$133,13,FALSE),0)</f>
        <v>0</v>
      </c>
      <c r="U12" s="115">
        <f>_xlfn.IFNA(VLOOKUP(CONCATENATE($U$5,$B12,$C12),'DRY2'!$A$6:$M$133,13,FALSE),0)</f>
        <v>0</v>
      </c>
      <c r="V12" s="115">
        <f>_xlfn.IFNA(VLOOKUP(CONCATENATE($V$5,$B12,$C12),'SER3'!$A$6:$M$500,13,FALSE),0)</f>
        <v>0</v>
      </c>
      <c r="W12" s="115">
        <f>_xlfn.IFNA(VLOOKUP(CONCATENATE($W$5,$B12,$C12),'OG2'!$A$6:$M$135,13,FALSE),0)</f>
        <v>0</v>
      </c>
      <c r="X12" s="115">
        <f>_xlfn.IFNA(VLOOKUP(CONCATENATE($X$5,$B12,$C12),'OG2'!$A$6:$M$135,13,FALSE),0)</f>
        <v>0</v>
      </c>
      <c r="Y12" s="115">
        <f>_xlfn.IFNA(VLOOKUP(CONCATENATE($Y$5,$B12,$C12),'DRY3'!$A$6:$M$132,13,FALSE),0)</f>
        <v>0</v>
      </c>
      <c r="Z12" s="115">
        <f>_xlfn.IFNA(VLOOKUP(CONCATENATE($Z$5,$B12,$C12),[1]SCSJ!$A$6:$M$133,13,FALSE),0)</f>
        <v>0</v>
      </c>
      <c r="AA12" s="115">
        <f>_xlfn.IFNA(VLOOKUP(CONCATENATE($AA$5,$B12,$C12),'GOS2'!$A$6:$M$133,13,FALSE),0)</f>
        <v>0</v>
      </c>
      <c r="AB12" s="115">
        <f>_xlfn.IFNA(VLOOKUP(CONCATENATE($AB$5,$B12,$C12),FEST!$A$6:$M$300,13,FALSE),0)</f>
        <v>0</v>
      </c>
      <c r="AC12" s="115">
        <f>_xlfn.IFNA(VLOOKUP(CONCATENATE($AC$5,$B12,$C12),'ESP2'!$A$6:$M$500,13,FALSE),0)</f>
        <v>0</v>
      </c>
      <c r="AD12" s="115">
        <f>_xlfn.IFNA(VLOOKUP(CONCATENATE($AD$5,$B12,$C12),'OG3'!$A$6:$M$53,13,FALSE),0)</f>
        <v>0</v>
      </c>
      <c r="AE12" s="115">
        <f>_xlfn.IFNA(VLOOKUP(CONCATENATE($AE$5,$B12,$C12),'OG3'!$A$6:$M$53,13,FALSE),0)</f>
        <v>0</v>
      </c>
      <c r="AF12" s="115">
        <f>_xlfn.IFNA(VLOOKUP(CONCATENATE($AF$5,$B12,$C12),[2]cap1!$A$6:$M$53,13,FALSE),0)</f>
        <v>0</v>
      </c>
      <c r="AG12" s="115">
        <f>_xlfn.IFNA(VLOOKUP(CONCATENATE($AG$5,$B12,$C12),'ESP3'!$A$6:$M$53,13,FALSE),0)</f>
        <v>0</v>
      </c>
      <c r="AH12" s="115">
        <f>_xlfn.IFNA(VLOOKUP(CONCATENATE($AH$5,$B12,$C12),'BAL3'!$A$6:$M$500,13,FALSE),0)</f>
        <v>0</v>
      </c>
      <c r="AI12" s="115">
        <f>_xlfn.IFNA(VLOOKUP(CONCATENATE($AI$5,$B12,$C12),'ESP4'!$A$6:$M$300,13,FALSE),0)</f>
        <v>0</v>
      </c>
      <c r="AJ12" s="115">
        <f>_xlfn.IFNA(VLOOKUP(CONCATENATE($AJ$5,$B12,$C12),'DAR2'!$A$6:$M$300,13,FALSE),0)</f>
        <v>0</v>
      </c>
      <c r="AK12" s="115">
        <f>_xlfn.IFNA(VLOOKUP(CONCATENATE($AK$5,$B12,$C12),GID!$A$6:$M$60,13,FALSE),0)</f>
        <v>0</v>
      </c>
      <c r="AL12" s="115">
        <f>_xlfn.IFNA(VLOOKUP(CONCATENATE($AL$5,$B12,$C12),RAS!$A$6:$M$135,13,FALSE),0)</f>
        <v>0</v>
      </c>
    </row>
    <row r="13" spans="1:38" x14ac:dyDescent="0.25">
      <c r="A13" s="588"/>
      <c r="B13" s="109" t="s">
        <v>291</v>
      </c>
      <c r="C13" s="116" t="s">
        <v>292</v>
      </c>
      <c r="D13" s="116" t="s">
        <v>293</v>
      </c>
      <c r="E13" s="117">
        <v>45047</v>
      </c>
      <c r="F13" s="113">
        <v>10</v>
      </c>
      <c r="G13" s="111">
        <f>COUNTIF(J13:AL13,"&gt;0")</f>
        <v>3</v>
      </c>
      <c r="H13" s="112">
        <f t="shared" si="0"/>
        <v>20</v>
      </c>
      <c r="I13" s="113">
        <f t="shared" si="1"/>
        <v>1</v>
      </c>
      <c r="J13" s="444">
        <f>_xlfn.IFNA(VLOOKUP(CONCATENATE($J$5,$B13,$C13),'ESP1'!$A$6:$M$500,13,FALSE),0)</f>
        <v>0</v>
      </c>
      <c r="K13" s="114">
        <f>_xlfn.IFNA(VLOOKUP(CONCATENATE($K$5,$B13,$C13),'ESP1'!$A$6:$M$500,13,FALSE),0)</f>
        <v>0</v>
      </c>
      <c r="L13" s="115">
        <f>_xlfn.IFNA(VLOOKUP(CONCATENATE($L$5,$B13,$C13),'SER1'!$A$6:$M$500,13,FALSE),0)</f>
        <v>0</v>
      </c>
      <c r="M13" s="115">
        <f>_xlfn.IFNA(VLOOKUP(CONCATENATE($M$5,$B13,$C13),MUR!$A$6:$M$133,13,FALSE),0)</f>
        <v>0</v>
      </c>
      <c r="N13" s="115">
        <f>_xlfn.IFNA(VLOOKUP(CONCATENATE($N$5,$B13,$C13),'GOS1'!$A$6:$M$133,13,FALSE),0)</f>
        <v>0</v>
      </c>
      <c r="O13" s="115">
        <f>_xlfn.IFNA(VLOOKUP(CONCATENATE($O$5,$B13,$C13),'SER2'!$A$6:$M$500,13,FALSE),0)</f>
        <v>0</v>
      </c>
      <c r="P13" s="115">
        <f>_xlfn.IFNA(VLOOKUP(CONCATENATE($P$5,$B13,$C13),'OG1'!$A$6:$M$133,13,FALSE),0)</f>
        <v>6</v>
      </c>
      <c r="Q13" s="115">
        <f>_xlfn.IFNA(VLOOKUP(CONCATENATE($Q$5,$B13,$C13),'OG1'!$A$6:$M$133,13,FALSE),0)</f>
        <v>0</v>
      </c>
      <c r="R13" s="115">
        <f>_xlfn.IFNA(VLOOKUP(CONCATENATE($R$5,$B13,$C13),'DRY1'!$A$6:$M$135,13,FALSE),0)</f>
        <v>0</v>
      </c>
      <c r="S13" s="115">
        <f>_xlfn.IFNA(VLOOKUP(CONCATENATE($S$5,$B13,$C13),'HOR1'!$A$6:$M$192,13,FALSE),0)</f>
        <v>0</v>
      </c>
      <c r="T13" s="115">
        <f>_xlfn.IFNA(VLOOKUP(CONCATENATE($T$5,$B13,$C13),'DAR1'!$A$6:$M$133,13,FALSE),0)</f>
        <v>0</v>
      </c>
      <c r="U13" s="115">
        <f>_xlfn.IFNA(VLOOKUP(CONCATENATE($U$5,$B13,$C13),'DRY2'!$A$6:$M$133,13,FALSE),0)</f>
        <v>0</v>
      </c>
      <c r="V13" s="115">
        <f>_xlfn.IFNA(VLOOKUP(CONCATENATE($V$5,$B13,$C13),'SER3'!$A$6:$M$500,13,FALSE),0)</f>
        <v>0</v>
      </c>
      <c r="W13" s="115">
        <f>_xlfn.IFNA(VLOOKUP(CONCATENATE($W$5,$B13,$C13),'OG2'!$A$6:$M$135,13,FALSE),0)</f>
        <v>7</v>
      </c>
      <c r="X13" s="115">
        <f>_xlfn.IFNA(VLOOKUP(CONCATENATE($X$5,$B13,$C13),'OG2'!$A$6:$M$135,13,FALSE),0)</f>
        <v>0</v>
      </c>
      <c r="Y13" s="115">
        <f>_xlfn.IFNA(VLOOKUP(CONCATENATE($Y$5,$B13,$C13),'DRY3'!$A$6:$M$132,13,FALSE),0)</f>
        <v>0</v>
      </c>
      <c r="Z13" s="115">
        <f>_xlfn.IFNA(VLOOKUP(CONCATENATE($Z$5,$B13,$C13),[1]SCSJ!$A$6:$M$133,13,FALSE),0)</f>
        <v>0</v>
      </c>
      <c r="AA13" s="115">
        <f>_xlfn.IFNA(VLOOKUP(CONCATENATE($AA$5,$B13,$C13),'GOS2'!$A$6:$M$133,13,FALSE),0)</f>
        <v>0</v>
      </c>
      <c r="AB13" s="115">
        <f>_xlfn.IFNA(VLOOKUP(CONCATENATE($AB$5,$B13,$C13),FEST!$A$6:$M$300,13,FALSE),0)</f>
        <v>0</v>
      </c>
      <c r="AC13" s="115">
        <f>_xlfn.IFNA(VLOOKUP(CONCATENATE($AC$5,$B13,$C13),'ESP2'!$A$6:$M$500,13,FALSE),0)</f>
        <v>0</v>
      </c>
      <c r="AD13" s="115">
        <f>_xlfn.IFNA(VLOOKUP(CONCATENATE($AD$5,$B13,$C13),'OG3'!$A$6:$M$53,13,FALSE),0)</f>
        <v>7</v>
      </c>
      <c r="AE13" s="115">
        <f>_xlfn.IFNA(VLOOKUP(CONCATENATE($AE$5,$B13,$C13),'OG3'!$A$6:$M$53,13,FALSE),0)</f>
        <v>0</v>
      </c>
      <c r="AF13" s="115">
        <f>_xlfn.IFNA(VLOOKUP(CONCATENATE($AF$5,$B13,$C13),[2]cap1!$A$6:$M$53,13,FALSE),0)</f>
        <v>0</v>
      </c>
      <c r="AG13" s="115">
        <f>_xlfn.IFNA(VLOOKUP(CONCATENATE($AG$5,$B13,$C13),'ESP3'!$A$6:$M$53,13,FALSE),0)</f>
        <v>0</v>
      </c>
      <c r="AH13" s="115">
        <f>_xlfn.IFNA(VLOOKUP(CONCATENATE($AH$5,$B13,$C13),'BAL3'!$A$6:$M$500,13,FALSE),0)</f>
        <v>0</v>
      </c>
      <c r="AI13" s="115">
        <f>_xlfn.IFNA(VLOOKUP(CONCATENATE($AI$5,$B13,$C13),'ESP4'!$A$6:$M$300,13,FALSE),0)</f>
        <v>0</v>
      </c>
      <c r="AJ13" s="115">
        <f>_xlfn.IFNA(VLOOKUP(CONCATENATE($AJ$5,$B13,$C13),'DAR2'!$A$6:$M$300,13,FALSE),0)</f>
        <v>0</v>
      </c>
      <c r="AK13" s="115">
        <f>_xlfn.IFNA(VLOOKUP(CONCATENATE($AK$5,$B13,$C13),GID!$A$6:$M$60,13,FALSE),0)</f>
        <v>0</v>
      </c>
      <c r="AL13" s="115">
        <f>_xlfn.IFNA(VLOOKUP(CONCATENATE($AL$5,$B13,$C13),RAS!$A$6:$M$135,13,FALSE),0)</f>
        <v>0</v>
      </c>
    </row>
    <row r="14" spans="1:38" x14ac:dyDescent="0.25">
      <c r="A14" s="588"/>
      <c r="B14" s="109" t="s">
        <v>296</v>
      </c>
      <c r="C14" s="116" t="s">
        <v>297</v>
      </c>
      <c r="D14" s="116" t="s">
        <v>298</v>
      </c>
      <c r="E14" s="117">
        <v>45028</v>
      </c>
      <c r="F14" s="113">
        <v>12</v>
      </c>
      <c r="G14" s="111">
        <f>COUNTIF(J14:AL14,"&gt;0")</f>
        <v>0</v>
      </c>
      <c r="H14" s="112">
        <f t="shared" si="0"/>
        <v>0</v>
      </c>
      <c r="I14" s="113">
        <f t="shared" si="1"/>
        <v>6</v>
      </c>
      <c r="J14" s="444">
        <f>_xlfn.IFNA(VLOOKUP(CONCATENATE($J$5,$B14,$C14),'ESP1'!$A$6:$M$500,13,FALSE),0)</f>
        <v>0</v>
      </c>
      <c r="K14" s="114">
        <f>_xlfn.IFNA(VLOOKUP(CONCATENATE($K$5,$B14,$C14),'ESP1'!$A$6:$M$500,13,FALSE),0)</f>
        <v>0</v>
      </c>
      <c r="L14" s="115">
        <f>_xlfn.IFNA(VLOOKUP(CONCATENATE($L$5,$B14,$C14),'SER1'!$A$6:$M$500,13,FALSE),0)</f>
        <v>0</v>
      </c>
      <c r="M14" s="115">
        <f>_xlfn.IFNA(VLOOKUP(CONCATENATE($M$5,$B14,$C14),MUR!$A$6:$M$133,13,FALSE),0)</f>
        <v>0</v>
      </c>
      <c r="N14" s="115">
        <f>_xlfn.IFNA(VLOOKUP(CONCATENATE($N$5,$B14,$C14),'GOS1'!$A$6:$M$133,13,FALSE),0)</f>
        <v>0</v>
      </c>
      <c r="O14" s="115">
        <f>_xlfn.IFNA(VLOOKUP(CONCATENATE($O$5,$B14,$C14),'SER2'!$A$6:$M$500,13,FALSE),0)</f>
        <v>0</v>
      </c>
      <c r="P14" s="115">
        <f>_xlfn.IFNA(VLOOKUP(CONCATENATE($P$5,$B14,$C14),'OG1'!$A$6:$M$133,13,FALSE),0)</f>
        <v>0</v>
      </c>
      <c r="Q14" s="115">
        <f>_xlfn.IFNA(VLOOKUP(CONCATENATE($Q$5,$B14,$C14),'OG1'!$A$6:$M$133,13,FALSE),0)</f>
        <v>0</v>
      </c>
      <c r="R14" s="115">
        <f>_xlfn.IFNA(VLOOKUP(CONCATENATE($R$5,$B14,$C14),'DRY1'!$A$6:$M$135,13,FALSE),0)</f>
        <v>0</v>
      </c>
      <c r="S14" s="115">
        <f>_xlfn.IFNA(VLOOKUP(CONCATENATE($S$5,$B14,$C14),'HOR1'!$A$6:$M$192,13,FALSE),0)</f>
        <v>0</v>
      </c>
      <c r="T14" s="115">
        <f>_xlfn.IFNA(VLOOKUP(CONCATENATE($T$5,$B14,$C14),'DAR1'!$A$6:$M$133,13,FALSE),0)</f>
        <v>0</v>
      </c>
      <c r="U14" s="115">
        <f>_xlfn.IFNA(VLOOKUP(CONCATENATE($U$5,$B14,$C14),'DRY2'!$A$6:$M$133,13,FALSE),0)</f>
        <v>0</v>
      </c>
      <c r="V14" s="115">
        <f>_xlfn.IFNA(VLOOKUP(CONCATENATE($V$5,$B14,$C14),'SER3'!$A$6:$M$500,13,FALSE),0)</f>
        <v>0</v>
      </c>
      <c r="W14" s="115">
        <f>_xlfn.IFNA(VLOOKUP(CONCATENATE($W$5,$B14,$C14),'OG2'!$A$6:$M$135,13,FALSE),0)</f>
        <v>0</v>
      </c>
      <c r="X14" s="115">
        <f>_xlfn.IFNA(VLOOKUP(CONCATENATE($X$5,$B14,$C14),'OG2'!$A$6:$M$135,13,FALSE),0)</f>
        <v>0</v>
      </c>
      <c r="Y14" s="115">
        <f>_xlfn.IFNA(VLOOKUP(CONCATENATE($Y$5,$B14,$C14),'DRY3'!$A$6:$M$132,13,FALSE),0)</f>
        <v>0</v>
      </c>
      <c r="Z14" s="115">
        <f>_xlfn.IFNA(VLOOKUP(CONCATENATE($Z$5,$B14,$C14),[1]SCSJ!$A$6:$M$133,13,FALSE),0)</f>
        <v>0</v>
      </c>
      <c r="AA14" s="115">
        <f>_xlfn.IFNA(VLOOKUP(CONCATENATE($AA$5,$B14,$C14),'GOS2'!$A$6:$M$133,13,FALSE),0)</f>
        <v>0</v>
      </c>
      <c r="AB14" s="115">
        <f>_xlfn.IFNA(VLOOKUP(CONCATENATE($AB$5,$B14,$C14),FEST!$A$6:$M$300,13,FALSE),0)</f>
        <v>0</v>
      </c>
      <c r="AC14" s="115">
        <f>_xlfn.IFNA(VLOOKUP(CONCATENATE($AC$5,$B14,$C14),'ESP2'!$A$6:$M$500,13,FALSE),0)</f>
        <v>0</v>
      </c>
      <c r="AD14" s="115">
        <f>_xlfn.IFNA(VLOOKUP(CONCATENATE($AD$5,$B14,$C14),'OG3'!$A$6:$M$53,13,FALSE),0)</f>
        <v>0</v>
      </c>
      <c r="AE14" s="115">
        <f>_xlfn.IFNA(VLOOKUP(CONCATENATE($AE$5,$B14,$C14),'OG3'!$A$6:$M$53,13,FALSE),0)</f>
        <v>0</v>
      </c>
      <c r="AF14" s="115">
        <f>_xlfn.IFNA(VLOOKUP(CONCATENATE($AF$5,$B14,$C14),[2]cap1!$A$6:$M$53,13,FALSE),0)</f>
        <v>0</v>
      </c>
      <c r="AG14" s="115">
        <f>_xlfn.IFNA(VLOOKUP(CONCATENATE($AG$5,$B14,$C14),'ESP3'!$A$6:$M$53,13,FALSE),0)</f>
        <v>0</v>
      </c>
      <c r="AH14" s="115">
        <f>_xlfn.IFNA(VLOOKUP(CONCATENATE($AH$5,$B14,$C14),'BAL3'!$A$6:$M$500,13,FALSE),0)</f>
        <v>0</v>
      </c>
      <c r="AI14" s="115">
        <f>_xlfn.IFNA(VLOOKUP(CONCATENATE($AI$5,$B14,$C14),'ESP4'!$A$6:$M$300,13,FALSE),0)</f>
        <v>0</v>
      </c>
      <c r="AJ14" s="115">
        <f>_xlfn.IFNA(VLOOKUP(CONCATENATE($AJ$5,$B14,$C14),'DAR2'!$A$6:$M$300,13,FALSE),0)</f>
        <v>0</v>
      </c>
      <c r="AK14" s="115">
        <f>_xlfn.IFNA(VLOOKUP(CONCATENATE($AK$5,$B14,$C14),GID!$A$6:$M$60,13,FALSE),0)</f>
        <v>0</v>
      </c>
      <c r="AL14" s="115">
        <f>_xlfn.IFNA(VLOOKUP(CONCATENATE($AL$5,$B14,$C14),RAS!$A$6:$M$135,13,FALSE),0)</f>
        <v>0</v>
      </c>
    </row>
    <row r="15" spans="1:38" x14ac:dyDescent="0.25">
      <c r="A15" s="588"/>
      <c r="B15" s="109" t="s">
        <v>305</v>
      </c>
      <c r="C15" s="116" t="s">
        <v>306</v>
      </c>
      <c r="D15" s="116" t="s">
        <v>307</v>
      </c>
      <c r="E15" s="117">
        <v>45028</v>
      </c>
      <c r="F15" s="113">
        <v>12</v>
      </c>
      <c r="G15" s="111">
        <f>COUNTIF(J15:AL15,"&gt;0")</f>
        <v>0</v>
      </c>
      <c r="H15" s="112">
        <f t="shared" si="0"/>
        <v>0</v>
      </c>
      <c r="I15" s="113">
        <f t="shared" si="1"/>
        <v>6</v>
      </c>
      <c r="J15" s="444">
        <f>_xlfn.IFNA(VLOOKUP(CONCATENATE($J$5,$B15,$C15),'ESP1'!$A$6:$M$500,13,FALSE),0)</f>
        <v>0</v>
      </c>
      <c r="K15" s="114">
        <f>_xlfn.IFNA(VLOOKUP(CONCATENATE($K$5,$B15,$C15),'ESP1'!$A$6:$M$500,13,FALSE),0)</f>
        <v>0</v>
      </c>
      <c r="L15" s="115">
        <f>_xlfn.IFNA(VLOOKUP(CONCATENATE($L$5,$B15,$C15),'SER1'!$A$6:$M$500,13,FALSE),0)</f>
        <v>0</v>
      </c>
      <c r="M15" s="115">
        <f>_xlfn.IFNA(VLOOKUP(CONCATENATE($M$5,$B15,$C15),MUR!$A$6:$M$133,13,FALSE),0)</f>
        <v>0</v>
      </c>
      <c r="N15" s="115">
        <f>_xlfn.IFNA(VLOOKUP(CONCATENATE($N$5,$B15,$C15),'GOS1'!$A$6:$M$133,13,FALSE),0)</f>
        <v>0</v>
      </c>
      <c r="O15" s="115">
        <f>_xlfn.IFNA(VLOOKUP(CONCATENATE($O$5,$B15,$C15),'SER2'!$A$6:$M$500,13,FALSE),0)</f>
        <v>0</v>
      </c>
      <c r="P15" s="115">
        <f>_xlfn.IFNA(VLOOKUP(CONCATENATE($P$5,$B15,$C15),'OG1'!$A$6:$M$133,13,FALSE),0)</f>
        <v>0</v>
      </c>
      <c r="Q15" s="115">
        <f>_xlfn.IFNA(VLOOKUP(CONCATENATE($Q$5,$B15,$C15),'OG1'!$A$6:$M$133,13,FALSE),0)</f>
        <v>0</v>
      </c>
      <c r="R15" s="115">
        <f>_xlfn.IFNA(VLOOKUP(CONCATENATE($R$5,$B15,$C15),'DRY1'!$A$6:$M$135,13,FALSE),0)</f>
        <v>0</v>
      </c>
      <c r="S15" s="115">
        <f>_xlfn.IFNA(VLOOKUP(CONCATENATE($S$5,$B15,$C15),'HOR1'!$A$6:$M$192,13,FALSE),0)</f>
        <v>0</v>
      </c>
      <c r="T15" s="115">
        <f>_xlfn.IFNA(VLOOKUP(CONCATENATE($T$5,$B15,$C15),'DAR1'!$A$6:$M$133,13,FALSE),0)</f>
        <v>0</v>
      </c>
      <c r="U15" s="115">
        <f>_xlfn.IFNA(VLOOKUP(CONCATENATE($U$5,$B15,$C15),'DRY2'!$A$6:$M$133,13,FALSE),0)</f>
        <v>0</v>
      </c>
      <c r="V15" s="115">
        <f>_xlfn.IFNA(VLOOKUP(CONCATENATE($V$5,$B15,$C15),'SER3'!$A$6:$M$500,13,FALSE),0)</f>
        <v>0</v>
      </c>
      <c r="W15" s="115">
        <f>_xlfn.IFNA(VLOOKUP(CONCATENATE($W$5,$B15,$C15),'OG2'!$A$6:$M$135,13,FALSE),0)</f>
        <v>0</v>
      </c>
      <c r="X15" s="115">
        <f>_xlfn.IFNA(VLOOKUP(CONCATENATE($X$5,$B15,$C15),'OG2'!$A$6:$M$135,13,FALSE),0)</f>
        <v>0</v>
      </c>
      <c r="Y15" s="115">
        <f>_xlfn.IFNA(VLOOKUP(CONCATENATE($Y$5,$B15,$C15),'DRY3'!$A$6:$M$132,13,FALSE),0)</f>
        <v>0</v>
      </c>
      <c r="Z15" s="115">
        <f>_xlfn.IFNA(VLOOKUP(CONCATENATE($Z$5,$B15,$C15),[1]SCSJ!$A$6:$M$133,13,FALSE),0)</f>
        <v>0</v>
      </c>
      <c r="AA15" s="115">
        <f>_xlfn.IFNA(VLOOKUP(CONCATENATE($AA$5,$B15,$C15),'GOS2'!$A$6:$M$133,13,FALSE),0)</f>
        <v>0</v>
      </c>
      <c r="AB15" s="115">
        <f>_xlfn.IFNA(VLOOKUP(CONCATENATE($AB$5,$B15,$C15),FEST!$A$6:$M$300,13,FALSE),0)</f>
        <v>0</v>
      </c>
      <c r="AC15" s="115">
        <f>_xlfn.IFNA(VLOOKUP(CONCATENATE($AC$5,$B15,$C15),'ESP2'!$A$6:$M$500,13,FALSE),0)</f>
        <v>0</v>
      </c>
      <c r="AD15" s="115">
        <f>_xlfn.IFNA(VLOOKUP(CONCATENATE($AD$5,$B15,$C15),'OG3'!$A$6:$M$53,13,FALSE),0)</f>
        <v>0</v>
      </c>
      <c r="AE15" s="115">
        <f>_xlfn.IFNA(VLOOKUP(CONCATENATE($AE$5,$B15,$C15),'OG3'!$A$6:$M$53,13,FALSE),0)</f>
        <v>0</v>
      </c>
      <c r="AF15" s="115">
        <f>_xlfn.IFNA(VLOOKUP(CONCATENATE($AF$5,$B15,$C15),[2]cap1!$A$6:$M$53,13,FALSE),0)</f>
        <v>0</v>
      </c>
      <c r="AG15" s="115">
        <f>_xlfn.IFNA(VLOOKUP(CONCATENATE($AG$5,$B15,$C15),'ESP3'!$A$6:$M$53,13,FALSE),0)</f>
        <v>0</v>
      </c>
      <c r="AH15" s="115">
        <f>_xlfn.IFNA(VLOOKUP(CONCATENATE($AH$5,$B15,$C15),'BAL3'!$A$6:$M$500,13,FALSE),0)</f>
        <v>0</v>
      </c>
      <c r="AI15" s="115">
        <f>_xlfn.IFNA(VLOOKUP(CONCATENATE($AI$5,$B15,$C15),'ESP4'!$A$6:$M$300,13,FALSE),0)</f>
        <v>0</v>
      </c>
      <c r="AJ15" s="115">
        <f>_xlfn.IFNA(VLOOKUP(CONCATENATE($AJ$5,$B15,$C15),'DAR2'!$A$6:$M$300,13,FALSE),0)</f>
        <v>0</v>
      </c>
      <c r="AK15" s="115">
        <f>_xlfn.IFNA(VLOOKUP(CONCATENATE($AK$5,$B15,$C15),GID!$A$6:$M$60,13,FALSE),0)</f>
        <v>0</v>
      </c>
      <c r="AL15" s="115">
        <f>_xlfn.IFNA(VLOOKUP(CONCATENATE($AL$5,$B15,$C15),RAS!$A$6:$M$135,13,FALSE),0)</f>
        <v>0</v>
      </c>
    </row>
    <row r="16" spans="1:38" x14ac:dyDescent="0.25">
      <c r="A16" s="588"/>
      <c r="B16" s="109" t="s">
        <v>310</v>
      </c>
      <c r="C16" s="116" t="s">
        <v>311</v>
      </c>
      <c r="D16" s="116" t="s">
        <v>312</v>
      </c>
      <c r="E16" s="117">
        <v>45028</v>
      </c>
      <c r="F16" s="113">
        <v>12</v>
      </c>
      <c r="G16" s="111">
        <f>COUNTIF(J16:AL16,"&gt;0")</f>
        <v>0</v>
      </c>
      <c r="H16" s="112">
        <f t="shared" si="0"/>
        <v>0</v>
      </c>
      <c r="I16" s="113">
        <f t="shared" si="1"/>
        <v>6</v>
      </c>
      <c r="J16" s="444">
        <f>_xlfn.IFNA(VLOOKUP(CONCATENATE($J$5,$B16,$C16),'ESP1'!$A$6:$M$500,13,FALSE),0)</f>
        <v>0</v>
      </c>
      <c r="K16" s="114">
        <f>_xlfn.IFNA(VLOOKUP(CONCATENATE($K$5,$B16,$C16),'ESP1'!$A$6:$M$500,13,FALSE),0)</f>
        <v>0</v>
      </c>
      <c r="L16" s="115">
        <f>_xlfn.IFNA(VLOOKUP(CONCATENATE($L$5,$B16,$C16),'SER1'!$A$6:$M$500,13,FALSE),0)</f>
        <v>0</v>
      </c>
      <c r="M16" s="115">
        <f>_xlfn.IFNA(VLOOKUP(CONCATENATE($M$5,$B16,$C16),MUR!$A$6:$M$133,13,FALSE),0)</f>
        <v>0</v>
      </c>
      <c r="N16" s="115">
        <f>_xlfn.IFNA(VLOOKUP(CONCATENATE($N$5,$B16,$C16),'GOS1'!$A$6:$M$133,13,FALSE),0)</f>
        <v>0</v>
      </c>
      <c r="O16" s="115">
        <f>_xlfn.IFNA(VLOOKUP(CONCATENATE($O$5,$B16,$C16),'SER2'!$A$6:$M$500,13,FALSE),0)</f>
        <v>0</v>
      </c>
      <c r="P16" s="115">
        <f>_xlfn.IFNA(VLOOKUP(CONCATENATE($P$5,$B16,$C16),'OG1'!$A$6:$M$133,13,FALSE),0)</f>
        <v>0</v>
      </c>
      <c r="Q16" s="115">
        <f>_xlfn.IFNA(VLOOKUP(CONCATENATE($Q$5,$B16,$C16),'OG1'!$A$6:$M$133,13,FALSE),0)</f>
        <v>0</v>
      </c>
      <c r="R16" s="115">
        <f>_xlfn.IFNA(VLOOKUP(CONCATENATE($R$5,$B16,$C16),'DRY1'!$A$6:$M$135,13,FALSE),0)</f>
        <v>0</v>
      </c>
      <c r="S16" s="115">
        <f>_xlfn.IFNA(VLOOKUP(CONCATENATE($S$5,$B16,$C16),'HOR1'!$A$6:$M$192,13,FALSE),0)</f>
        <v>0</v>
      </c>
      <c r="T16" s="115">
        <f>_xlfn.IFNA(VLOOKUP(CONCATENATE($T$5,$B16,$C16),'DAR1'!$A$6:$M$133,13,FALSE),0)</f>
        <v>0</v>
      </c>
      <c r="U16" s="115">
        <f>_xlfn.IFNA(VLOOKUP(CONCATENATE($U$5,$B16,$C16),'DRY2'!$A$6:$M$133,13,FALSE),0)</f>
        <v>0</v>
      </c>
      <c r="V16" s="115">
        <f>_xlfn.IFNA(VLOOKUP(CONCATENATE($V$5,$B16,$C16),'SER3'!$A$6:$M$500,13,FALSE),0)</f>
        <v>0</v>
      </c>
      <c r="W16" s="115">
        <f>_xlfn.IFNA(VLOOKUP(CONCATENATE($W$5,$B16,$C16),'OG2'!$A$6:$M$135,13,FALSE),0)</f>
        <v>0</v>
      </c>
      <c r="X16" s="115">
        <f>_xlfn.IFNA(VLOOKUP(CONCATENATE($X$5,$B16,$C16),'OG2'!$A$6:$M$135,13,FALSE),0)</f>
        <v>0</v>
      </c>
      <c r="Y16" s="115">
        <f>_xlfn.IFNA(VLOOKUP(CONCATENATE($Y$5,$B16,$C16),'DRY3'!$A$6:$M$132,13,FALSE),0)</f>
        <v>0</v>
      </c>
      <c r="Z16" s="115">
        <f>_xlfn.IFNA(VLOOKUP(CONCATENATE($Z$5,$B16,$C16),[1]SCSJ!$A$6:$M$133,13,FALSE),0)</f>
        <v>0</v>
      </c>
      <c r="AA16" s="115">
        <f>_xlfn.IFNA(VLOOKUP(CONCATENATE($AA$5,$B16,$C16),'GOS2'!$A$6:$M$133,13,FALSE),0)</f>
        <v>0</v>
      </c>
      <c r="AB16" s="115">
        <f>_xlfn.IFNA(VLOOKUP(CONCATENATE($AB$5,$B16,$C16),FEST!$A$6:$M$300,13,FALSE),0)</f>
        <v>0</v>
      </c>
      <c r="AC16" s="115">
        <f>_xlfn.IFNA(VLOOKUP(CONCATENATE($AC$5,$B16,$C16),'ESP2'!$A$6:$M$500,13,FALSE),0)</f>
        <v>0</v>
      </c>
      <c r="AD16" s="115">
        <f>_xlfn.IFNA(VLOOKUP(CONCATENATE($AD$5,$B16,$C16),'OG3'!$A$6:$M$53,13,FALSE),0)</f>
        <v>0</v>
      </c>
      <c r="AE16" s="115">
        <f>_xlfn.IFNA(VLOOKUP(CONCATENATE($AE$5,$B16,$C16),'OG3'!$A$6:$M$53,13,FALSE),0)</f>
        <v>0</v>
      </c>
      <c r="AF16" s="115">
        <f>_xlfn.IFNA(VLOOKUP(CONCATENATE($AF$5,$B16,$C16),[2]cap1!$A$6:$M$53,13,FALSE),0)</f>
        <v>0</v>
      </c>
      <c r="AG16" s="115">
        <f>_xlfn.IFNA(VLOOKUP(CONCATENATE($AG$5,$B16,$C16),'ESP3'!$A$6:$M$53,13,FALSE),0)</f>
        <v>0</v>
      </c>
      <c r="AH16" s="115">
        <f>_xlfn.IFNA(VLOOKUP(CONCATENATE($AH$5,$B16,$C16),'BAL3'!$A$6:$M$500,13,FALSE),0)</f>
        <v>0</v>
      </c>
      <c r="AI16" s="115">
        <f>_xlfn.IFNA(VLOOKUP(CONCATENATE($AI$5,$B16,$C16),'ESP4'!$A$6:$M$300,13,FALSE),0)</f>
        <v>0</v>
      </c>
      <c r="AJ16" s="115">
        <f>_xlfn.IFNA(VLOOKUP(CONCATENATE($AJ$5,$B16,$C16),'DAR2'!$A$6:$M$300,13,FALSE),0)</f>
        <v>0</v>
      </c>
      <c r="AK16" s="115">
        <f>_xlfn.IFNA(VLOOKUP(CONCATENATE($AK$5,$B16,$C16),GID!$A$6:$M$60,13,FALSE),0)</f>
        <v>0</v>
      </c>
      <c r="AL16" s="115">
        <f>_xlfn.IFNA(VLOOKUP(CONCATENATE($AL$5,$B16,$C16),RAS!$A$6:$M$135,13,FALSE),0)</f>
        <v>0</v>
      </c>
    </row>
    <row r="17" spans="1:38" x14ac:dyDescent="0.25">
      <c r="A17" s="588"/>
      <c r="B17" s="109" t="s">
        <v>302</v>
      </c>
      <c r="C17" s="116" t="s">
        <v>317</v>
      </c>
      <c r="D17" s="116" t="s">
        <v>141</v>
      </c>
      <c r="E17" s="117">
        <v>45068</v>
      </c>
      <c r="F17" s="113">
        <v>12</v>
      </c>
      <c r="G17" s="111">
        <f>COUNTIF(J17:AL17,"&gt;0")</f>
        <v>0</v>
      </c>
      <c r="H17" s="112">
        <f t="shared" si="0"/>
        <v>0</v>
      </c>
      <c r="I17" s="113">
        <f t="shared" si="1"/>
        <v>6</v>
      </c>
      <c r="J17" s="444">
        <f>_xlfn.IFNA(VLOOKUP(CONCATENATE($J$5,$B17,$C17),'ESP1'!$A$6:$M$500,13,FALSE),0)</f>
        <v>0</v>
      </c>
      <c r="K17" s="114">
        <f>_xlfn.IFNA(VLOOKUP(CONCATENATE($K$5,$B17,$C17),'ESP1'!$A$6:$M$500,13,FALSE),0)</f>
        <v>0</v>
      </c>
      <c r="L17" s="115">
        <f>_xlfn.IFNA(VLOOKUP(CONCATENATE($L$5,$B17,$C17),'SER1'!$A$6:$M$500,13,FALSE),0)</f>
        <v>0</v>
      </c>
      <c r="M17" s="115">
        <f>_xlfn.IFNA(VLOOKUP(CONCATENATE($M$5,$B17,$C17),MUR!$A$6:$M$133,13,FALSE),0)</f>
        <v>0</v>
      </c>
      <c r="N17" s="115">
        <f>_xlfn.IFNA(VLOOKUP(CONCATENATE($N$5,$B17,$C17),'GOS1'!$A$6:$M$133,13,FALSE),0)</f>
        <v>0</v>
      </c>
      <c r="O17" s="115">
        <f>_xlfn.IFNA(VLOOKUP(CONCATENATE($O$5,$B17,$C17),'SER2'!$A$6:$M$500,13,FALSE),0)</f>
        <v>0</v>
      </c>
      <c r="P17" s="115">
        <f>_xlfn.IFNA(VLOOKUP(CONCATENATE($P$5,$B17,$C17),'OG1'!$A$6:$M$133,13,FALSE),0)</f>
        <v>0</v>
      </c>
      <c r="Q17" s="115">
        <f>_xlfn.IFNA(VLOOKUP(CONCATENATE($Q$5,$B17,$C17),'OG1'!$A$6:$M$133,13,FALSE),0)</f>
        <v>0</v>
      </c>
      <c r="R17" s="115">
        <f>_xlfn.IFNA(VLOOKUP(CONCATENATE($R$5,$B17,$C17),'DRY1'!$A$6:$M$135,13,FALSE),0)</f>
        <v>0</v>
      </c>
      <c r="S17" s="115">
        <f>_xlfn.IFNA(VLOOKUP(CONCATENATE($S$5,$B17,$C17),'HOR1'!$A$6:$M$192,13,FALSE),0)</f>
        <v>0</v>
      </c>
      <c r="T17" s="115">
        <f>_xlfn.IFNA(VLOOKUP(CONCATENATE($T$5,$B17,$C17),'DAR1'!$A$6:$M$133,13,FALSE),0)</f>
        <v>0</v>
      </c>
      <c r="U17" s="115">
        <f>_xlfn.IFNA(VLOOKUP(CONCATENATE($U$5,$B17,$C17),'DRY2'!$A$6:$M$133,13,FALSE),0)</f>
        <v>0</v>
      </c>
      <c r="V17" s="115">
        <f>_xlfn.IFNA(VLOOKUP(CONCATENATE($V$5,$B17,$C17),'SER3'!$A$6:$M$500,13,FALSE),0)</f>
        <v>0</v>
      </c>
      <c r="W17" s="115">
        <f>_xlfn.IFNA(VLOOKUP(CONCATENATE($W$5,$B17,$C17),'OG2'!$A$6:$M$135,13,FALSE),0)</f>
        <v>0</v>
      </c>
      <c r="X17" s="115">
        <f>_xlfn.IFNA(VLOOKUP(CONCATENATE($X$5,$B17,$C17),'OG2'!$A$6:$M$135,13,FALSE),0)</f>
        <v>0</v>
      </c>
      <c r="Y17" s="115">
        <f>_xlfn.IFNA(VLOOKUP(CONCATENATE($Y$5,$B17,$C17),'DRY3'!$A$6:$M$132,13,FALSE),0)</f>
        <v>0</v>
      </c>
      <c r="Z17" s="115">
        <f>_xlfn.IFNA(VLOOKUP(CONCATENATE($Z$5,$B17,$C17),[1]SCSJ!$A$6:$M$133,13,FALSE),0)</f>
        <v>0</v>
      </c>
      <c r="AA17" s="115">
        <f>_xlfn.IFNA(VLOOKUP(CONCATENATE($AA$5,$B17,$C17),'GOS2'!$A$6:$M$133,13,FALSE),0)</f>
        <v>0</v>
      </c>
      <c r="AB17" s="115">
        <f>_xlfn.IFNA(VLOOKUP(CONCATENATE($AB$5,$B17,$C17),FEST!$A$6:$M$300,13,FALSE),0)</f>
        <v>0</v>
      </c>
      <c r="AC17" s="115">
        <f>_xlfn.IFNA(VLOOKUP(CONCATENATE($AC$5,$B17,$C17),'ESP2'!$A$6:$M$500,13,FALSE),0)</f>
        <v>0</v>
      </c>
      <c r="AD17" s="115">
        <f>_xlfn.IFNA(VLOOKUP(CONCATENATE($AD$5,$B17,$C17),'OG3'!$A$6:$M$53,13,FALSE),0)</f>
        <v>0</v>
      </c>
      <c r="AE17" s="115">
        <f>_xlfn.IFNA(VLOOKUP(CONCATENATE($AE$5,$B17,$C17),'OG3'!$A$6:$M$53,13,FALSE),0)</f>
        <v>0</v>
      </c>
      <c r="AF17" s="115">
        <f>_xlfn.IFNA(VLOOKUP(CONCATENATE($AF$5,$B17,$C17),[2]cap1!$A$6:$M$53,13,FALSE),0)</f>
        <v>0</v>
      </c>
      <c r="AG17" s="115">
        <f>_xlfn.IFNA(VLOOKUP(CONCATENATE($AG$5,$B17,$C17),'ESP3'!$A$6:$M$53,13,FALSE),0)</f>
        <v>0</v>
      </c>
      <c r="AH17" s="115">
        <f>_xlfn.IFNA(VLOOKUP(CONCATENATE($AH$5,$B17,$C17),'BAL3'!$A$6:$M$500,13,FALSE),0)</f>
        <v>0</v>
      </c>
      <c r="AI17" s="115">
        <f>_xlfn.IFNA(VLOOKUP(CONCATENATE($AI$5,$B17,$C17),'ESP4'!$A$6:$M$300,13,FALSE),0)</f>
        <v>0</v>
      </c>
      <c r="AJ17" s="115">
        <f>_xlfn.IFNA(VLOOKUP(CONCATENATE($AJ$5,$B17,$C17),'DAR2'!$A$6:$M$300,13,FALSE),0)</f>
        <v>0</v>
      </c>
      <c r="AK17" s="115">
        <f>_xlfn.IFNA(VLOOKUP(CONCATENATE($AK$5,$B17,$C17),GID!$A$6:$M$60,13,FALSE),0)</f>
        <v>0</v>
      </c>
      <c r="AL17" s="115">
        <f>_xlfn.IFNA(VLOOKUP(CONCATENATE($AL$5,$B17,$C17),RAS!$A$6:$M$135,13,FALSE),0)</f>
        <v>0</v>
      </c>
    </row>
    <row r="18" spans="1:38" x14ac:dyDescent="0.25">
      <c r="A18" s="588"/>
      <c r="B18" s="109" t="s">
        <v>322</v>
      </c>
      <c r="C18" s="116" t="s">
        <v>323</v>
      </c>
      <c r="D18" s="116" t="s">
        <v>324</v>
      </c>
      <c r="E18" s="117">
        <v>45048</v>
      </c>
      <c r="F18" s="113">
        <v>11</v>
      </c>
      <c r="G18" s="111">
        <f>COUNTIF(J18:AL18,"&gt;0")</f>
        <v>0</v>
      </c>
      <c r="H18" s="112">
        <f t="shared" si="0"/>
        <v>0</v>
      </c>
      <c r="I18" s="113">
        <f t="shared" si="1"/>
        <v>6</v>
      </c>
      <c r="J18" s="444">
        <f>_xlfn.IFNA(VLOOKUP(CONCATENATE($J$5,$B18,$C18),'ESP1'!$A$6:$M$500,13,FALSE),0)</f>
        <v>0</v>
      </c>
      <c r="K18" s="114">
        <f>_xlfn.IFNA(VLOOKUP(CONCATENATE($K$5,$B18,$C18),'ESP1'!$A$6:$M$500,13,FALSE),0)</f>
        <v>0</v>
      </c>
      <c r="L18" s="115">
        <f>_xlfn.IFNA(VLOOKUP(CONCATENATE($L$5,$B18,$C18),'SER1'!$A$6:$M$500,13,FALSE),0)</f>
        <v>0</v>
      </c>
      <c r="M18" s="115">
        <f>_xlfn.IFNA(VLOOKUP(CONCATENATE($M$5,$B18,$C18),MUR!$A$6:$M$133,13,FALSE),0)</f>
        <v>0</v>
      </c>
      <c r="N18" s="115">
        <f>_xlfn.IFNA(VLOOKUP(CONCATENATE($N$5,$B18,$C18),'GOS1'!$A$6:$M$133,13,FALSE),0)</f>
        <v>0</v>
      </c>
      <c r="O18" s="115">
        <f>_xlfn.IFNA(VLOOKUP(CONCATENATE($O$5,$B18,$C18),'SER2'!$A$6:$M$500,13,FALSE),0)</f>
        <v>0</v>
      </c>
      <c r="P18" s="115">
        <f>_xlfn.IFNA(VLOOKUP(CONCATENATE($P$5,$B18,$C18),'OG1'!$A$6:$M$133,13,FALSE),0)</f>
        <v>0</v>
      </c>
      <c r="Q18" s="115">
        <f>_xlfn.IFNA(VLOOKUP(CONCATENATE($Q$5,$B18,$C18),'OG1'!$A$6:$M$133,13,FALSE),0)</f>
        <v>0</v>
      </c>
      <c r="R18" s="115">
        <f>_xlfn.IFNA(VLOOKUP(CONCATENATE($R$5,$B18,$C18),'DRY1'!$A$6:$M$135,13,FALSE),0)</f>
        <v>0</v>
      </c>
      <c r="S18" s="115">
        <f>_xlfn.IFNA(VLOOKUP(CONCATENATE($S$5,$B18,$C18),'HOR1'!$A$6:$M$192,13,FALSE),0)</f>
        <v>0</v>
      </c>
      <c r="T18" s="115">
        <f>_xlfn.IFNA(VLOOKUP(CONCATENATE($T$5,$B18,$C18),'DAR1'!$A$6:$M$133,13,FALSE),0)</f>
        <v>0</v>
      </c>
      <c r="U18" s="115">
        <f>_xlfn.IFNA(VLOOKUP(CONCATENATE($U$5,$B18,$C18),'DRY2'!$A$6:$M$133,13,FALSE),0)</f>
        <v>0</v>
      </c>
      <c r="V18" s="115">
        <f>_xlfn.IFNA(VLOOKUP(CONCATENATE($V$5,$B18,$C18),'SER3'!$A$6:$M$500,13,FALSE),0)</f>
        <v>0</v>
      </c>
      <c r="W18" s="115">
        <f>_xlfn.IFNA(VLOOKUP(CONCATENATE($W$5,$B18,$C18),'OG2'!$A$6:$M$135,13,FALSE),0)</f>
        <v>0</v>
      </c>
      <c r="X18" s="115">
        <f>_xlfn.IFNA(VLOOKUP(CONCATENATE($X$5,$B18,$C18),'OG2'!$A$6:$M$135,13,FALSE),0)</f>
        <v>0</v>
      </c>
      <c r="Y18" s="115">
        <f>_xlfn.IFNA(VLOOKUP(CONCATENATE($Y$5,$B18,$C18),'DRY3'!$A$6:$M$132,13,FALSE),0)</f>
        <v>0</v>
      </c>
      <c r="Z18" s="115">
        <f>_xlfn.IFNA(VLOOKUP(CONCATENATE($Z$5,$B18,$C18),[1]SCSJ!$A$6:$M$133,13,FALSE),0)</f>
        <v>0</v>
      </c>
      <c r="AA18" s="115">
        <f>_xlfn.IFNA(VLOOKUP(CONCATENATE($AA$5,$B18,$C18),'GOS2'!$A$6:$M$133,13,FALSE),0)</f>
        <v>0</v>
      </c>
      <c r="AB18" s="115">
        <f>_xlfn.IFNA(VLOOKUP(CONCATENATE($AB$5,$B18,$C18),FEST!$A$6:$M$300,13,FALSE),0)</f>
        <v>0</v>
      </c>
      <c r="AC18" s="115">
        <f>_xlfn.IFNA(VLOOKUP(CONCATENATE($AC$5,$B18,$C18),'ESP2'!$A$6:$M$500,13,FALSE),0)</f>
        <v>0</v>
      </c>
      <c r="AD18" s="115">
        <f>_xlfn.IFNA(VLOOKUP(CONCATENATE($AD$5,$B18,$C18),'OG3'!$A$6:$M$53,13,FALSE),0)</f>
        <v>0</v>
      </c>
      <c r="AE18" s="115">
        <f>_xlfn.IFNA(VLOOKUP(CONCATENATE($AE$5,$B18,$C18),'OG3'!$A$6:$M$53,13,FALSE),0)</f>
        <v>0</v>
      </c>
      <c r="AF18" s="115">
        <f>_xlfn.IFNA(VLOOKUP(CONCATENATE($AF$5,$B18,$C18),[2]cap1!$A$6:$M$53,13,FALSE),0)</f>
        <v>0</v>
      </c>
      <c r="AG18" s="115">
        <f>_xlfn.IFNA(VLOOKUP(CONCATENATE($AG$5,$B18,$C18),'ESP3'!$A$6:$M$53,13,FALSE),0)</f>
        <v>0</v>
      </c>
      <c r="AH18" s="115">
        <f>_xlfn.IFNA(VLOOKUP(CONCATENATE($AH$5,$B18,$C18),'BAL3'!$A$6:$M$500,13,FALSE),0)</f>
        <v>0</v>
      </c>
      <c r="AI18" s="115">
        <f>_xlfn.IFNA(VLOOKUP(CONCATENATE($AI$5,$B18,$C18),'ESP4'!$A$6:$M$300,13,FALSE),0)</f>
        <v>0</v>
      </c>
      <c r="AJ18" s="115">
        <f>_xlfn.IFNA(VLOOKUP(CONCATENATE($AJ$5,$B18,$C18),'DAR2'!$A$6:$M$300,13,FALSE),0)</f>
        <v>0</v>
      </c>
      <c r="AK18" s="115">
        <f>_xlfn.IFNA(VLOOKUP(CONCATENATE($AK$5,$B18,$C18),GID!$A$6:$M$60,13,FALSE),0)</f>
        <v>0</v>
      </c>
      <c r="AL18" s="115">
        <f>_xlfn.IFNA(VLOOKUP(CONCATENATE($AL$5,$B18,$C18),RAS!$A$6:$M$135,13,FALSE),0)</f>
        <v>0</v>
      </c>
    </row>
    <row r="19" spans="1:38" x14ac:dyDescent="0.25">
      <c r="A19" s="588"/>
      <c r="B19" s="109" t="s">
        <v>327</v>
      </c>
      <c r="C19" s="116" t="s">
        <v>328</v>
      </c>
      <c r="D19" s="116" t="s">
        <v>329</v>
      </c>
      <c r="E19" s="117">
        <v>45028</v>
      </c>
      <c r="F19" s="113">
        <v>10</v>
      </c>
      <c r="G19" s="111">
        <f>COUNTIF(J19:AL19,"&gt;0")</f>
        <v>0</v>
      </c>
      <c r="H19" s="112">
        <f t="shared" si="0"/>
        <v>0</v>
      </c>
      <c r="I19" s="113">
        <f t="shared" si="1"/>
        <v>6</v>
      </c>
      <c r="J19" s="444">
        <f>_xlfn.IFNA(VLOOKUP(CONCATENATE($J$5,$B19,$C19),'ESP1'!$A$6:$M$500,13,FALSE),0)</f>
        <v>0</v>
      </c>
      <c r="K19" s="114">
        <f>_xlfn.IFNA(VLOOKUP(CONCATENATE($K$5,$B19,$C19),'ESP1'!$A$6:$M$500,13,FALSE),0)</f>
        <v>0</v>
      </c>
      <c r="L19" s="115">
        <f>_xlfn.IFNA(VLOOKUP(CONCATENATE($L$5,$B19,$C19),'SER1'!$A$6:$M$500,13,FALSE),0)</f>
        <v>0</v>
      </c>
      <c r="M19" s="115">
        <f>_xlfn.IFNA(VLOOKUP(CONCATENATE($M$5,$B19,$C19),MUR!$A$6:$M$133,13,FALSE),0)</f>
        <v>0</v>
      </c>
      <c r="N19" s="115">
        <f>_xlfn.IFNA(VLOOKUP(CONCATENATE($N$5,$B19,$C19),'GOS1'!$A$6:$M$133,13,FALSE),0)</f>
        <v>0</v>
      </c>
      <c r="O19" s="115">
        <f>_xlfn.IFNA(VLOOKUP(CONCATENATE($O$5,$B19,$C19),'SER2'!$A$6:$M$500,13,FALSE),0)</f>
        <v>0</v>
      </c>
      <c r="P19" s="115">
        <f>_xlfn.IFNA(VLOOKUP(CONCATENATE($P$5,$B19,$C19),'OG1'!$A$6:$M$133,13,FALSE),0)</f>
        <v>0</v>
      </c>
      <c r="Q19" s="115">
        <f>_xlfn.IFNA(VLOOKUP(CONCATENATE($Q$5,$B19,$C19),'OG1'!$A$6:$M$133,13,FALSE),0)</f>
        <v>0</v>
      </c>
      <c r="R19" s="115">
        <f>_xlfn.IFNA(VLOOKUP(CONCATENATE($R$5,$B19,$C19),'DRY1'!$A$6:$M$135,13,FALSE),0)</f>
        <v>0</v>
      </c>
      <c r="S19" s="115">
        <f>_xlfn.IFNA(VLOOKUP(CONCATENATE($S$5,$B19,$C19),'HOR1'!$A$6:$M$192,13,FALSE),0)</f>
        <v>0</v>
      </c>
      <c r="T19" s="115">
        <f>_xlfn.IFNA(VLOOKUP(CONCATENATE($T$5,$B19,$C19),'DAR1'!$A$6:$M$133,13,FALSE),0)</f>
        <v>0</v>
      </c>
      <c r="U19" s="115">
        <f>_xlfn.IFNA(VLOOKUP(CONCATENATE($U$5,$B19,$C19),'DRY2'!$A$6:$M$133,13,FALSE),0)</f>
        <v>0</v>
      </c>
      <c r="V19" s="115">
        <f>_xlfn.IFNA(VLOOKUP(CONCATENATE($V$5,$B19,$C19),'SER3'!$A$6:$M$500,13,FALSE),0)</f>
        <v>0</v>
      </c>
      <c r="W19" s="115">
        <f>_xlfn.IFNA(VLOOKUP(CONCATENATE($W$5,$B19,$C19),'OG2'!$A$6:$M$135,13,FALSE),0)</f>
        <v>0</v>
      </c>
      <c r="X19" s="115">
        <f>_xlfn.IFNA(VLOOKUP(CONCATENATE($X$5,$B19,$C19),'OG2'!$A$6:$M$135,13,FALSE),0)</f>
        <v>0</v>
      </c>
      <c r="Y19" s="115">
        <f>_xlfn.IFNA(VLOOKUP(CONCATENATE($Y$5,$B19,$C19),'DRY3'!$A$6:$M$132,13,FALSE),0)</f>
        <v>0</v>
      </c>
      <c r="Z19" s="115">
        <f>_xlfn.IFNA(VLOOKUP(CONCATENATE($Z$5,$B19,$C19),[1]SCSJ!$A$6:$M$133,13,FALSE),0)</f>
        <v>0</v>
      </c>
      <c r="AA19" s="115">
        <f>_xlfn.IFNA(VLOOKUP(CONCATENATE($AA$5,$B19,$C19),'GOS2'!$A$6:$M$133,13,FALSE),0)</f>
        <v>0</v>
      </c>
      <c r="AB19" s="115">
        <f>_xlfn.IFNA(VLOOKUP(CONCATENATE($AB$5,$B19,$C19),FEST!$A$6:$M$300,13,FALSE),0)</f>
        <v>0</v>
      </c>
      <c r="AC19" s="115">
        <f>_xlfn.IFNA(VLOOKUP(CONCATENATE($AC$5,$B19,$C19),'ESP2'!$A$6:$M$500,13,FALSE),0)</f>
        <v>0</v>
      </c>
      <c r="AD19" s="115">
        <f>_xlfn.IFNA(VLOOKUP(CONCATENATE($AD$5,$B19,$C19),'OG3'!$A$6:$M$53,13,FALSE),0)</f>
        <v>0</v>
      </c>
      <c r="AE19" s="115">
        <f>_xlfn.IFNA(VLOOKUP(CONCATENATE($AE$5,$B19,$C19),'OG3'!$A$6:$M$53,13,FALSE),0)</f>
        <v>0</v>
      </c>
      <c r="AF19" s="115">
        <f>_xlfn.IFNA(VLOOKUP(CONCATENATE($AF$5,$B19,$C19),[2]cap1!$A$6:$M$53,13,FALSE),0)</f>
        <v>0</v>
      </c>
      <c r="AG19" s="115">
        <f>_xlfn.IFNA(VLOOKUP(CONCATENATE($AG$5,$B19,$C19),'ESP3'!$A$6:$M$53,13,FALSE),0)</f>
        <v>0</v>
      </c>
      <c r="AH19" s="115">
        <f>_xlfn.IFNA(VLOOKUP(CONCATENATE($AH$5,$B19,$C19),'BAL3'!$A$6:$M$500,13,FALSE),0)</f>
        <v>0</v>
      </c>
      <c r="AI19" s="115">
        <f>_xlfn.IFNA(VLOOKUP(CONCATENATE($AI$5,$B19,$C19),'ESP4'!$A$6:$M$300,13,FALSE),0)</f>
        <v>0</v>
      </c>
      <c r="AJ19" s="115">
        <f>_xlfn.IFNA(VLOOKUP(CONCATENATE($AJ$5,$B19,$C19),'DAR2'!$A$6:$M$300,13,FALSE),0)</f>
        <v>0</v>
      </c>
      <c r="AK19" s="115">
        <f>_xlfn.IFNA(VLOOKUP(CONCATENATE($AK$5,$B19,$C19),GID!$A$6:$M$60,13,FALSE),0)</f>
        <v>0</v>
      </c>
      <c r="AL19" s="115">
        <f>_xlfn.IFNA(VLOOKUP(CONCATENATE($AL$5,$B19,$C19),RAS!$A$6:$M$135,13,FALSE),0)</f>
        <v>0</v>
      </c>
    </row>
    <row r="20" spans="1:38" s="3" customFormat="1" x14ac:dyDescent="0.25">
      <c r="A20" s="588"/>
      <c r="B20" s="109" t="s">
        <v>335</v>
      </c>
      <c r="C20" s="116" t="s">
        <v>336</v>
      </c>
      <c r="D20" s="116" t="s">
        <v>337</v>
      </c>
      <c r="E20" s="117">
        <v>45071</v>
      </c>
      <c r="F20" s="113">
        <v>9</v>
      </c>
      <c r="G20" s="111">
        <f>COUNTIF(J20:AL20,"&gt;0")</f>
        <v>0</v>
      </c>
      <c r="H20" s="112">
        <f t="shared" si="0"/>
        <v>0</v>
      </c>
      <c r="I20" s="113">
        <f t="shared" si="1"/>
        <v>6</v>
      </c>
      <c r="J20" s="444">
        <f>_xlfn.IFNA(VLOOKUP(CONCATENATE($J$5,$B20,$C20),'ESP1'!$A$6:$M$500,13,FALSE),0)</f>
        <v>0</v>
      </c>
      <c r="K20" s="114">
        <f>_xlfn.IFNA(VLOOKUP(CONCATENATE($K$5,$B20,$C20),'ESP1'!$A$6:$M$500,13,FALSE),0)</f>
        <v>0</v>
      </c>
      <c r="L20" s="115">
        <f>_xlfn.IFNA(VLOOKUP(CONCATENATE($L$5,$B20,$C20),'SER1'!$A$6:$M$500,13,FALSE),0)</f>
        <v>0</v>
      </c>
      <c r="M20" s="115">
        <f>_xlfn.IFNA(VLOOKUP(CONCATENATE($M$5,$B20,$C20),MUR!$A$6:$M$133,13,FALSE),0)</f>
        <v>0</v>
      </c>
      <c r="N20" s="115">
        <f>_xlfn.IFNA(VLOOKUP(CONCATENATE($N$5,$B20,$C20),'GOS1'!$A$6:$M$133,13,FALSE),0)</f>
        <v>0</v>
      </c>
      <c r="O20" s="115">
        <f>_xlfn.IFNA(VLOOKUP(CONCATENATE($O$5,$B20,$C20),'SER2'!$A$6:$M$500,13,FALSE),0)</f>
        <v>0</v>
      </c>
      <c r="P20" s="115">
        <f>_xlfn.IFNA(VLOOKUP(CONCATENATE($P$5,$B20,$C20),'OG1'!$A$6:$M$133,13,FALSE),0)</f>
        <v>0</v>
      </c>
      <c r="Q20" s="115">
        <f>_xlfn.IFNA(VLOOKUP(CONCATENATE($Q$5,$B20,$C20),'OG1'!$A$6:$M$133,13,FALSE),0)</f>
        <v>0</v>
      </c>
      <c r="R20" s="115">
        <f>_xlfn.IFNA(VLOOKUP(CONCATENATE($R$5,$B20,$C20),'DRY1'!$A$6:$M$135,13,FALSE),0)</f>
        <v>0</v>
      </c>
      <c r="S20" s="115">
        <f>_xlfn.IFNA(VLOOKUP(CONCATENATE($S$5,$B20,$C20),'HOR1'!$A$6:$M$192,13,FALSE),0)</f>
        <v>0</v>
      </c>
      <c r="T20" s="115">
        <f>_xlfn.IFNA(VLOOKUP(CONCATENATE($T$5,$B20,$C20),'DAR1'!$A$6:$M$133,13,FALSE),0)</f>
        <v>0</v>
      </c>
      <c r="U20" s="115">
        <f>_xlfn.IFNA(VLOOKUP(CONCATENATE($U$5,$B20,$C20),'DRY2'!$A$6:$M$133,13,FALSE),0)</f>
        <v>0</v>
      </c>
      <c r="V20" s="115">
        <f>_xlfn.IFNA(VLOOKUP(CONCATENATE($V$5,$B20,$C20),'SER3'!$A$6:$M$500,13,FALSE),0)</f>
        <v>0</v>
      </c>
      <c r="W20" s="115">
        <f>_xlfn.IFNA(VLOOKUP(CONCATENATE($W$5,$B20,$C20),'OG2'!$A$6:$M$135,13,FALSE),0)</f>
        <v>0</v>
      </c>
      <c r="X20" s="115">
        <f>_xlfn.IFNA(VLOOKUP(CONCATENATE($X$5,$B20,$C20),'OG2'!$A$6:$M$135,13,FALSE),0)</f>
        <v>0</v>
      </c>
      <c r="Y20" s="115">
        <f>_xlfn.IFNA(VLOOKUP(CONCATENATE($Y$5,$B20,$C20),'DRY3'!$A$6:$M$132,13,FALSE),0)</f>
        <v>0</v>
      </c>
      <c r="Z20" s="115">
        <f>_xlfn.IFNA(VLOOKUP(CONCATENATE($Z$5,$B20,$C20),[1]SCSJ!$A$6:$M$133,13,FALSE),0)</f>
        <v>0</v>
      </c>
      <c r="AA20" s="115">
        <f>_xlfn.IFNA(VLOOKUP(CONCATENATE($AA$5,$B20,$C20),'GOS2'!$A$6:$M$133,13,FALSE),0)</f>
        <v>0</v>
      </c>
      <c r="AB20" s="115">
        <f>_xlfn.IFNA(VLOOKUP(CONCATENATE($AB$5,$B20,$C20),FEST!$A$6:$M$300,13,FALSE),0)</f>
        <v>0</v>
      </c>
      <c r="AC20" s="115">
        <f>_xlfn.IFNA(VLOOKUP(CONCATENATE($AC$5,$B20,$C20),'ESP2'!$A$6:$M$500,13,FALSE),0)</f>
        <v>0</v>
      </c>
      <c r="AD20" s="115">
        <f>_xlfn.IFNA(VLOOKUP(CONCATENATE($AD$5,$B20,$C20),'OG3'!$A$6:$M$53,13,FALSE),0)</f>
        <v>0</v>
      </c>
      <c r="AE20" s="115">
        <f>_xlfn.IFNA(VLOOKUP(CONCATENATE($AE$5,$B20,$C20),'OG3'!$A$6:$M$53,13,FALSE),0)</f>
        <v>0</v>
      </c>
      <c r="AF20" s="115">
        <f>_xlfn.IFNA(VLOOKUP(CONCATENATE($AF$5,$B20,$C20),[2]cap1!$A$6:$M$53,13,FALSE),0)</f>
        <v>0</v>
      </c>
      <c r="AG20" s="115">
        <f>_xlfn.IFNA(VLOOKUP(CONCATENATE($AG$5,$B20,$C20),'ESP3'!$A$6:$M$53,13,FALSE),0)</f>
        <v>0</v>
      </c>
      <c r="AH20" s="115">
        <f>_xlfn.IFNA(VLOOKUP(CONCATENATE($AH$5,$B20,$C20),'BAL3'!$A$6:$M$500,13,FALSE),0)</f>
        <v>0</v>
      </c>
      <c r="AI20" s="115">
        <f>_xlfn.IFNA(VLOOKUP(CONCATENATE($AI$5,$B20,$C20),'ESP4'!$A$6:$M$300,13,FALSE),0)</f>
        <v>0</v>
      </c>
      <c r="AJ20" s="115">
        <f>_xlfn.IFNA(VLOOKUP(CONCATENATE($AJ$5,$B20,$C20),'DAR2'!$A$6:$M$300,13,FALSE),0)</f>
        <v>0</v>
      </c>
      <c r="AK20" s="115">
        <f>_xlfn.IFNA(VLOOKUP(CONCATENATE($AK$5,$B20,$C20),GID!$A$6:$M$60,13,FALSE),0)</f>
        <v>0</v>
      </c>
      <c r="AL20" s="115">
        <f>_xlfn.IFNA(VLOOKUP(CONCATENATE($AL$5,$B20,$C20),RAS!$A$6:$M$135,13,FALSE),0)</f>
        <v>0</v>
      </c>
    </row>
    <row r="21" spans="1:38" x14ac:dyDescent="0.25">
      <c r="A21" s="588"/>
      <c r="B21" s="109" t="s">
        <v>200</v>
      </c>
      <c r="C21" s="116" t="s">
        <v>338</v>
      </c>
      <c r="D21" s="116" t="s">
        <v>79</v>
      </c>
      <c r="E21" s="117">
        <v>45028</v>
      </c>
      <c r="F21" s="113">
        <v>10</v>
      </c>
      <c r="G21" s="111">
        <f>COUNTIF(J21:AL21,"&gt;0")</f>
        <v>0</v>
      </c>
      <c r="H21" s="112">
        <f t="shared" si="0"/>
        <v>0</v>
      </c>
      <c r="I21" s="113">
        <f t="shared" si="1"/>
        <v>6</v>
      </c>
      <c r="J21" s="444">
        <f>_xlfn.IFNA(VLOOKUP(CONCATENATE($J$5,$B21,$C21),'ESP1'!$A$6:$M$500,13,FALSE),0)</f>
        <v>0</v>
      </c>
      <c r="K21" s="114">
        <f>_xlfn.IFNA(VLOOKUP(CONCATENATE($K$5,$B21,$C21),'ESP1'!$A$6:$M$500,13,FALSE),0)</f>
        <v>0</v>
      </c>
      <c r="L21" s="115">
        <f>_xlfn.IFNA(VLOOKUP(CONCATENATE($L$5,$B21,$C21),'SER1'!$A$6:$M$500,13,FALSE),0)</f>
        <v>0</v>
      </c>
      <c r="M21" s="115">
        <f>_xlfn.IFNA(VLOOKUP(CONCATENATE($M$5,$B21,$C21),MUR!$A$6:$M$133,13,FALSE),0)</f>
        <v>0</v>
      </c>
      <c r="N21" s="115">
        <f>_xlfn.IFNA(VLOOKUP(CONCATENATE($N$5,$B21,$C21),'GOS1'!$A$6:$M$133,13,FALSE),0)</f>
        <v>0</v>
      </c>
      <c r="O21" s="115">
        <f>_xlfn.IFNA(VLOOKUP(CONCATENATE($O$5,$B21,$C21),'SER2'!$A$6:$M$500,13,FALSE),0)</f>
        <v>0</v>
      </c>
      <c r="P21" s="115">
        <f>_xlfn.IFNA(VLOOKUP(CONCATENATE($P$5,$B21,$C21),'OG1'!$A$6:$M$133,13,FALSE),0)</f>
        <v>0</v>
      </c>
      <c r="Q21" s="115">
        <f>_xlfn.IFNA(VLOOKUP(CONCATENATE($Q$5,$B21,$C21),'OG1'!$A$6:$M$133,13,FALSE),0)</f>
        <v>0</v>
      </c>
      <c r="R21" s="115">
        <f>_xlfn.IFNA(VLOOKUP(CONCATENATE($R$5,$B21,$C21),'DRY1'!$A$6:$M$135,13,FALSE),0)</f>
        <v>0</v>
      </c>
      <c r="S21" s="115">
        <f>_xlfn.IFNA(VLOOKUP(CONCATENATE($S$5,$B21,$C21),'HOR1'!$A$6:$M$192,13,FALSE),0)</f>
        <v>0</v>
      </c>
      <c r="T21" s="115">
        <f>_xlfn.IFNA(VLOOKUP(CONCATENATE($T$5,$B21,$C21),'DAR1'!$A$6:$M$133,13,FALSE),0)</f>
        <v>0</v>
      </c>
      <c r="U21" s="115">
        <f>_xlfn.IFNA(VLOOKUP(CONCATENATE($U$5,$B21,$C21),'DRY2'!$A$6:$M$133,13,FALSE),0)</f>
        <v>0</v>
      </c>
      <c r="V21" s="115">
        <f>_xlfn.IFNA(VLOOKUP(CONCATENATE($V$5,$B21,$C21),'SER3'!$A$6:$M$500,13,FALSE),0)</f>
        <v>0</v>
      </c>
      <c r="W21" s="115">
        <f>_xlfn.IFNA(VLOOKUP(CONCATENATE($W$5,$B21,$C21),'OG2'!$A$6:$M$135,13,FALSE),0)</f>
        <v>0</v>
      </c>
      <c r="X21" s="115">
        <f>_xlfn.IFNA(VLOOKUP(CONCATENATE($X$5,$B21,$C21),'OG2'!$A$6:$M$135,13,FALSE),0)</f>
        <v>0</v>
      </c>
      <c r="Y21" s="115">
        <f>_xlfn.IFNA(VLOOKUP(CONCATENATE($Y$5,$B21,$C21),'DRY3'!$A$6:$M$132,13,FALSE),0)</f>
        <v>0</v>
      </c>
      <c r="Z21" s="115">
        <f>_xlfn.IFNA(VLOOKUP(CONCATENATE($Z$5,$B21,$C21),[1]SCSJ!$A$6:$M$133,13,FALSE),0)</f>
        <v>0</v>
      </c>
      <c r="AA21" s="115">
        <f>_xlfn.IFNA(VLOOKUP(CONCATENATE($AA$5,$B21,$C21),'GOS2'!$A$6:$M$133,13,FALSE),0)</f>
        <v>0</v>
      </c>
      <c r="AB21" s="115">
        <f>_xlfn.IFNA(VLOOKUP(CONCATENATE($AB$5,$B21,$C21),FEST!$A$6:$M$300,13,FALSE),0)</f>
        <v>0</v>
      </c>
      <c r="AC21" s="115">
        <f>_xlfn.IFNA(VLOOKUP(CONCATENATE($AC$5,$B21,$C21),'ESP2'!$A$6:$M$500,13,FALSE),0)</f>
        <v>0</v>
      </c>
      <c r="AD21" s="115">
        <f>_xlfn.IFNA(VLOOKUP(CONCATENATE($AD$5,$B21,$C21),'OG3'!$A$6:$M$53,13,FALSE),0)</f>
        <v>0</v>
      </c>
      <c r="AE21" s="115">
        <f>_xlfn.IFNA(VLOOKUP(CONCATENATE($AE$5,$B21,$C21),'OG3'!$A$6:$M$53,13,FALSE),0)</f>
        <v>0</v>
      </c>
      <c r="AF21" s="115">
        <f>_xlfn.IFNA(VLOOKUP(CONCATENATE($AF$5,$B21,$C21),[2]cap1!$A$6:$M$53,13,FALSE),0)</f>
        <v>0</v>
      </c>
      <c r="AG21" s="115">
        <f>_xlfn.IFNA(VLOOKUP(CONCATENATE($AG$5,$B21,$C21),'ESP3'!$A$6:$M$53,13,FALSE),0)</f>
        <v>0</v>
      </c>
      <c r="AH21" s="115">
        <f>_xlfn.IFNA(VLOOKUP(CONCATENATE($AH$5,$B21,$C21),'BAL3'!$A$6:$M$500,13,FALSE),0)</f>
        <v>0</v>
      </c>
      <c r="AI21" s="115">
        <f>_xlfn.IFNA(VLOOKUP(CONCATENATE($AI$5,$B21,$C21),'ESP4'!$A$6:$M$300,13,FALSE),0)</f>
        <v>0</v>
      </c>
      <c r="AJ21" s="115">
        <f>_xlfn.IFNA(VLOOKUP(CONCATENATE($AJ$5,$B21,$C21),'DAR2'!$A$6:$M$300,13,FALSE),0)</f>
        <v>0</v>
      </c>
      <c r="AK21" s="115">
        <f>_xlfn.IFNA(VLOOKUP(CONCATENATE($AK$5,$B21,$C21),GID!$A$6:$M$60,13,FALSE),0)</f>
        <v>0</v>
      </c>
      <c r="AL21" s="115">
        <f>_xlfn.IFNA(VLOOKUP(CONCATENATE($AL$5,$B21,$C21),RAS!$A$6:$M$135,13,FALSE),0)</f>
        <v>0</v>
      </c>
    </row>
    <row r="22" spans="1:38" x14ac:dyDescent="0.25">
      <c r="A22" s="588"/>
      <c r="B22" s="109" t="s">
        <v>339</v>
      </c>
      <c r="C22" s="116" t="s">
        <v>340</v>
      </c>
      <c r="D22" s="116" t="s">
        <v>289</v>
      </c>
      <c r="E22" s="117">
        <v>45028</v>
      </c>
      <c r="F22" s="113">
        <v>11</v>
      </c>
      <c r="G22" s="111">
        <f>COUNTIF(J22:AL22,"&gt;0")</f>
        <v>0</v>
      </c>
      <c r="H22" s="112">
        <f t="shared" si="0"/>
        <v>0</v>
      </c>
      <c r="I22" s="113">
        <f t="shared" si="1"/>
        <v>6</v>
      </c>
      <c r="J22" s="444">
        <f>_xlfn.IFNA(VLOOKUP(CONCATENATE($J$5,$B22,$C22),'ESP1'!$A$6:$M$500,13,FALSE),0)</f>
        <v>0</v>
      </c>
      <c r="K22" s="114">
        <f>_xlfn.IFNA(VLOOKUP(CONCATENATE($K$5,$B22,$C22),'ESP1'!$A$6:$M$500,13,FALSE),0)</f>
        <v>0</v>
      </c>
      <c r="L22" s="115">
        <f>_xlfn.IFNA(VLOOKUP(CONCATENATE($L$5,$B22,$C22),'SER1'!$A$6:$M$500,13,FALSE),0)</f>
        <v>0</v>
      </c>
      <c r="M22" s="115">
        <f>_xlfn.IFNA(VLOOKUP(CONCATENATE($M$5,$B22,$C22),MUR!$A$6:$M$133,13,FALSE),0)</f>
        <v>0</v>
      </c>
      <c r="N22" s="115">
        <f>_xlfn.IFNA(VLOOKUP(CONCATENATE($N$5,$B22,$C22),'GOS1'!$A$6:$M$133,13,FALSE),0)</f>
        <v>0</v>
      </c>
      <c r="O22" s="115">
        <f>_xlfn.IFNA(VLOOKUP(CONCATENATE($O$5,$B22,$C22),'SER2'!$A$6:$M$500,13,FALSE),0)</f>
        <v>0</v>
      </c>
      <c r="P22" s="115">
        <f>_xlfn.IFNA(VLOOKUP(CONCATENATE($P$5,$B22,$C22),'OG1'!$A$6:$M$133,13,FALSE),0)</f>
        <v>0</v>
      </c>
      <c r="Q22" s="115">
        <f>_xlfn.IFNA(VLOOKUP(CONCATENATE($Q$5,$B22,$C22),'OG1'!$A$6:$M$133,13,FALSE),0)</f>
        <v>0</v>
      </c>
      <c r="R22" s="115">
        <f>_xlfn.IFNA(VLOOKUP(CONCATENATE($R$5,$B22,$C22),'DRY1'!$A$6:$M$135,13,FALSE),0)</f>
        <v>0</v>
      </c>
      <c r="S22" s="115">
        <f>_xlfn.IFNA(VLOOKUP(CONCATENATE($S$5,$B22,$C22),'HOR1'!$A$6:$M$192,13,FALSE),0)</f>
        <v>0</v>
      </c>
      <c r="T22" s="115">
        <f>_xlfn.IFNA(VLOOKUP(CONCATENATE($T$5,$B22,$C22),'DAR1'!$A$6:$M$133,13,FALSE),0)</f>
        <v>0</v>
      </c>
      <c r="U22" s="115">
        <f>_xlfn.IFNA(VLOOKUP(CONCATENATE($U$5,$B22,$C22),'DRY2'!$A$6:$M$133,13,FALSE),0)</f>
        <v>0</v>
      </c>
      <c r="V22" s="115">
        <f>_xlfn.IFNA(VLOOKUP(CONCATENATE($V$5,$B22,$C22),'SER3'!$A$6:$M$500,13,FALSE),0)</f>
        <v>0</v>
      </c>
      <c r="W22" s="115">
        <f>_xlfn.IFNA(VLOOKUP(CONCATENATE($W$5,$B22,$C22),'OG2'!$A$6:$M$135,13,FALSE),0)</f>
        <v>0</v>
      </c>
      <c r="X22" s="115">
        <f>_xlfn.IFNA(VLOOKUP(CONCATENATE($X$5,$B22,$C22),'OG2'!$A$6:$M$135,13,FALSE),0)</f>
        <v>0</v>
      </c>
      <c r="Y22" s="115">
        <f>_xlfn.IFNA(VLOOKUP(CONCATENATE($Y$5,$B22,$C22),'DRY3'!$A$6:$M$132,13,FALSE),0)</f>
        <v>0</v>
      </c>
      <c r="Z22" s="115">
        <f>_xlfn.IFNA(VLOOKUP(CONCATENATE($Z$5,$B22,$C22),[1]SCSJ!$A$6:$M$133,13,FALSE),0)</f>
        <v>0</v>
      </c>
      <c r="AA22" s="115">
        <f>_xlfn.IFNA(VLOOKUP(CONCATENATE($AA$5,$B22,$C22),'GOS2'!$A$6:$M$133,13,FALSE),0)</f>
        <v>0</v>
      </c>
      <c r="AB22" s="115">
        <f>_xlfn.IFNA(VLOOKUP(CONCATENATE($AB$5,$B22,$C22),FEST!$A$6:$M$300,13,FALSE),0)</f>
        <v>0</v>
      </c>
      <c r="AC22" s="115">
        <f>_xlfn.IFNA(VLOOKUP(CONCATENATE($AC$5,$B22,$C22),'ESP2'!$A$6:$M$500,13,FALSE),0)</f>
        <v>0</v>
      </c>
      <c r="AD22" s="115">
        <f>_xlfn.IFNA(VLOOKUP(CONCATENATE($AD$5,$B22,$C22),'OG3'!$A$6:$M$53,13,FALSE),0)</f>
        <v>0</v>
      </c>
      <c r="AE22" s="115">
        <f>_xlfn.IFNA(VLOOKUP(CONCATENATE($AE$5,$B22,$C22),'OG3'!$A$6:$M$53,13,FALSE),0)</f>
        <v>0</v>
      </c>
      <c r="AF22" s="115">
        <f>_xlfn.IFNA(VLOOKUP(CONCATENATE($AF$5,$B22,$C22),[2]cap1!$A$6:$M$53,13,FALSE),0)</f>
        <v>0</v>
      </c>
      <c r="AG22" s="115">
        <f>_xlfn.IFNA(VLOOKUP(CONCATENATE($AG$5,$B22,$C22),'ESP3'!$A$6:$M$53,13,FALSE),0)</f>
        <v>0</v>
      </c>
      <c r="AH22" s="115">
        <f>_xlfn.IFNA(VLOOKUP(CONCATENATE($AH$5,$B22,$C22),'BAL3'!$A$6:$M$500,13,FALSE),0)</f>
        <v>0</v>
      </c>
      <c r="AI22" s="115">
        <f>_xlfn.IFNA(VLOOKUP(CONCATENATE($AI$5,$B22,$C22),'ESP4'!$A$6:$M$300,13,FALSE),0)</f>
        <v>0</v>
      </c>
      <c r="AJ22" s="115">
        <f>_xlfn.IFNA(VLOOKUP(CONCATENATE($AJ$5,$B22,$C22),'DAR2'!$A$6:$M$300,13,FALSE),0)</f>
        <v>0</v>
      </c>
      <c r="AK22" s="115">
        <f>_xlfn.IFNA(VLOOKUP(CONCATENATE($AK$5,$B22,$C22),GID!$A$6:$M$60,13,FALSE),0)</f>
        <v>0</v>
      </c>
      <c r="AL22" s="115">
        <f>_xlfn.IFNA(VLOOKUP(CONCATENATE($AL$5,$B22,$C22),RAS!$A$6:$M$135,13,FALSE),0)</f>
        <v>0</v>
      </c>
    </row>
    <row r="23" spans="1:38" x14ac:dyDescent="0.25">
      <c r="A23" s="588"/>
      <c r="B23" s="109" t="s">
        <v>341</v>
      </c>
      <c r="C23" s="116" t="s">
        <v>342</v>
      </c>
      <c r="D23" s="116" t="s">
        <v>75</v>
      </c>
      <c r="E23" s="117">
        <v>45048</v>
      </c>
      <c r="F23" s="113">
        <v>12</v>
      </c>
      <c r="G23" s="111">
        <f>COUNTIF(J23:AL23,"&gt;0")</f>
        <v>1</v>
      </c>
      <c r="H23" s="112">
        <f t="shared" si="0"/>
        <v>7</v>
      </c>
      <c r="I23" s="113">
        <f t="shared" si="1"/>
        <v>3</v>
      </c>
      <c r="J23" s="444">
        <f>_xlfn.IFNA(VLOOKUP(CONCATENATE($J$5,$B23,$C23),'ESP1'!$A$6:$M$500,13,FALSE),0)</f>
        <v>0</v>
      </c>
      <c r="K23" s="114">
        <f>_xlfn.IFNA(VLOOKUP(CONCATENATE($K$5,$B23,$C23),'ESP1'!$A$6:$M$500,13,FALSE),0)</f>
        <v>0</v>
      </c>
      <c r="L23" s="115">
        <f>_xlfn.IFNA(VLOOKUP(CONCATENATE($L$5,$B23,$C23),'SER1'!$A$6:$M$500,13,FALSE),0)</f>
        <v>0</v>
      </c>
      <c r="M23" s="115">
        <f>_xlfn.IFNA(VLOOKUP(CONCATENATE($M$5,$B23,$C23),MUR!$A$6:$M$133,13,FALSE),0)</f>
        <v>0</v>
      </c>
      <c r="N23" s="115">
        <f>_xlfn.IFNA(VLOOKUP(CONCATENATE($N$5,$B23,$C23),'GOS1'!$A$6:$M$133,13,FALSE),0)</f>
        <v>0</v>
      </c>
      <c r="O23" s="115">
        <f>_xlfn.IFNA(VLOOKUP(CONCATENATE($O$5,$B23,$C23),'SER2'!$A$6:$M$500,13,FALSE),0)</f>
        <v>0</v>
      </c>
      <c r="P23" s="115">
        <f>_xlfn.IFNA(VLOOKUP(CONCATENATE($P$5,$B23,$C23),'OG1'!$A$6:$M$133,13,FALSE),0)</f>
        <v>0</v>
      </c>
      <c r="Q23" s="115">
        <f>_xlfn.IFNA(VLOOKUP(CONCATENATE($Q$5,$B23,$C23),'OG1'!$A$6:$M$133,13,FALSE),0)</f>
        <v>7</v>
      </c>
      <c r="R23" s="115">
        <f>_xlfn.IFNA(VLOOKUP(CONCATENATE($R$5,$B23,$C23),'DRY1'!$A$6:$M$135,13,FALSE),0)</f>
        <v>0</v>
      </c>
      <c r="S23" s="115">
        <f>_xlfn.IFNA(VLOOKUP(CONCATENATE($S$5,$B23,$C23),'HOR1'!$A$6:$M$192,13,FALSE),0)</f>
        <v>0</v>
      </c>
      <c r="T23" s="115">
        <f>_xlfn.IFNA(VLOOKUP(CONCATENATE($T$5,$B23,$C23),'DAR1'!$A$6:$M$133,13,FALSE),0)</f>
        <v>0</v>
      </c>
      <c r="U23" s="115">
        <f>_xlfn.IFNA(VLOOKUP(CONCATENATE($U$5,$B23,$C23),'DRY2'!$A$6:$M$133,13,FALSE),0)</f>
        <v>0</v>
      </c>
      <c r="V23" s="115">
        <f>_xlfn.IFNA(VLOOKUP(CONCATENATE($V$5,$B23,$C23),'SER3'!$A$6:$M$500,13,FALSE),0)</f>
        <v>0</v>
      </c>
      <c r="W23" s="115">
        <f>_xlfn.IFNA(VLOOKUP(CONCATENATE($W$5,$B23,$C23),'OG2'!$A$6:$M$135,13,FALSE),0)</f>
        <v>0</v>
      </c>
      <c r="X23" s="115">
        <f>_xlfn.IFNA(VLOOKUP(CONCATENATE($X$5,$B23,$C23),'OG2'!$A$6:$M$135,13,FALSE),0)</f>
        <v>0</v>
      </c>
      <c r="Y23" s="115">
        <f>_xlfn.IFNA(VLOOKUP(CONCATENATE($Y$5,$B23,$C23),'DRY3'!$A$6:$M$132,13,FALSE),0)</f>
        <v>0</v>
      </c>
      <c r="Z23" s="115">
        <f>_xlfn.IFNA(VLOOKUP(CONCATENATE($Z$5,$B23,$C23),[1]SCSJ!$A$6:$M$133,13,FALSE),0)</f>
        <v>0</v>
      </c>
      <c r="AA23" s="115">
        <f>_xlfn.IFNA(VLOOKUP(CONCATENATE($AA$5,$B23,$C23),'GOS2'!$A$6:$M$133,13,FALSE),0)</f>
        <v>0</v>
      </c>
      <c r="AB23" s="115">
        <f>_xlfn.IFNA(VLOOKUP(CONCATENATE($AB$5,$B23,$C23),FEST!$A$6:$M$300,13,FALSE),0)</f>
        <v>0</v>
      </c>
      <c r="AC23" s="115">
        <f>_xlfn.IFNA(VLOOKUP(CONCATENATE($AC$5,$B23,$C23),'ESP2'!$A$6:$M$500,13,FALSE),0)</f>
        <v>0</v>
      </c>
      <c r="AD23" s="115">
        <f>_xlfn.IFNA(VLOOKUP(CONCATENATE($AD$5,$B23,$C23),'OG3'!$A$6:$M$53,13,FALSE),0)</f>
        <v>0</v>
      </c>
      <c r="AE23" s="115">
        <f>_xlfn.IFNA(VLOOKUP(CONCATENATE($AE$5,$B23,$C23),'OG3'!$A$6:$M$53,13,FALSE),0)</f>
        <v>0</v>
      </c>
      <c r="AF23" s="115">
        <f>_xlfn.IFNA(VLOOKUP(CONCATENATE($AF$5,$B23,$C23),[2]cap1!$A$6:$M$53,13,FALSE),0)</f>
        <v>0</v>
      </c>
      <c r="AG23" s="115">
        <f>_xlfn.IFNA(VLOOKUP(CONCATENATE($AG$5,$B23,$C23),'ESP3'!$A$6:$M$53,13,FALSE),0)</f>
        <v>0</v>
      </c>
      <c r="AH23" s="115">
        <f>_xlfn.IFNA(VLOOKUP(CONCATENATE($AH$5,$B23,$C23),'BAL3'!$A$6:$M$500,13,FALSE),0)</f>
        <v>0</v>
      </c>
      <c r="AI23" s="115">
        <f>_xlfn.IFNA(VLOOKUP(CONCATENATE($AI$5,$B23,$C23),'ESP4'!$A$6:$M$300,13,FALSE),0)</f>
        <v>0</v>
      </c>
      <c r="AJ23" s="115">
        <f>_xlfn.IFNA(VLOOKUP(CONCATENATE($AJ$5,$B23,$C23),'DAR2'!$A$6:$M$300,13,FALSE),0)</f>
        <v>0</v>
      </c>
      <c r="AK23" s="115">
        <f>_xlfn.IFNA(VLOOKUP(CONCATENATE($AK$5,$B23,$C23),GID!$A$6:$M$60,13,FALSE),0)</f>
        <v>0</v>
      </c>
      <c r="AL23" s="115">
        <f>_xlfn.IFNA(VLOOKUP(CONCATENATE($AL$5,$B23,$C23),RAS!$A$6:$M$135,13,FALSE),0)</f>
        <v>0</v>
      </c>
    </row>
    <row r="24" spans="1:38" x14ac:dyDescent="0.25">
      <c r="A24" s="588"/>
      <c r="B24" s="109" t="s">
        <v>410</v>
      </c>
      <c r="C24" s="116" t="s">
        <v>411</v>
      </c>
      <c r="D24" s="110" t="s">
        <v>386</v>
      </c>
      <c r="E24" s="117">
        <v>45028</v>
      </c>
      <c r="F24" s="113">
        <v>12</v>
      </c>
      <c r="G24" s="111">
        <f>COUNTIF(J24:AL24,"&gt;0")</f>
        <v>0</v>
      </c>
      <c r="H24" s="112">
        <f t="shared" si="0"/>
        <v>0</v>
      </c>
      <c r="I24" s="113">
        <f t="shared" si="1"/>
        <v>6</v>
      </c>
      <c r="J24" s="444">
        <f>_xlfn.IFNA(VLOOKUP(CONCATENATE($J$5,$B24,$C24),'ESP1'!$A$6:$M$500,13,FALSE),0)</f>
        <v>0</v>
      </c>
      <c r="K24" s="114">
        <f>_xlfn.IFNA(VLOOKUP(CONCATENATE($K$5,$B24,$C24),'ESP1'!$A$6:$M$500,13,FALSE),0)</f>
        <v>0</v>
      </c>
      <c r="L24" s="115">
        <f>_xlfn.IFNA(VLOOKUP(CONCATENATE($L$5,$B24,$C24),'SER1'!$A$6:$M$500,13,FALSE),0)</f>
        <v>0</v>
      </c>
      <c r="M24" s="115">
        <f>_xlfn.IFNA(VLOOKUP(CONCATENATE($M$5,$B24,$C24),MUR!$A$6:$M$133,13,FALSE),0)</f>
        <v>0</v>
      </c>
      <c r="N24" s="115">
        <f>_xlfn.IFNA(VLOOKUP(CONCATENATE($N$5,$B24,$C24),'GOS1'!$A$6:$M$133,13,FALSE),0)</f>
        <v>0</v>
      </c>
      <c r="O24" s="115">
        <f>_xlfn.IFNA(VLOOKUP(CONCATENATE($O$5,$B24,$C24),'SER2'!$A$6:$M$500,13,FALSE),0)</f>
        <v>0</v>
      </c>
      <c r="P24" s="115">
        <f>_xlfn.IFNA(VLOOKUP(CONCATENATE($P$5,$B24,$C24),'OG1'!$A$6:$M$133,13,FALSE),0)</f>
        <v>0</v>
      </c>
      <c r="Q24" s="115">
        <f>_xlfn.IFNA(VLOOKUP(CONCATENATE($Q$5,$B24,$C24),'OG1'!$A$6:$M$133,13,FALSE),0)</f>
        <v>0</v>
      </c>
      <c r="R24" s="115">
        <f>_xlfn.IFNA(VLOOKUP(CONCATENATE($R$5,$B24,$C24),'DRY1'!$A$6:$M$135,13,FALSE),0)</f>
        <v>0</v>
      </c>
      <c r="S24" s="115">
        <f>_xlfn.IFNA(VLOOKUP(CONCATENATE($S$5,$B24,$C24),'HOR1'!$A$6:$M$192,13,FALSE),0)</f>
        <v>0</v>
      </c>
      <c r="T24" s="115">
        <f>_xlfn.IFNA(VLOOKUP(CONCATENATE($T$5,$B24,$C24),'DAR1'!$A$6:$M$133,13,FALSE),0)</f>
        <v>0</v>
      </c>
      <c r="U24" s="115">
        <f>_xlfn.IFNA(VLOOKUP(CONCATENATE($U$5,$B24,$C24),'DRY2'!$A$6:$M$133,13,FALSE),0)</f>
        <v>0</v>
      </c>
      <c r="V24" s="115">
        <f>_xlfn.IFNA(VLOOKUP(CONCATENATE($V$5,$B24,$C24),'SER3'!$A$6:$M$500,13,FALSE),0)</f>
        <v>0</v>
      </c>
      <c r="W24" s="115">
        <f>_xlfn.IFNA(VLOOKUP(CONCATENATE($W$5,$B24,$C24),'OG2'!$A$6:$M$135,13,FALSE),0)</f>
        <v>0</v>
      </c>
      <c r="X24" s="115">
        <f>_xlfn.IFNA(VLOOKUP(CONCATENATE($X$5,$B24,$C24),'OG2'!$A$6:$M$135,13,FALSE),0)</f>
        <v>0</v>
      </c>
      <c r="Y24" s="115">
        <f>_xlfn.IFNA(VLOOKUP(CONCATENATE($Y$5,$B24,$C24),'DRY3'!$A$6:$M$132,13,FALSE),0)</f>
        <v>0</v>
      </c>
      <c r="Z24" s="115">
        <f>_xlfn.IFNA(VLOOKUP(CONCATENATE($Z$5,$B24,$C24),[1]SCSJ!$A$6:$M$133,13,FALSE),0)</f>
        <v>0</v>
      </c>
      <c r="AA24" s="115">
        <f>_xlfn.IFNA(VLOOKUP(CONCATENATE($AA$5,$B24,$C24),'GOS2'!$A$6:$M$133,13,FALSE),0)</f>
        <v>0</v>
      </c>
      <c r="AB24" s="115">
        <f>_xlfn.IFNA(VLOOKUP(CONCATENATE($AB$5,$B24,$C24),FEST!$A$6:$M$300,13,FALSE),0)</f>
        <v>0</v>
      </c>
      <c r="AC24" s="115">
        <f>_xlfn.IFNA(VLOOKUP(CONCATENATE($AC$5,$B24,$C24),'ESP2'!$A$6:$M$500,13,FALSE),0)</f>
        <v>0</v>
      </c>
      <c r="AD24" s="115">
        <f>_xlfn.IFNA(VLOOKUP(CONCATENATE($AD$5,$B24,$C24),'OG3'!$A$6:$M$53,13,FALSE),0)</f>
        <v>0</v>
      </c>
      <c r="AE24" s="115">
        <f>_xlfn.IFNA(VLOOKUP(CONCATENATE($AE$5,$B24,$C24),'OG3'!$A$6:$M$53,13,FALSE),0)</f>
        <v>0</v>
      </c>
      <c r="AF24" s="115">
        <f>_xlfn.IFNA(VLOOKUP(CONCATENATE($AF$5,$B24,$C24),[2]cap1!$A$6:$M$53,13,FALSE),0)</f>
        <v>0</v>
      </c>
      <c r="AG24" s="115">
        <f>_xlfn.IFNA(VLOOKUP(CONCATENATE($AG$5,$B24,$C24),'ESP3'!$A$6:$M$53,13,FALSE),0)</f>
        <v>0</v>
      </c>
      <c r="AH24" s="115">
        <f>_xlfn.IFNA(VLOOKUP(CONCATENATE($AH$5,$B24,$C24),'BAL3'!$A$6:$M$500,13,FALSE),0)</f>
        <v>0</v>
      </c>
      <c r="AI24" s="115">
        <f>_xlfn.IFNA(VLOOKUP(CONCATENATE($AI$5,$B24,$C24),'ESP4'!$A$6:$M$300,13,FALSE),0)</f>
        <v>0</v>
      </c>
      <c r="AJ24" s="115">
        <f>_xlfn.IFNA(VLOOKUP(CONCATENATE($AJ$5,$B24,$C24),'DAR2'!$A$6:$M$300,13,FALSE),0)</f>
        <v>0</v>
      </c>
      <c r="AK24" s="115">
        <f>_xlfn.IFNA(VLOOKUP(CONCATENATE($AK$5,$B24,$C24),GID!$A$6:$M$60,13,FALSE),0)</f>
        <v>0</v>
      </c>
      <c r="AL24" s="115">
        <f>_xlfn.IFNA(VLOOKUP(CONCATENATE($AL$5,$B24,$C24),RAS!$A$6:$M$135,13,FALSE),0)</f>
        <v>0</v>
      </c>
    </row>
    <row r="25" spans="1:38" x14ac:dyDescent="0.25">
      <c r="A25" s="588"/>
      <c r="B25" s="109" t="s">
        <v>232</v>
      </c>
      <c r="C25" s="116" t="s">
        <v>344</v>
      </c>
      <c r="D25" s="116" t="s">
        <v>345</v>
      </c>
      <c r="E25" s="117">
        <v>45028</v>
      </c>
      <c r="F25" s="113">
        <v>11</v>
      </c>
      <c r="G25" s="111">
        <f>COUNTIF(J25:AL25,"&gt;0")</f>
        <v>1</v>
      </c>
      <c r="H25" s="112">
        <f t="shared" si="0"/>
        <v>6</v>
      </c>
      <c r="I25" s="113">
        <f t="shared" si="1"/>
        <v>5</v>
      </c>
      <c r="J25" s="444">
        <f>_xlfn.IFNA(VLOOKUP(CONCATENATE($J$5,$B25,$C25),'ESP1'!$A$6:$M$500,13,FALSE),0)</f>
        <v>0</v>
      </c>
      <c r="K25" s="114">
        <f>_xlfn.IFNA(VLOOKUP(CONCATENATE($K$5,$B25,$C25),'ESP1'!$A$6:$M$500,13,FALSE),0)</f>
        <v>0</v>
      </c>
      <c r="L25" s="115">
        <f>_xlfn.IFNA(VLOOKUP(CONCATENATE($L$5,$B25,$C25),'SER1'!$A$6:$M$500,13,FALSE),0)</f>
        <v>0</v>
      </c>
      <c r="M25" s="115">
        <f>_xlfn.IFNA(VLOOKUP(CONCATENATE($M$5,$B25,$C25),MUR!$A$6:$M$133,13,FALSE),0)</f>
        <v>0</v>
      </c>
      <c r="N25" s="115">
        <f>_xlfn.IFNA(VLOOKUP(CONCATENATE($N$5,$B25,$C25),'GOS1'!$A$6:$M$133,13,FALSE),0)</f>
        <v>0</v>
      </c>
      <c r="O25" s="115">
        <f>_xlfn.IFNA(VLOOKUP(CONCATENATE($O$5,$B25,$C25),'SER2'!$A$6:$M$500,13,FALSE),0)</f>
        <v>6</v>
      </c>
      <c r="P25" s="115">
        <f>_xlfn.IFNA(VLOOKUP(CONCATENATE($P$5,$B25,$C25),'OG1'!$A$6:$M$133,13,FALSE),0)</f>
        <v>0</v>
      </c>
      <c r="Q25" s="115">
        <f>_xlfn.IFNA(VLOOKUP(CONCATENATE($Q$5,$B25,$C25),'OG1'!$A$6:$M$133,13,FALSE),0)</f>
        <v>0</v>
      </c>
      <c r="R25" s="115">
        <f>_xlfn.IFNA(VLOOKUP(CONCATENATE($R$5,$B25,$C25),'DRY1'!$A$6:$M$135,13,FALSE),0)</f>
        <v>0</v>
      </c>
      <c r="S25" s="115">
        <f>_xlfn.IFNA(VLOOKUP(CONCATENATE($S$5,$B25,$C25),'HOR1'!$A$6:$M$192,13,FALSE),0)</f>
        <v>0</v>
      </c>
      <c r="T25" s="115">
        <f>_xlfn.IFNA(VLOOKUP(CONCATENATE($T$5,$B25,$C25),'DAR1'!$A$6:$M$133,13,FALSE),0)</f>
        <v>0</v>
      </c>
      <c r="U25" s="115">
        <f>_xlfn.IFNA(VLOOKUP(CONCATENATE($U$5,$B25,$C25),'DRY2'!$A$6:$M$133,13,FALSE),0)</f>
        <v>0</v>
      </c>
      <c r="V25" s="115">
        <f>_xlfn.IFNA(VLOOKUP(CONCATENATE($V$5,$B25,$C25),'SER3'!$A$6:$M$500,13,FALSE),0)</f>
        <v>0</v>
      </c>
      <c r="W25" s="115">
        <f>_xlfn.IFNA(VLOOKUP(CONCATENATE($W$5,$B25,$C25),'OG2'!$A$6:$M$135,13,FALSE),0)</f>
        <v>0</v>
      </c>
      <c r="X25" s="115">
        <f>_xlfn.IFNA(VLOOKUP(CONCATENATE($X$5,$B25,$C25),'OG2'!$A$6:$M$135,13,FALSE),0)</f>
        <v>0</v>
      </c>
      <c r="Y25" s="115">
        <f>_xlfn.IFNA(VLOOKUP(CONCATENATE($Y$5,$B25,$C25),'DRY3'!$A$6:$M$132,13,FALSE),0)</f>
        <v>0</v>
      </c>
      <c r="Z25" s="115">
        <f>_xlfn.IFNA(VLOOKUP(CONCATENATE($Z$5,$B25,$C25),[1]SCSJ!$A$6:$M$133,13,FALSE),0)</f>
        <v>0</v>
      </c>
      <c r="AA25" s="115">
        <f>_xlfn.IFNA(VLOOKUP(CONCATENATE($AA$5,$B25,$C25),'GOS2'!$A$6:$M$133,13,FALSE),0)</f>
        <v>0</v>
      </c>
      <c r="AB25" s="115">
        <f>_xlfn.IFNA(VLOOKUP(CONCATENATE($AB$5,$B25,$C25),FEST!$A$6:$M$300,13,FALSE),0)</f>
        <v>0</v>
      </c>
      <c r="AC25" s="115">
        <f>_xlfn.IFNA(VLOOKUP(CONCATENATE($AC$5,$B25,$C25),'ESP2'!$A$6:$M$500,13,FALSE),0)</f>
        <v>0</v>
      </c>
      <c r="AD25" s="115">
        <f>_xlfn.IFNA(VLOOKUP(CONCATENATE($AD$5,$B25,$C25),'OG3'!$A$6:$M$53,13,FALSE),0)</f>
        <v>0</v>
      </c>
      <c r="AE25" s="115">
        <f>_xlfn.IFNA(VLOOKUP(CONCATENATE($AE$5,$B25,$C25),'OG3'!$A$6:$M$53,13,FALSE),0)</f>
        <v>0</v>
      </c>
      <c r="AF25" s="115">
        <f>_xlfn.IFNA(VLOOKUP(CONCATENATE($AF$5,$B25,$C25),[2]cap1!$A$6:$M$53,13,FALSE),0)</f>
        <v>0</v>
      </c>
      <c r="AG25" s="115">
        <f>_xlfn.IFNA(VLOOKUP(CONCATENATE($AG$5,$B25,$C25),'ESP3'!$A$6:$M$53,13,FALSE),0)</f>
        <v>0</v>
      </c>
      <c r="AH25" s="115">
        <f>_xlfn.IFNA(VLOOKUP(CONCATENATE($AH$5,$B25,$C25),'BAL3'!$A$6:$M$500,13,FALSE),0)</f>
        <v>0</v>
      </c>
      <c r="AI25" s="115">
        <f>_xlfn.IFNA(VLOOKUP(CONCATENATE($AI$5,$B25,$C25),'ESP4'!$A$6:$M$300,13,FALSE),0)</f>
        <v>0</v>
      </c>
      <c r="AJ25" s="115">
        <f>_xlfn.IFNA(VLOOKUP(CONCATENATE($AJ$5,$B25,$C25),'DAR2'!$A$6:$M$300,13,FALSE),0)</f>
        <v>0</v>
      </c>
      <c r="AK25" s="115">
        <f>_xlfn.IFNA(VLOOKUP(CONCATENATE($AK$5,$B25,$C25),GID!$A$6:$M$60,13,FALSE),0)</f>
        <v>0</v>
      </c>
      <c r="AL25" s="115">
        <f>_xlfn.IFNA(VLOOKUP(CONCATENATE($AL$5,$B25,$C25),RAS!$A$6:$M$135,13,FALSE),0)</f>
        <v>0</v>
      </c>
    </row>
    <row r="26" spans="1:38" x14ac:dyDescent="0.25">
      <c r="A26" s="588"/>
      <c r="B26" s="109" t="s">
        <v>221</v>
      </c>
      <c r="C26" s="116" t="s">
        <v>346</v>
      </c>
      <c r="D26" s="116" t="s">
        <v>143</v>
      </c>
      <c r="E26" s="117">
        <v>45034</v>
      </c>
      <c r="F26" s="113">
        <v>10</v>
      </c>
      <c r="G26" s="111">
        <f>COUNTIF(J26:AL26,"&gt;0")</f>
        <v>0</v>
      </c>
      <c r="H26" s="112">
        <f t="shared" si="0"/>
        <v>0</v>
      </c>
      <c r="I26" s="113">
        <f t="shared" si="1"/>
        <v>6</v>
      </c>
      <c r="J26" s="444">
        <f>_xlfn.IFNA(VLOOKUP(CONCATENATE($J$5,$B26,$C26),'ESP1'!$A$6:$M$500,13,FALSE),0)</f>
        <v>0</v>
      </c>
      <c r="K26" s="114">
        <f>_xlfn.IFNA(VLOOKUP(CONCATENATE($K$5,$B26,$C26),'ESP1'!$A$6:$M$500,13,FALSE),0)</f>
        <v>0</v>
      </c>
      <c r="L26" s="115">
        <f>_xlfn.IFNA(VLOOKUP(CONCATENATE($L$5,$B26,$C26),'SER1'!$A$6:$M$500,13,FALSE),0)</f>
        <v>0</v>
      </c>
      <c r="M26" s="115">
        <f>_xlfn.IFNA(VLOOKUP(CONCATENATE($M$5,$B26,$C26),MUR!$A$6:$M$133,13,FALSE),0)</f>
        <v>0</v>
      </c>
      <c r="N26" s="115">
        <f>_xlfn.IFNA(VLOOKUP(CONCATENATE($N$5,$B26,$C26),'GOS1'!$A$6:$M$133,13,FALSE),0)</f>
        <v>0</v>
      </c>
      <c r="O26" s="115">
        <f>_xlfn.IFNA(VLOOKUP(CONCATENATE($O$5,$B26,$C26),'SER2'!$A$6:$M$500,13,FALSE),0)</f>
        <v>0</v>
      </c>
      <c r="P26" s="115">
        <f>_xlfn.IFNA(VLOOKUP(CONCATENATE($P$5,$B26,$C26),'OG1'!$A$6:$M$133,13,FALSE),0)</f>
        <v>0</v>
      </c>
      <c r="Q26" s="115">
        <f>_xlfn.IFNA(VLOOKUP(CONCATENATE($Q$5,$B26,$C26),'OG1'!$A$6:$M$133,13,FALSE),0)</f>
        <v>0</v>
      </c>
      <c r="R26" s="115">
        <f>_xlfn.IFNA(VLOOKUP(CONCATENATE($R$5,$B26,$C26),'DRY1'!$A$6:$M$135,13,FALSE),0)</f>
        <v>0</v>
      </c>
      <c r="S26" s="115">
        <f>_xlfn.IFNA(VLOOKUP(CONCATENATE($S$5,$B26,$C26),'HOR1'!$A$6:$M$192,13,FALSE),0)</f>
        <v>0</v>
      </c>
      <c r="T26" s="115">
        <f>_xlfn.IFNA(VLOOKUP(CONCATENATE($T$5,$B26,$C26),'DAR1'!$A$6:$M$133,13,FALSE),0)</f>
        <v>0</v>
      </c>
      <c r="U26" s="115">
        <f>_xlfn.IFNA(VLOOKUP(CONCATENATE($U$5,$B26,$C26),'DRY2'!$A$6:$M$133,13,FALSE),0)</f>
        <v>0</v>
      </c>
      <c r="V26" s="115">
        <f>_xlfn.IFNA(VLOOKUP(CONCATENATE($V$5,$B26,$C26),'SER3'!$A$6:$M$500,13,FALSE),0)</f>
        <v>0</v>
      </c>
      <c r="W26" s="115">
        <f>_xlfn.IFNA(VLOOKUP(CONCATENATE($W$5,$B26,$C26),'OG2'!$A$6:$M$135,13,FALSE),0)</f>
        <v>0</v>
      </c>
      <c r="X26" s="115">
        <f>_xlfn.IFNA(VLOOKUP(CONCATENATE($X$5,$B26,$C26),'OG2'!$A$6:$M$135,13,FALSE),0)</f>
        <v>0</v>
      </c>
      <c r="Y26" s="115">
        <f>_xlfn.IFNA(VLOOKUP(CONCATENATE($Y$5,$B26,$C26),'DRY3'!$A$6:$M$132,13,FALSE),0)</f>
        <v>0</v>
      </c>
      <c r="Z26" s="115">
        <f>_xlfn.IFNA(VLOOKUP(CONCATENATE($Z$5,$B26,$C26),[1]SCSJ!$A$6:$M$133,13,FALSE),0)</f>
        <v>0</v>
      </c>
      <c r="AA26" s="115">
        <f>_xlfn.IFNA(VLOOKUP(CONCATENATE($AA$5,$B26,$C26),'GOS2'!$A$6:$M$133,13,FALSE),0)</f>
        <v>0</v>
      </c>
      <c r="AB26" s="115">
        <f>_xlfn.IFNA(VLOOKUP(CONCATENATE($AB$5,$B26,$C26),FEST!$A$6:$M$300,13,FALSE),0)</f>
        <v>0</v>
      </c>
      <c r="AC26" s="115">
        <f>_xlfn.IFNA(VLOOKUP(CONCATENATE($AC$5,$B26,$C26),'ESP2'!$A$6:$M$500,13,FALSE),0)</f>
        <v>0</v>
      </c>
      <c r="AD26" s="115">
        <f>_xlfn.IFNA(VLOOKUP(CONCATENATE($AD$5,$B26,$C26),'OG3'!$A$6:$M$53,13,FALSE),0)</f>
        <v>0</v>
      </c>
      <c r="AE26" s="115">
        <f>_xlfn.IFNA(VLOOKUP(CONCATENATE($AE$5,$B26,$C26),'OG3'!$A$6:$M$53,13,FALSE),0)</f>
        <v>0</v>
      </c>
      <c r="AF26" s="115">
        <f>_xlfn.IFNA(VLOOKUP(CONCATENATE($AF$5,$B26,$C26),[2]cap1!$A$6:$M$53,13,FALSE),0)</f>
        <v>0</v>
      </c>
      <c r="AG26" s="115">
        <f>_xlfn.IFNA(VLOOKUP(CONCATENATE($AG$5,$B26,$C26),'ESP3'!$A$6:$M$53,13,FALSE),0)</f>
        <v>0</v>
      </c>
      <c r="AH26" s="115">
        <f>_xlfn.IFNA(VLOOKUP(CONCATENATE($AH$5,$B26,$C26),'BAL3'!$A$6:$M$500,13,FALSE),0)</f>
        <v>0</v>
      </c>
      <c r="AI26" s="115">
        <f>_xlfn.IFNA(VLOOKUP(CONCATENATE($AI$5,$B26,$C26),'ESP4'!$A$6:$M$300,13,FALSE),0)</f>
        <v>0</v>
      </c>
      <c r="AJ26" s="115">
        <f>_xlfn.IFNA(VLOOKUP(CONCATENATE($AJ$5,$B26,$C26),'DAR2'!$A$6:$M$300,13,FALSE),0)</f>
        <v>0</v>
      </c>
      <c r="AK26" s="115">
        <f>_xlfn.IFNA(VLOOKUP(CONCATENATE($AK$5,$B26,$C26),GID!$A$6:$M$60,13,FALSE),0)</f>
        <v>0</v>
      </c>
      <c r="AL26" s="115">
        <f>_xlfn.IFNA(VLOOKUP(CONCATENATE($AL$5,$B26,$C26),RAS!$A$6:$M$135,13,FALSE),0)</f>
        <v>0</v>
      </c>
    </row>
    <row r="27" spans="1:38" x14ac:dyDescent="0.25">
      <c r="A27" s="588"/>
      <c r="B27" s="109" t="s">
        <v>237</v>
      </c>
      <c r="C27" s="116" t="s">
        <v>349</v>
      </c>
      <c r="D27" s="116" t="s">
        <v>350</v>
      </c>
      <c r="E27" s="117">
        <v>45029</v>
      </c>
      <c r="F27" s="113">
        <v>11</v>
      </c>
      <c r="G27" s="111">
        <f>COUNTIF(J27:AL27,"&gt;0")</f>
        <v>1</v>
      </c>
      <c r="H27" s="112">
        <f t="shared" si="0"/>
        <v>7</v>
      </c>
      <c r="I27" s="113">
        <f t="shared" si="1"/>
        <v>3</v>
      </c>
      <c r="J27" s="444">
        <f>_xlfn.IFNA(VLOOKUP(CONCATENATE($J$5,$B27,$C27),'ESP1'!$A$6:$M$500,13,FALSE),0)</f>
        <v>0</v>
      </c>
      <c r="K27" s="114">
        <f>_xlfn.IFNA(VLOOKUP(CONCATENATE($K$5,$B27,$C27),'ESP1'!$A$6:$M$500,13,FALSE),0)</f>
        <v>0</v>
      </c>
      <c r="L27" s="115">
        <f>_xlfn.IFNA(VLOOKUP(CONCATENATE($L$5,$B27,$C27),'SER1'!$A$6:$M$500,13,FALSE),0)</f>
        <v>0</v>
      </c>
      <c r="M27" s="115">
        <f>_xlfn.IFNA(VLOOKUP(CONCATENATE($M$5,$B27,$C27),MUR!$A$6:$M$133,13,FALSE),0)</f>
        <v>0</v>
      </c>
      <c r="N27" s="115">
        <f>_xlfn.IFNA(VLOOKUP(CONCATENATE($N$5,$B27,$C27),'GOS1'!$A$6:$M$133,13,FALSE),0)</f>
        <v>0</v>
      </c>
      <c r="O27" s="115">
        <f>_xlfn.IFNA(VLOOKUP(CONCATENATE($O$5,$B27,$C27),'SER2'!$A$6:$M$500,13,FALSE),0)</f>
        <v>7</v>
      </c>
      <c r="P27" s="115">
        <f>_xlfn.IFNA(VLOOKUP(CONCATENATE($P$5,$B27,$C27),'OG1'!$A$6:$M$133,13,FALSE),0)</f>
        <v>0</v>
      </c>
      <c r="Q27" s="115">
        <f>_xlfn.IFNA(VLOOKUP(CONCATENATE($Q$5,$B27,$C27),'OG1'!$A$6:$M$133,13,FALSE),0)</f>
        <v>0</v>
      </c>
      <c r="R27" s="115">
        <f>_xlfn.IFNA(VLOOKUP(CONCATENATE($R$5,$B27,$C27),'DRY1'!$A$6:$M$135,13,FALSE),0)</f>
        <v>0</v>
      </c>
      <c r="S27" s="115">
        <f>_xlfn.IFNA(VLOOKUP(CONCATENATE($S$5,$B27,$C27),'HOR1'!$A$6:$M$192,13,FALSE),0)</f>
        <v>0</v>
      </c>
      <c r="T27" s="115">
        <f>_xlfn.IFNA(VLOOKUP(CONCATENATE($T$5,$B27,$C27),'DAR1'!$A$6:$M$133,13,FALSE),0)</f>
        <v>0</v>
      </c>
      <c r="U27" s="115">
        <f>_xlfn.IFNA(VLOOKUP(CONCATENATE($U$5,$B27,$C27),'DRY2'!$A$6:$M$133,13,FALSE),0)</f>
        <v>0</v>
      </c>
      <c r="V27" s="115">
        <f>_xlfn.IFNA(VLOOKUP(CONCATENATE($V$5,$B27,$C27),'SER3'!$A$6:$M$500,13,FALSE),0)</f>
        <v>0</v>
      </c>
      <c r="W27" s="115">
        <f>_xlfn.IFNA(VLOOKUP(CONCATENATE($W$5,$B27,$C27),'OG2'!$A$6:$M$135,13,FALSE),0)</f>
        <v>0</v>
      </c>
      <c r="X27" s="115">
        <f>_xlfn.IFNA(VLOOKUP(CONCATENATE($X$5,$B27,$C27),'OG2'!$A$6:$M$135,13,FALSE),0)</f>
        <v>0</v>
      </c>
      <c r="Y27" s="115">
        <f>_xlfn.IFNA(VLOOKUP(CONCATENATE($Y$5,$B27,$C27),'DRY3'!$A$6:$M$132,13,FALSE),0)</f>
        <v>0</v>
      </c>
      <c r="Z27" s="115">
        <f>_xlfn.IFNA(VLOOKUP(CONCATENATE($Z$5,$B27,$C27),[1]SCSJ!$A$6:$M$133,13,FALSE),0)</f>
        <v>0</v>
      </c>
      <c r="AA27" s="115">
        <f>_xlfn.IFNA(VLOOKUP(CONCATENATE($AA$5,$B27,$C27),'GOS2'!$A$6:$M$133,13,FALSE),0)</f>
        <v>0</v>
      </c>
      <c r="AB27" s="115">
        <f>_xlfn.IFNA(VLOOKUP(CONCATENATE($AB$5,$B27,$C27),FEST!$A$6:$M$300,13,FALSE),0)</f>
        <v>0</v>
      </c>
      <c r="AC27" s="115">
        <f>_xlfn.IFNA(VLOOKUP(CONCATENATE($AC$5,$B27,$C27),'ESP2'!$A$6:$M$500,13,FALSE),0)</f>
        <v>0</v>
      </c>
      <c r="AD27" s="115">
        <f>_xlfn.IFNA(VLOOKUP(CONCATENATE($AD$5,$B27,$C27),'OG3'!$A$6:$M$53,13,FALSE),0)</f>
        <v>0</v>
      </c>
      <c r="AE27" s="115">
        <f>_xlfn.IFNA(VLOOKUP(CONCATENATE($AE$5,$B27,$C27),'OG3'!$A$6:$M$53,13,FALSE),0)</f>
        <v>0</v>
      </c>
      <c r="AF27" s="115">
        <f>_xlfn.IFNA(VLOOKUP(CONCATENATE($AF$5,$B27,$C27),[2]cap1!$A$6:$M$53,13,FALSE),0)</f>
        <v>0</v>
      </c>
      <c r="AG27" s="115">
        <f>_xlfn.IFNA(VLOOKUP(CONCATENATE($AG$5,$B27,$C27),'ESP3'!$A$6:$M$53,13,FALSE),0)</f>
        <v>0</v>
      </c>
      <c r="AH27" s="115">
        <f>_xlfn.IFNA(VLOOKUP(CONCATENATE($AH$5,$B27,$C27),'BAL3'!$A$6:$M$500,13,FALSE),0)</f>
        <v>0</v>
      </c>
      <c r="AI27" s="115">
        <f>_xlfn.IFNA(VLOOKUP(CONCATENATE($AI$5,$B27,$C27),'ESP4'!$A$6:$M$300,13,FALSE),0)</f>
        <v>0</v>
      </c>
      <c r="AJ27" s="115">
        <f>_xlfn.IFNA(VLOOKUP(CONCATENATE($AJ$5,$B27,$C27),'DAR2'!$A$6:$M$300,13,FALSE),0)</f>
        <v>0</v>
      </c>
      <c r="AK27" s="115">
        <f>_xlfn.IFNA(VLOOKUP(CONCATENATE($AK$5,$B27,$C27),GID!$A$6:$M$60,13,FALSE),0)</f>
        <v>0</v>
      </c>
      <c r="AL27" s="115">
        <f>_xlfn.IFNA(VLOOKUP(CONCATENATE($AL$5,$B27,$C27),RAS!$A$6:$M$135,13,FALSE),0)</f>
        <v>0</v>
      </c>
    </row>
    <row r="28" spans="1:38" x14ac:dyDescent="0.25">
      <c r="A28" s="588"/>
      <c r="B28" s="109" t="s">
        <v>534</v>
      </c>
      <c r="C28" s="116" t="s">
        <v>535</v>
      </c>
      <c r="D28" s="110" t="s">
        <v>345</v>
      </c>
      <c r="E28" s="117">
        <v>45089</v>
      </c>
      <c r="F28" s="113">
        <v>11</v>
      </c>
      <c r="G28" s="111">
        <f>COUNTIF(J28:AL28,"&gt;0")</f>
        <v>0</v>
      </c>
      <c r="H28" s="112">
        <f t="shared" si="0"/>
        <v>0</v>
      </c>
      <c r="I28" s="113">
        <f t="shared" si="1"/>
        <v>6</v>
      </c>
      <c r="J28" s="444">
        <f>_xlfn.IFNA(VLOOKUP(CONCATENATE($J$5,$B28,$C28),'ESP1'!$A$6:$M$500,13,FALSE),0)</f>
        <v>0</v>
      </c>
      <c r="K28" s="114">
        <f>_xlfn.IFNA(VLOOKUP(CONCATENATE($K$5,$B28,$C28),'ESP1'!$A$6:$M$500,13,FALSE),0)</f>
        <v>0</v>
      </c>
      <c r="L28" s="115">
        <f>_xlfn.IFNA(VLOOKUP(CONCATENATE($L$5,$B28,$C28),'SER1'!$A$6:$M$500,13,FALSE),0)</f>
        <v>0</v>
      </c>
      <c r="M28" s="115">
        <f>_xlfn.IFNA(VLOOKUP(CONCATENATE($M$5,$B28,$C28),MUR!$A$6:$M$133,13,FALSE),0)</f>
        <v>0</v>
      </c>
      <c r="N28" s="115">
        <f>_xlfn.IFNA(VLOOKUP(CONCATENATE($N$5,$B28,$C28),'GOS1'!$A$6:$M$133,13,FALSE),0)</f>
        <v>0</v>
      </c>
      <c r="O28" s="115">
        <f>_xlfn.IFNA(VLOOKUP(CONCATENATE($O$5,$B28,$C28),'SER2'!$A$6:$M$500,13,FALSE),0)</f>
        <v>0</v>
      </c>
      <c r="P28" s="115">
        <f>_xlfn.IFNA(VLOOKUP(CONCATENATE($P$5,$B28,$C28),'OG1'!$A$6:$M$133,13,FALSE),0)</f>
        <v>0</v>
      </c>
      <c r="Q28" s="115">
        <f>_xlfn.IFNA(VLOOKUP(CONCATENATE($Q$5,$B28,$C28),'OG1'!$A$6:$M$133,13,FALSE),0)</f>
        <v>0</v>
      </c>
      <c r="R28" s="115">
        <f>_xlfn.IFNA(VLOOKUP(CONCATENATE($R$5,$B28,$C28),'DRY1'!$A$6:$M$135,13,FALSE),0)</f>
        <v>0</v>
      </c>
      <c r="S28" s="115">
        <f>_xlfn.IFNA(VLOOKUP(CONCATENATE($S$5,$B28,$C28),'HOR1'!$A$6:$M$192,13,FALSE),0)</f>
        <v>0</v>
      </c>
      <c r="T28" s="115">
        <f>_xlfn.IFNA(VLOOKUP(CONCATENATE($T$5,$B28,$C28),'DAR1'!$A$6:$M$133,13,FALSE),0)</f>
        <v>0</v>
      </c>
      <c r="U28" s="115">
        <f>_xlfn.IFNA(VLOOKUP(CONCATENATE($U$5,$B28,$C28),'DRY2'!$A$6:$M$133,13,FALSE),0)</f>
        <v>0</v>
      </c>
      <c r="V28" s="115">
        <f>_xlfn.IFNA(VLOOKUP(CONCATENATE($V$5,$B28,$C28),'SER3'!$A$6:$M$500,13,FALSE),0)</f>
        <v>0</v>
      </c>
      <c r="W28" s="115">
        <f>_xlfn.IFNA(VLOOKUP(CONCATENATE($W$5,$B28,$C28),'OG2'!$A$6:$M$135,13,FALSE),0)</f>
        <v>0</v>
      </c>
      <c r="X28" s="115">
        <f>_xlfn.IFNA(VLOOKUP(CONCATENATE($X$5,$B28,$C28),'OG2'!$A$6:$M$135,13,FALSE),0)</f>
        <v>0</v>
      </c>
      <c r="Y28" s="115">
        <f>_xlfn.IFNA(VLOOKUP(CONCATENATE($Y$5,$B28,$C28),'DRY3'!$A$6:$M$132,13,FALSE),0)</f>
        <v>0</v>
      </c>
      <c r="Z28" s="115">
        <f>_xlfn.IFNA(VLOOKUP(CONCATENATE($Z$5,$B28,$C28),[1]SCSJ!$A$6:$M$133,13,FALSE),0)</f>
        <v>0</v>
      </c>
      <c r="AA28" s="115">
        <f>_xlfn.IFNA(VLOOKUP(CONCATENATE($AA$5,$B28,$C28),'GOS2'!$A$6:$M$133,13,FALSE),0)</f>
        <v>0</v>
      </c>
      <c r="AB28" s="115">
        <f>_xlfn.IFNA(VLOOKUP(CONCATENATE($AB$5,$B28,$C28),FEST!$A$6:$M$300,13,FALSE),0)</f>
        <v>0</v>
      </c>
      <c r="AC28" s="115">
        <f>_xlfn.IFNA(VLOOKUP(CONCATENATE($AC$5,$B28,$C28),'ESP2'!$A$6:$M$500,13,FALSE),0)</f>
        <v>0</v>
      </c>
      <c r="AD28" s="115">
        <f>_xlfn.IFNA(VLOOKUP(CONCATENATE($AD$5,$B28,$C28),'OG3'!$A$6:$M$53,13,FALSE),0)</f>
        <v>0</v>
      </c>
      <c r="AE28" s="115">
        <f>_xlfn.IFNA(VLOOKUP(CONCATENATE($AE$5,$B28,$C28),'OG3'!$A$6:$M$53,13,FALSE),0)</f>
        <v>0</v>
      </c>
      <c r="AF28" s="115">
        <f>_xlfn.IFNA(VLOOKUP(CONCATENATE($AF$5,$B28,$C28),[2]cap1!$A$6:$M$53,13,FALSE),0)</f>
        <v>0</v>
      </c>
      <c r="AG28" s="115">
        <f>_xlfn.IFNA(VLOOKUP(CONCATENATE($AG$5,$B28,$C28),'ESP3'!$A$6:$M$53,13,FALSE),0)</f>
        <v>0</v>
      </c>
      <c r="AH28" s="115">
        <f>_xlfn.IFNA(VLOOKUP(CONCATENATE($AH$5,$B28,$C28),'BAL3'!$A$6:$M$500,13,FALSE),0)</f>
        <v>0</v>
      </c>
      <c r="AI28" s="115">
        <f>_xlfn.IFNA(VLOOKUP(CONCATENATE($AI$5,$B28,$C28),'ESP4'!$A$6:$M$300,13,FALSE),0)</f>
        <v>0</v>
      </c>
      <c r="AJ28" s="115">
        <f>_xlfn.IFNA(VLOOKUP(CONCATENATE($AJ$5,$B28,$C28),'DAR2'!$A$6:$M$300,13,FALSE),0)</f>
        <v>0</v>
      </c>
      <c r="AK28" s="115">
        <f>_xlfn.IFNA(VLOOKUP(CONCATENATE($AK$5,$B28,$C28),GID!$A$6:$M$60,13,FALSE),0)</f>
        <v>0</v>
      </c>
      <c r="AL28" s="115">
        <f>_xlfn.IFNA(VLOOKUP(CONCATENATE($AL$5,$B28,$C28),RAS!$A$6:$M$135,13,FALSE),0)</f>
        <v>0</v>
      </c>
    </row>
    <row r="29" spans="1:38" x14ac:dyDescent="0.25">
      <c r="A29" s="588"/>
      <c r="B29" s="109" t="s">
        <v>353</v>
      </c>
      <c r="C29" s="116" t="s">
        <v>354</v>
      </c>
      <c r="D29" s="116" t="s">
        <v>355</v>
      </c>
      <c r="E29" s="117">
        <v>45099</v>
      </c>
      <c r="F29" s="113">
        <v>11</v>
      </c>
      <c r="G29" s="111">
        <f>COUNTIF(J29:AL29,"&gt;0")</f>
        <v>0</v>
      </c>
      <c r="H29" s="112">
        <f t="shared" si="0"/>
        <v>0</v>
      </c>
      <c r="I29" s="113">
        <f t="shared" si="1"/>
        <v>6</v>
      </c>
      <c r="J29" s="444">
        <f>_xlfn.IFNA(VLOOKUP(CONCATENATE($J$5,$B29,$C29),'ESP1'!$A$6:$M$500,13,FALSE),0)</f>
        <v>0</v>
      </c>
      <c r="K29" s="114">
        <f>_xlfn.IFNA(VLOOKUP(CONCATENATE($K$5,$B29,$C29),'ESP1'!$A$6:$M$500,13,FALSE),0)</f>
        <v>0</v>
      </c>
      <c r="L29" s="115">
        <f>_xlfn.IFNA(VLOOKUP(CONCATENATE($L$5,$B29,$C29),'SER1'!$A$6:$M$500,13,FALSE),0)</f>
        <v>0</v>
      </c>
      <c r="M29" s="115">
        <f>_xlfn.IFNA(VLOOKUP(CONCATENATE($M$5,$B29,$C29),MUR!$A$6:$M$133,13,FALSE),0)</f>
        <v>0</v>
      </c>
      <c r="N29" s="115">
        <f>_xlfn.IFNA(VLOOKUP(CONCATENATE($N$5,$B29,$C29),'GOS1'!$A$6:$M$133,13,FALSE),0)</f>
        <v>0</v>
      </c>
      <c r="O29" s="115">
        <f>_xlfn.IFNA(VLOOKUP(CONCATENATE($O$5,$B29,$C29),'SER2'!$A$6:$M$500,13,FALSE),0)</f>
        <v>0</v>
      </c>
      <c r="P29" s="115">
        <f>_xlfn.IFNA(VLOOKUP(CONCATENATE($P$5,$B29,$C29),'OG1'!$A$6:$M$133,13,FALSE),0)</f>
        <v>0</v>
      </c>
      <c r="Q29" s="115">
        <f>_xlfn.IFNA(VLOOKUP(CONCATENATE($Q$5,$B29,$C29),'OG1'!$A$6:$M$133,13,FALSE),0)</f>
        <v>0</v>
      </c>
      <c r="R29" s="115">
        <f>_xlfn.IFNA(VLOOKUP(CONCATENATE($R$5,$B29,$C29),'DRY1'!$A$6:$M$135,13,FALSE),0)</f>
        <v>0</v>
      </c>
      <c r="S29" s="115">
        <f>_xlfn.IFNA(VLOOKUP(CONCATENATE($S$5,$B29,$C29),'HOR1'!$A$6:$M$192,13,FALSE),0)</f>
        <v>0</v>
      </c>
      <c r="T29" s="115">
        <f>_xlfn.IFNA(VLOOKUP(CONCATENATE($T$5,$B29,$C29),'DAR1'!$A$6:$M$133,13,FALSE),0)</f>
        <v>0</v>
      </c>
      <c r="U29" s="115">
        <f>_xlfn.IFNA(VLOOKUP(CONCATENATE($U$5,$B29,$C29),'DRY2'!$A$6:$M$133,13,FALSE),0)</f>
        <v>0</v>
      </c>
      <c r="V29" s="115">
        <f>_xlfn.IFNA(VLOOKUP(CONCATENATE($V$5,$B29,$C29),'SER3'!$A$6:$M$500,13,FALSE),0)</f>
        <v>0</v>
      </c>
      <c r="W29" s="115">
        <f>_xlfn.IFNA(VLOOKUP(CONCATENATE($W$5,$B29,$C29),'OG2'!$A$6:$M$135,13,FALSE),0)</f>
        <v>0</v>
      </c>
      <c r="X29" s="115">
        <f>_xlfn.IFNA(VLOOKUP(CONCATENATE($X$5,$B29,$C29),'OG2'!$A$6:$M$135,13,FALSE),0)</f>
        <v>0</v>
      </c>
      <c r="Y29" s="115">
        <f>_xlfn.IFNA(VLOOKUP(CONCATENATE($Y$5,$B29,$C29),'DRY3'!$A$6:$M$132,13,FALSE),0)</f>
        <v>0</v>
      </c>
      <c r="Z29" s="115">
        <f>_xlfn.IFNA(VLOOKUP(CONCATENATE($Z$5,$B29,$C29),[1]SCSJ!$A$6:$M$133,13,FALSE),0)</f>
        <v>0</v>
      </c>
      <c r="AA29" s="115">
        <f>_xlfn.IFNA(VLOOKUP(CONCATENATE($AA$5,$B29,$C29),'GOS2'!$A$6:$M$133,13,FALSE),0)</f>
        <v>0</v>
      </c>
      <c r="AB29" s="115">
        <f>_xlfn.IFNA(VLOOKUP(CONCATENATE($AB$5,$B29,$C29),FEST!$A$6:$M$300,13,FALSE),0)</f>
        <v>0</v>
      </c>
      <c r="AC29" s="115">
        <f>_xlfn.IFNA(VLOOKUP(CONCATENATE($AC$5,$B29,$C29),'ESP2'!$A$6:$M$500,13,FALSE),0)</f>
        <v>0</v>
      </c>
      <c r="AD29" s="115">
        <f>_xlfn.IFNA(VLOOKUP(CONCATENATE($AD$5,$B29,$C29),'OG3'!$A$6:$M$53,13,FALSE),0)</f>
        <v>0</v>
      </c>
      <c r="AE29" s="115">
        <f>_xlfn.IFNA(VLOOKUP(CONCATENATE($AE$5,$B29,$C29),'OG3'!$A$6:$M$53,13,FALSE),0)</f>
        <v>0</v>
      </c>
      <c r="AF29" s="115">
        <f>_xlfn.IFNA(VLOOKUP(CONCATENATE($AF$5,$B29,$C29),[2]cap1!$A$6:$M$53,13,FALSE),0)</f>
        <v>0</v>
      </c>
      <c r="AG29" s="115">
        <f>_xlfn.IFNA(VLOOKUP(CONCATENATE($AG$5,$B29,$C29),'ESP3'!$A$6:$M$53,13,FALSE),0)</f>
        <v>0</v>
      </c>
      <c r="AH29" s="115">
        <f>_xlfn.IFNA(VLOOKUP(CONCATENATE($AH$5,$B29,$C29),'BAL3'!$A$6:$M$500,13,FALSE),0)</f>
        <v>0</v>
      </c>
      <c r="AI29" s="115">
        <f>_xlfn.IFNA(VLOOKUP(CONCATENATE($AI$5,$B29,$C29),'ESP4'!$A$6:$M$300,13,FALSE),0)</f>
        <v>0</v>
      </c>
      <c r="AJ29" s="115">
        <f>_xlfn.IFNA(VLOOKUP(CONCATENATE($AJ$5,$B29,$C29),'DAR2'!$A$6:$M$300,13,FALSE),0)</f>
        <v>0</v>
      </c>
      <c r="AK29" s="115">
        <f>_xlfn.IFNA(VLOOKUP(CONCATENATE($AK$5,$B29,$C29),GID!$A$6:$M$60,13,FALSE),0)</f>
        <v>0</v>
      </c>
      <c r="AL29" s="115">
        <f>_xlfn.IFNA(VLOOKUP(CONCATENATE($AL$5,$B29,$C29),RAS!$A$6:$M$135,13,FALSE),0)</f>
        <v>0</v>
      </c>
    </row>
    <row r="30" spans="1:38" x14ac:dyDescent="0.25">
      <c r="A30" s="588"/>
      <c r="B30" s="109"/>
      <c r="C30" s="116"/>
      <c r="D30" s="116"/>
      <c r="E30" s="117"/>
      <c r="F30" s="113"/>
      <c r="G30" s="111">
        <f>COUNTIF(J30:AL30,"&gt;0")</f>
        <v>0</v>
      </c>
      <c r="H30" s="112">
        <f t="shared" si="0"/>
        <v>0</v>
      </c>
      <c r="I30" s="113">
        <f t="shared" si="1"/>
        <v>6</v>
      </c>
      <c r="J30" s="444">
        <f>_xlfn.IFNA(VLOOKUP(CONCATENATE($J$5,$B30,$C30),'ESP1'!$A$6:$M$500,13,FALSE),0)</f>
        <v>0</v>
      </c>
      <c r="K30" s="114">
        <f>_xlfn.IFNA(VLOOKUP(CONCATENATE($K$5,$B30,$C30),'ESP1'!$A$6:$M$500,13,FALSE),0)</f>
        <v>0</v>
      </c>
      <c r="L30" s="115">
        <f>_xlfn.IFNA(VLOOKUP(CONCATENATE($L$5,$B30,$C30),'SER1'!$A$6:$M$500,13,FALSE),0)</f>
        <v>0</v>
      </c>
      <c r="M30" s="115">
        <f>_xlfn.IFNA(VLOOKUP(CONCATENATE($M$5,$B30,$C30),MUR!$A$6:$M$133,13,FALSE),0)</f>
        <v>0</v>
      </c>
      <c r="N30" s="115">
        <f>_xlfn.IFNA(VLOOKUP(CONCATENATE($N$5,$B30,$C30),'GOS1'!$A$6:$M$133,13,FALSE),0)</f>
        <v>0</v>
      </c>
      <c r="O30" s="115">
        <f>_xlfn.IFNA(VLOOKUP(CONCATENATE($O$5,$B30,$C30),'SER2'!$A$6:$M$500,13,FALSE),0)</f>
        <v>0</v>
      </c>
      <c r="P30" s="115">
        <f>_xlfn.IFNA(VLOOKUP(CONCATENATE($P$5,$B30,$C30),'OG1'!$A$6:$M$133,13,FALSE),0)</f>
        <v>0</v>
      </c>
      <c r="Q30" s="115">
        <f>_xlfn.IFNA(VLOOKUP(CONCATENATE($Q$5,$B30,$C30),'OG1'!$A$6:$M$133,13,FALSE),0)</f>
        <v>0</v>
      </c>
      <c r="R30" s="115">
        <f>_xlfn.IFNA(VLOOKUP(CONCATENATE($R$5,$B30,$C30),'DRY1'!$A$6:$M$135,13,FALSE),0)</f>
        <v>0</v>
      </c>
      <c r="S30" s="115">
        <f>_xlfn.IFNA(VLOOKUP(CONCATENATE($S$5,$B30,$C30),'HOR1'!$A$6:$M$192,13,FALSE),0)</f>
        <v>0</v>
      </c>
      <c r="T30" s="115">
        <f>_xlfn.IFNA(VLOOKUP(CONCATENATE($T$5,$B30,$C30),'DAR1'!$A$6:$M$133,13,FALSE),0)</f>
        <v>0</v>
      </c>
      <c r="U30" s="115">
        <f>_xlfn.IFNA(VLOOKUP(CONCATENATE($U$5,$B30,$C30),'DRY2'!$A$6:$M$133,13,FALSE),0)</f>
        <v>0</v>
      </c>
      <c r="V30" s="115">
        <f>_xlfn.IFNA(VLOOKUP(CONCATENATE($V$5,$B30,$C30),'SER3'!$A$6:$M$500,13,FALSE),0)</f>
        <v>0</v>
      </c>
      <c r="W30" s="115">
        <f>_xlfn.IFNA(VLOOKUP(CONCATENATE($W$5,$B30,$C30),'OG2'!$A$6:$M$135,13,FALSE),0)</f>
        <v>0</v>
      </c>
      <c r="X30" s="115">
        <f>_xlfn.IFNA(VLOOKUP(CONCATENATE($X$5,$B30,$C30),'OG2'!$A$6:$M$135,13,FALSE),0)</f>
        <v>0</v>
      </c>
      <c r="Y30" s="115">
        <f>_xlfn.IFNA(VLOOKUP(CONCATENATE($Y$5,$B30,$C30),'DRY3'!$A$6:$M$132,13,FALSE),0)</f>
        <v>0</v>
      </c>
      <c r="Z30" s="115">
        <f>_xlfn.IFNA(VLOOKUP(CONCATENATE($Z$5,$B30,$C30),[1]SCSJ!$A$6:$M$133,13,FALSE),0)</f>
        <v>0</v>
      </c>
      <c r="AA30" s="115">
        <f>_xlfn.IFNA(VLOOKUP(CONCATENATE($AA$5,$B30,$C30),'GOS2'!$A$6:$M$133,13,FALSE),0)</f>
        <v>0</v>
      </c>
      <c r="AB30" s="115">
        <f>_xlfn.IFNA(VLOOKUP(CONCATENATE($AB$5,$B30,$C30),FEST!$A$6:$M$300,13,FALSE),0)</f>
        <v>0</v>
      </c>
      <c r="AC30" s="115">
        <f>_xlfn.IFNA(VLOOKUP(CONCATENATE($AC$5,$B30,$C30),'ESP2'!$A$6:$M$500,13,FALSE),0)</f>
        <v>0</v>
      </c>
      <c r="AD30" s="115">
        <f>_xlfn.IFNA(VLOOKUP(CONCATENATE($AD$5,$B30,$C30),'OG3'!$A$6:$M$53,13,FALSE),0)</f>
        <v>0</v>
      </c>
      <c r="AE30" s="115">
        <f>_xlfn.IFNA(VLOOKUP(CONCATENATE($AE$5,$B30,$C30),'OG3'!$A$6:$M$53,13,FALSE),0)</f>
        <v>0</v>
      </c>
      <c r="AF30" s="115">
        <f>_xlfn.IFNA(VLOOKUP(CONCATENATE($AF$5,$B30,$C30),[2]cap1!$A$6:$M$53,13,FALSE),0)</f>
        <v>0</v>
      </c>
      <c r="AG30" s="115">
        <f>_xlfn.IFNA(VLOOKUP(CONCATENATE($AG$5,$B30,$C30),'ESP3'!$A$6:$M$53,13,FALSE),0)</f>
        <v>0</v>
      </c>
      <c r="AH30" s="115">
        <f>_xlfn.IFNA(VLOOKUP(CONCATENATE($AH$5,$B30,$C30),'BAL3'!$A$6:$M$500,13,FALSE),0)</f>
        <v>0</v>
      </c>
      <c r="AI30" s="115">
        <f>_xlfn.IFNA(VLOOKUP(CONCATENATE($AI$5,$B30,$C30),'ESP4'!$A$6:$M$300,13,FALSE),0)</f>
        <v>0</v>
      </c>
      <c r="AJ30" s="115">
        <f>_xlfn.IFNA(VLOOKUP(CONCATENATE($AJ$5,$B30,$C30),'DAR2'!$A$6:$M$300,13,FALSE),0)</f>
        <v>0</v>
      </c>
      <c r="AK30" s="115">
        <f>_xlfn.IFNA(VLOOKUP(CONCATENATE($AK$5,$B30,$C30),GID!$A$6:$M$60,13,FALSE),0)</f>
        <v>0</v>
      </c>
      <c r="AL30" s="115">
        <f>_xlfn.IFNA(VLOOKUP(CONCATENATE($AL$5,$B30,$C30),RAS!$A$6:$M$135,13,FALSE),0)</f>
        <v>0</v>
      </c>
    </row>
    <row r="31" spans="1:38" x14ac:dyDescent="0.25">
      <c r="A31" s="588"/>
      <c r="B31" s="109"/>
      <c r="C31" s="116"/>
      <c r="D31" s="116"/>
      <c r="E31" s="117"/>
      <c r="F31" s="113"/>
      <c r="G31" s="111">
        <f>COUNTIF(J31:AL31,"&gt;0")</f>
        <v>0</v>
      </c>
      <c r="H31" s="112">
        <f t="shared" si="0"/>
        <v>0</v>
      </c>
      <c r="I31" s="113">
        <f t="shared" si="1"/>
        <v>6</v>
      </c>
      <c r="J31" s="444">
        <f>_xlfn.IFNA(VLOOKUP(CONCATENATE($J$5,$B31,$C31),'ESP1'!$A$6:$M$500,13,FALSE),0)</f>
        <v>0</v>
      </c>
      <c r="K31" s="114">
        <f>_xlfn.IFNA(VLOOKUP(CONCATENATE($K$5,$B31,$C31),'ESP1'!$A$6:$M$500,13,FALSE),0)</f>
        <v>0</v>
      </c>
      <c r="L31" s="115">
        <f>_xlfn.IFNA(VLOOKUP(CONCATENATE($L$5,$B31,$C31),'SER1'!$A$6:$M$500,13,FALSE),0)</f>
        <v>0</v>
      </c>
      <c r="M31" s="115">
        <f>_xlfn.IFNA(VLOOKUP(CONCATENATE($M$5,$B31,$C31),MUR!$A$6:$M$133,13,FALSE),0)</f>
        <v>0</v>
      </c>
      <c r="N31" s="115">
        <f>_xlfn.IFNA(VLOOKUP(CONCATENATE($N$5,$B31,$C31),'GOS1'!$A$6:$M$133,13,FALSE),0)</f>
        <v>0</v>
      </c>
      <c r="O31" s="115">
        <f>_xlfn.IFNA(VLOOKUP(CONCATENATE($O$5,$B31,$C31),'SER2'!$A$6:$M$500,13,FALSE),0)</f>
        <v>0</v>
      </c>
      <c r="P31" s="115">
        <f>_xlfn.IFNA(VLOOKUP(CONCATENATE($P$5,$B31,$C31),'OG1'!$A$6:$M$133,13,FALSE),0)</f>
        <v>0</v>
      </c>
      <c r="Q31" s="115">
        <f>_xlfn.IFNA(VLOOKUP(CONCATENATE($Q$5,$B31,$C31),'OG1'!$A$6:$M$133,13,FALSE),0)</f>
        <v>0</v>
      </c>
      <c r="R31" s="115">
        <f>_xlfn.IFNA(VLOOKUP(CONCATENATE($R$5,$B31,$C31),'DRY1'!$A$6:$M$135,13,FALSE),0)</f>
        <v>0</v>
      </c>
      <c r="S31" s="115">
        <f>_xlfn.IFNA(VLOOKUP(CONCATENATE($S$5,$B31,$C31),'HOR1'!$A$6:$M$192,13,FALSE),0)</f>
        <v>0</v>
      </c>
      <c r="T31" s="115">
        <f>_xlfn.IFNA(VLOOKUP(CONCATENATE($T$5,$B31,$C31),'DAR1'!$A$6:$M$133,13,FALSE),0)</f>
        <v>0</v>
      </c>
      <c r="U31" s="115">
        <f>_xlfn.IFNA(VLOOKUP(CONCATENATE($U$5,$B31,$C31),'DRY2'!$A$6:$M$133,13,FALSE),0)</f>
        <v>0</v>
      </c>
      <c r="V31" s="115">
        <f>_xlfn.IFNA(VLOOKUP(CONCATENATE($V$5,$B31,$C31),'SER3'!$A$6:$M$500,13,FALSE),0)</f>
        <v>0</v>
      </c>
      <c r="W31" s="115">
        <f>_xlfn.IFNA(VLOOKUP(CONCATENATE($W$5,$B31,$C31),'OG2'!$A$6:$M$135,13,FALSE),0)</f>
        <v>0</v>
      </c>
      <c r="X31" s="115">
        <f>_xlfn.IFNA(VLOOKUP(CONCATENATE($X$5,$B31,$C31),'OG2'!$A$6:$M$135,13,FALSE),0)</f>
        <v>0</v>
      </c>
      <c r="Y31" s="115">
        <f>_xlfn.IFNA(VLOOKUP(CONCATENATE($Y$5,$B31,$C31),'DRY3'!$A$6:$M$132,13,FALSE),0)</f>
        <v>0</v>
      </c>
      <c r="Z31" s="115">
        <f>_xlfn.IFNA(VLOOKUP(CONCATENATE($Z$5,$B31,$C31),[1]SCSJ!$A$6:$M$133,13,FALSE),0)</f>
        <v>0</v>
      </c>
      <c r="AA31" s="115">
        <f>_xlfn.IFNA(VLOOKUP(CONCATENATE($AA$5,$B31,$C31),'GOS2'!$A$6:$M$133,13,FALSE),0)</f>
        <v>0</v>
      </c>
      <c r="AB31" s="115">
        <f>_xlfn.IFNA(VLOOKUP(CONCATENATE($AB$5,$B31,$C31),FEST!$A$6:$M$300,13,FALSE),0)</f>
        <v>0</v>
      </c>
      <c r="AC31" s="115">
        <f>_xlfn.IFNA(VLOOKUP(CONCATENATE($AC$5,$B31,$C31),'ESP2'!$A$6:$M$500,13,FALSE),0)</f>
        <v>0</v>
      </c>
      <c r="AD31" s="115">
        <f>_xlfn.IFNA(VLOOKUP(CONCATENATE($AD$5,$B31,$C31),'OG3'!$A$6:$M$53,13,FALSE),0)</f>
        <v>0</v>
      </c>
      <c r="AE31" s="115">
        <f>_xlfn.IFNA(VLOOKUP(CONCATENATE($AE$5,$B31,$C31),'OG3'!$A$6:$M$53,13,FALSE),0)</f>
        <v>0</v>
      </c>
      <c r="AF31" s="115">
        <f>_xlfn.IFNA(VLOOKUP(CONCATENATE($AF$5,$B31,$C31),[2]cap1!$A$6:$M$53,13,FALSE),0)</f>
        <v>0</v>
      </c>
      <c r="AG31" s="115">
        <f>_xlfn.IFNA(VLOOKUP(CONCATENATE($AG$5,$B31,$C31),'ESP3'!$A$6:$M$53,13,FALSE),0)</f>
        <v>0</v>
      </c>
      <c r="AH31" s="115">
        <f>_xlfn.IFNA(VLOOKUP(CONCATENATE($AH$5,$B31,$C31),'BAL3'!$A$6:$M$500,13,FALSE),0)</f>
        <v>0</v>
      </c>
      <c r="AI31" s="115">
        <f>_xlfn.IFNA(VLOOKUP(CONCATENATE($AI$5,$B31,$C31),'ESP4'!$A$6:$M$300,13,FALSE),0)</f>
        <v>0</v>
      </c>
      <c r="AJ31" s="115">
        <f>_xlfn.IFNA(VLOOKUP(CONCATENATE($AJ$5,$B31,$C31),'DAR2'!$A$6:$M$300,13,FALSE),0)</f>
        <v>0</v>
      </c>
      <c r="AK31" s="115">
        <f>_xlfn.IFNA(VLOOKUP(CONCATENATE($AK$5,$B31,$C31),GID!$A$6:$M$60,13,FALSE),0)</f>
        <v>0</v>
      </c>
      <c r="AL31" s="115">
        <f>_xlfn.IFNA(VLOOKUP(CONCATENATE($AL$5,$B31,$C31),RAS!$A$6:$M$135,13,FALSE),0)</f>
        <v>0</v>
      </c>
    </row>
    <row r="32" spans="1:38" s="3" customFormat="1" x14ac:dyDescent="0.25">
      <c r="A32" s="588"/>
      <c r="B32" s="109"/>
      <c r="C32" s="116"/>
      <c r="D32" s="116"/>
      <c r="E32" s="117"/>
      <c r="F32" s="113"/>
      <c r="G32" s="111">
        <f>COUNTIF(J32:AL32,"&gt;0")</f>
        <v>0</v>
      </c>
      <c r="H32" s="112">
        <f t="shared" si="0"/>
        <v>0</v>
      </c>
      <c r="I32" s="113">
        <f t="shared" si="1"/>
        <v>6</v>
      </c>
      <c r="J32" s="444">
        <f>_xlfn.IFNA(VLOOKUP(CONCATENATE($J$5,$B32,$C32),'ESP1'!$A$6:$M$500,13,FALSE),0)</f>
        <v>0</v>
      </c>
      <c r="K32" s="114"/>
      <c r="L32" s="115">
        <f>_xlfn.IFNA(VLOOKUP(CONCATENATE($L$5,$B32,$C32),'SER1'!$A$6:$M$500,13,FALSE),0)</f>
        <v>0</v>
      </c>
      <c r="M32" s="115">
        <f>_xlfn.IFNA(VLOOKUP(CONCATENATE($M$5,$B32,$C32),MUR!$A$6:$M$133,13,FALSE),0)</f>
        <v>0</v>
      </c>
      <c r="N32" s="115">
        <f>_xlfn.IFNA(VLOOKUP(CONCATENATE($N$5,$B32,$C32),'GOS1'!$A$6:$M$133,13,FALSE),0)</f>
        <v>0</v>
      </c>
      <c r="O32" s="115">
        <f>_xlfn.IFNA(VLOOKUP(CONCATENATE($O$5,$B32,$C32),'SER2'!$A$6:$M$500,13,FALSE),0)</f>
        <v>0</v>
      </c>
      <c r="P32" s="115">
        <f>_xlfn.IFNA(VLOOKUP(CONCATENATE($P$5,$B32,$C32),'OG1'!$A$6:$M$133,13,FALSE),0)</f>
        <v>0</v>
      </c>
      <c r="Q32" s="115">
        <f>_xlfn.IFNA(VLOOKUP(CONCATENATE($Q$5,$B32,$C32),'OG1'!$A$6:$M$133,13,FALSE),0)</f>
        <v>0</v>
      </c>
      <c r="R32" s="115">
        <f>_xlfn.IFNA(VLOOKUP(CONCATENATE($R$5,$B32,$C32),'DRY1'!$A$6:$M$135,13,FALSE),0)</f>
        <v>0</v>
      </c>
      <c r="S32" s="115">
        <f>_xlfn.IFNA(VLOOKUP(CONCATENATE($S$5,$B32,$C32),'HOR1'!$A$6:$M$192,13,FALSE),0)</f>
        <v>0</v>
      </c>
      <c r="T32" s="115">
        <f>_xlfn.IFNA(VLOOKUP(CONCATENATE($T$5,$B32,$C32),'DAR1'!$A$6:$M$133,13,FALSE),0)</f>
        <v>0</v>
      </c>
      <c r="U32" s="115">
        <f>_xlfn.IFNA(VLOOKUP(CONCATENATE($U$5,$B32,$C32),'DRY2'!$A$6:$M$133,13,FALSE),0)</f>
        <v>0</v>
      </c>
      <c r="V32" s="115">
        <f>_xlfn.IFNA(VLOOKUP(CONCATENATE($V$5,$B32,$C32),'SER3'!$A$6:$M$500,13,FALSE),0)</f>
        <v>0</v>
      </c>
      <c r="W32" s="115">
        <f>_xlfn.IFNA(VLOOKUP(CONCATENATE($W$5,$B32,$C32),'OG2'!$A$6:$M$135,13,FALSE),0)</f>
        <v>0</v>
      </c>
      <c r="X32" s="115">
        <f>_xlfn.IFNA(VLOOKUP(CONCATENATE($X$5,$B32,$C32),'OG2'!$A$6:$M$135,13,FALSE),0)</f>
        <v>0</v>
      </c>
      <c r="Y32" s="115">
        <f>_xlfn.IFNA(VLOOKUP(CONCATENATE($Y$5,$B32,$C32),'DRY3'!$A$6:$M$132,13,FALSE),0)</f>
        <v>0</v>
      </c>
      <c r="Z32" s="115">
        <f>_xlfn.IFNA(VLOOKUP(CONCATENATE($Z$5,$B32,$C32),[1]SCSJ!$A$6:$M$133,13,FALSE),0)</f>
        <v>0</v>
      </c>
      <c r="AA32" s="115">
        <f>_xlfn.IFNA(VLOOKUP(CONCATENATE($AA$5,$B32,$C32),'GOS2'!$A$6:$M$133,13,FALSE),0)</f>
        <v>0</v>
      </c>
      <c r="AB32" s="115">
        <f>_xlfn.IFNA(VLOOKUP(CONCATENATE($AB$5,$B32,$C32),FEST!$A$6:$M$300,13,FALSE),0)</f>
        <v>0</v>
      </c>
      <c r="AC32" s="115">
        <f>_xlfn.IFNA(VLOOKUP(CONCATENATE($AC$5,$B32,$C32),'ESP2'!$A$6:$M$500,13,FALSE),0)</f>
        <v>0</v>
      </c>
      <c r="AD32" s="115">
        <f>_xlfn.IFNA(VLOOKUP(CONCATENATE($AD$5,$B32,$C32),'OG3'!$A$6:$M$53,13,FALSE),0)</f>
        <v>0</v>
      </c>
      <c r="AE32" s="115">
        <f>_xlfn.IFNA(VLOOKUP(CONCATENATE($AE$5,$B32,$C32),'OG3'!$A$6:$M$53,13,FALSE),0)</f>
        <v>0</v>
      </c>
      <c r="AF32" s="115">
        <f>_xlfn.IFNA(VLOOKUP(CONCATENATE($AF$5,$B32,$C32),[2]cap1!$A$6:$M$53,13,FALSE),0)</f>
        <v>0</v>
      </c>
      <c r="AG32" s="115">
        <f>_xlfn.IFNA(VLOOKUP(CONCATENATE($AG$5,$B32,$C32),'ESP3'!$A$6:$M$53,13,FALSE),0)</f>
        <v>0</v>
      </c>
      <c r="AH32" s="115">
        <f>_xlfn.IFNA(VLOOKUP(CONCATENATE($AH$5,$B32,$C32),'BAL3'!$A$6:$M$500,13,FALSE),0)</f>
        <v>0</v>
      </c>
      <c r="AI32" s="115">
        <f>_xlfn.IFNA(VLOOKUP(CONCATENATE($AI$5,$B32,$C32),'ESP4'!$A$6:$M$300,13,FALSE),0)</f>
        <v>0</v>
      </c>
      <c r="AJ32" s="115">
        <f>_xlfn.IFNA(VLOOKUP(CONCATENATE($AJ$5,$B32,$C32),'DAR2'!$A$6:$M$300,13,FALSE),0)</f>
        <v>0</v>
      </c>
      <c r="AK32" s="115">
        <f>_xlfn.IFNA(VLOOKUP(CONCATENATE($AK$5,$B32,$C32),GID!$A$6:$M$60,13,FALSE),0)</f>
        <v>0</v>
      </c>
      <c r="AL32" s="115">
        <f>_xlfn.IFNA(VLOOKUP(CONCATENATE($AL$5,$B32,$C32),RAS!$A$6:$M$135,13,FALSE),0)</f>
        <v>0</v>
      </c>
    </row>
    <row r="33" spans="1:38" x14ac:dyDescent="0.25">
      <c r="A33" s="588"/>
      <c r="B33" s="109"/>
      <c r="C33" s="116"/>
      <c r="D33" s="116"/>
      <c r="E33" s="117"/>
      <c r="F33" s="113"/>
      <c r="G33" s="111">
        <f>COUNTIF(J33:AL33,"&gt;0")</f>
        <v>0</v>
      </c>
      <c r="H33" s="112">
        <f t="shared" si="0"/>
        <v>0</v>
      </c>
      <c r="I33" s="113">
        <f t="shared" si="1"/>
        <v>6</v>
      </c>
      <c r="J33" s="444">
        <f>_xlfn.IFNA(VLOOKUP(CONCATENATE($J$5,$B33,$C33),'ESP1'!$A$6:$M$500,13,FALSE),0)</f>
        <v>0</v>
      </c>
      <c r="K33" s="114"/>
      <c r="L33" s="115">
        <f>_xlfn.IFNA(VLOOKUP(CONCATENATE($L$5,$B33,$C33),'SER1'!$A$6:$M$500,13,FALSE),0)</f>
        <v>0</v>
      </c>
      <c r="M33" s="115">
        <f>_xlfn.IFNA(VLOOKUP(CONCATENATE($M$5,$B33,$C33),MUR!$A$6:$M$133,13,FALSE),0)</f>
        <v>0</v>
      </c>
      <c r="N33" s="115">
        <f>_xlfn.IFNA(VLOOKUP(CONCATENATE($N$5,$B33,$C33),'GOS1'!$A$6:$M$133,13,FALSE),0)</f>
        <v>0</v>
      </c>
      <c r="O33" s="115">
        <f>_xlfn.IFNA(VLOOKUP(CONCATENATE($O$5,$B33,$C33),'SER2'!$A$6:$M$500,13,FALSE),0)</f>
        <v>0</v>
      </c>
      <c r="P33" s="115">
        <f>_xlfn.IFNA(VLOOKUP(CONCATENATE($P$5,$B33,$C33),'OG1'!$A$6:$M$133,13,FALSE),0)</f>
        <v>0</v>
      </c>
      <c r="Q33" s="115"/>
      <c r="R33" s="115">
        <f>_xlfn.IFNA(VLOOKUP(CONCATENATE($R$5,$B33,$C33),'DRY1'!$A$6:$M$135,13,FALSE),0)</f>
        <v>0</v>
      </c>
      <c r="S33" s="115">
        <f>_xlfn.IFNA(VLOOKUP(CONCATENATE($S$5,$B33,$C33),'HOR1'!$A$6:$M$192,13,FALSE),0)</f>
        <v>0</v>
      </c>
      <c r="T33" s="115">
        <f>_xlfn.IFNA(VLOOKUP(CONCATENATE($T$5,$B33,$C33),'DAR1'!$A$6:$M$133,13,FALSE),0)</f>
        <v>0</v>
      </c>
      <c r="U33" s="115">
        <f>_xlfn.IFNA(VLOOKUP(CONCATENATE($U$5,$B33,$C33),'DRY2'!$A$6:$M$133,13,FALSE),0)</f>
        <v>0</v>
      </c>
      <c r="V33" s="115">
        <f>_xlfn.IFNA(VLOOKUP(CONCATENATE($V$5,$B33,$C33),'SER3'!$A$6:$M$500,13,FALSE),0)</f>
        <v>0</v>
      </c>
      <c r="W33" s="115">
        <f>_xlfn.IFNA(VLOOKUP(CONCATENATE($W$5,$B33,$C33),'OG2'!$A$6:$M$135,13,FALSE),0)</f>
        <v>0</v>
      </c>
      <c r="X33" s="115"/>
      <c r="Y33" s="115">
        <f>_xlfn.IFNA(VLOOKUP(CONCATENATE($Y$5,$B33,$C33),'DRY3'!$A$6:$M$132,13,FALSE),0)</f>
        <v>0</v>
      </c>
      <c r="Z33" s="115">
        <f>_xlfn.IFNA(VLOOKUP(CONCATENATE($Z$5,$B33,$C33),[1]SCSJ!$A$6:$M$133,13,FALSE),0)</f>
        <v>0</v>
      </c>
      <c r="AA33" s="115">
        <f>_xlfn.IFNA(VLOOKUP(CONCATENATE($AA$5,$B33,$C33),'GOS2'!$A$6:$M$133,13,FALSE),0)</f>
        <v>0</v>
      </c>
      <c r="AB33" s="115">
        <f>_xlfn.IFNA(VLOOKUP(CONCATENATE($AB$5,$B33,$C33),FEST!$A$6:$M$300,13,FALSE),0)</f>
        <v>0</v>
      </c>
      <c r="AC33" s="115">
        <f>_xlfn.IFNA(VLOOKUP(CONCATENATE($AC$5,$B33,$C33),'ESP2'!$A$6:$M$500,13,FALSE),0)</f>
        <v>0</v>
      </c>
      <c r="AD33" s="115">
        <f>_xlfn.IFNA(VLOOKUP(CONCATENATE($AD$5,$B33,$C33),'OG3'!$A$6:$M$53,13,FALSE),0)</f>
        <v>0</v>
      </c>
      <c r="AE33" s="115">
        <f>_xlfn.IFNA(VLOOKUP(CONCATENATE($AE$5,$B33,$C33),'OG3'!$A$6:$M$53,13,FALSE),0)</f>
        <v>0</v>
      </c>
      <c r="AF33" s="115">
        <f>_xlfn.IFNA(VLOOKUP(CONCATENATE($AF$5,$B33,$C33),[2]cap1!$A$6:$M$53,13,FALSE),0)</f>
        <v>0</v>
      </c>
      <c r="AG33" s="115">
        <f>_xlfn.IFNA(VLOOKUP(CONCATENATE($AG$5,$B33,$C33),'ESP3'!$A$6:$M$53,13,FALSE),0)</f>
        <v>0</v>
      </c>
      <c r="AH33" s="115">
        <f>_xlfn.IFNA(VLOOKUP(CONCATENATE($AH$5,$B33,$C33),'BAL3'!$A$6:$M$500,13,FALSE),0)</f>
        <v>0</v>
      </c>
      <c r="AI33" s="115">
        <f>_xlfn.IFNA(VLOOKUP(CONCATENATE($AI$5,$B33,$C33),'ESP4'!$A$6:$M$300,13,FALSE),0)</f>
        <v>0</v>
      </c>
      <c r="AJ33" s="115">
        <f>_xlfn.IFNA(VLOOKUP(CONCATENATE($AJ$5,$B33,$C33),'DAR2'!$A$6:$M$300,13,FALSE),0)</f>
        <v>0</v>
      </c>
      <c r="AK33" s="115">
        <f>_xlfn.IFNA(VLOOKUP(CONCATENATE($AK$5,$B33,$C33),GID!$A$6:$M$60,13,FALSE),0)</f>
        <v>0</v>
      </c>
      <c r="AL33" s="115">
        <f>_xlfn.IFNA(VLOOKUP(CONCATENATE($AL$5,$B33,$C33),RAS!$A$6:$M$135,13,FALSE),0)</f>
        <v>0</v>
      </c>
    </row>
    <row r="34" spans="1:38" x14ac:dyDescent="0.25">
      <c r="A34" s="588"/>
      <c r="B34" s="109"/>
      <c r="C34" s="116"/>
      <c r="D34" s="116"/>
      <c r="E34" s="117"/>
      <c r="F34" s="113"/>
      <c r="G34" s="111">
        <f>COUNTIF(J34:AL34,"&gt;0")</f>
        <v>0</v>
      </c>
      <c r="H34" s="112">
        <f t="shared" si="0"/>
        <v>0</v>
      </c>
      <c r="I34" s="113">
        <f t="shared" si="1"/>
        <v>6</v>
      </c>
      <c r="J34" s="444">
        <f>_xlfn.IFNA(VLOOKUP(CONCATENATE($J$5,$B34,$C34),'ESP1'!$A$6:$M$500,13,FALSE),0)</f>
        <v>0</v>
      </c>
      <c r="K34" s="114"/>
      <c r="L34" s="115">
        <f>_xlfn.IFNA(VLOOKUP(CONCATENATE($L$5,$B34,$C34),'SER1'!$A$6:$M$500,13,FALSE),0)</f>
        <v>0</v>
      </c>
      <c r="M34" s="115">
        <f>_xlfn.IFNA(VLOOKUP(CONCATENATE($M$5,$B34,$C34),MUR!$A$6:$M$133,13,FALSE),0)</f>
        <v>0</v>
      </c>
      <c r="N34" s="115">
        <f>_xlfn.IFNA(VLOOKUP(CONCATENATE($N$5,$B34,$C34),'GOS1'!$A$6:$M$133,13,FALSE),0)</f>
        <v>0</v>
      </c>
      <c r="O34" s="115">
        <f>_xlfn.IFNA(VLOOKUP(CONCATENATE($O$5,$B34,$C34),'SER2'!$A$6:$M$500,13,FALSE),0)</f>
        <v>0</v>
      </c>
      <c r="P34" s="115">
        <f>_xlfn.IFNA(VLOOKUP(CONCATENATE($P$5,$B34,$C34),'OG1'!$A$6:$M$133,13,FALSE),0)</f>
        <v>0</v>
      </c>
      <c r="Q34" s="115"/>
      <c r="R34" s="115">
        <f>_xlfn.IFNA(VLOOKUP(CONCATENATE($R$5,$B34,$C34),'DRY1'!$A$6:$M$135,13,FALSE),0)</f>
        <v>0</v>
      </c>
      <c r="S34" s="115">
        <f>_xlfn.IFNA(VLOOKUP(CONCATENATE($S$5,$B34,$C34),'HOR1'!$A$6:$M$192,13,FALSE),0)</f>
        <v>0</v>
      </c>
      <c r="T34" s="115">
        <f>_xlfn.IFNA(VLOOKUP(CONCATENATE($T$5,$B34,$C34),'DAR1'!$A$6:$M$133,13,FALSE),0)</f>
        <v>0</v>
      </c>
      <c r="U34" s="115">
        <f>_xlfn.IFNA(VLOOKUP(CONCATENATE($U$5,$B34,$C34),'DRY2'!$A$6:$M$133,13,FALSE),0)</f>
        <v>0</v>
      </c>
      <c r="V34" s="115">
        <f>_xlfn.IFNA(VLOOKUP(CONCATENATE($V$5,$B34,$C34),'SER3'!$A$6:$M$500,13,FALSE),0)</f>
        <v>0</v>
      </c>
      <c r="W34" s="115">
        <f>_xlfn.IFNA(VLOOKUP(CONCATENATE($W$5,$B34,$C34),'OG2'!$A$6:$M$135,13,FALSE),0)</f>
        <v>0</v>
      </c>
      <c r="X34" s="115"/>
      <c r="Y34" s="115">
        <f>_xlfn.IFNA(VLOOKUP(CONCATENATE($Y$5,$B34,$C34),'DRY3'!$A$6:$M$132,13,FALSE),0)</f>
        <v>0</v>
      </c>
      <c r="Z34" s="115">
        <f>_xlfn.IFNA(VLOOKUP(CONCATENATE($Z$5,$B34,$C34),[1]SCSJ!$A$6:$M$133,13,FALSE),0)</f>
        <v>0</v>
      </c>
      <c r="AA34" s="115">
        <f>_xlfn.IFNA(VLOOKUP(CONCATENATE($AA$5,$B34,$C34),'GOS2'!$A$6:$M$133,13,FALSE),0)</f>
        <v>0</v>
      </c>
      <c r="AB34" s="115">
        <f>_xlfn.IFNA(VLOOKUP(CONCATENATE($AB$5,$B34,$C34),FEST!$A$6:$M$300,13,FALSE),0)</f>
        <v>0</v>
      </c>
      <c r="AC34" s="115">
        <f>_xlfn.IFNA(VLOOKUP(CONCATENATE($AC$5,$B34,$C34),'ESP2'!$A$6:$M$500,13,FALSE),0)</f>
        <v>0</v>
      </c>
      <c r="AD34" s="115">
        <f>_xlfn.IFNA(VLOOKUP(CONCATENATE($AD$5,$B34,$C34),'OG3'!$A$6:$M$53,13,FALSE),0)</f>
        <v>0</v>
      </c>
      <c r="AE34" s="115"/>
      <c r="AF34" s="115">
        <f>_xlfn.IFNA(VLOOKUP(CONCATENATE($AF$5,$B34,$C34),[2]cap1!$A$6:$M$53,13,FALSE),0)</f>
        <v>0</v>
      </c>
      <c r="AG34" s="115">
        <f>_xlfn.IFNA(VLOOKUP(CONCATENATE($AG$5,$B34,$C34),'ESP3'!$A$6:$M$53,13,FALSE),0)</f>
        <v>0</v>
      </c>
      <c r="AH34" s="115">
        <f>_xlfn.IFNA(VLOOKUP(CONCATENATE($AH$5,$B34,$C34),'BAL3'!$A$6:$M$500,13,FALSE),0)</f>
        <v>0</v>
      </c>
      <c r="AI34" s="115">
        <f>_xlfn.IFNA(VLOOKUP(CONCATENATE($AI$5,$B34,$C34),'ESP4'!$A$6:$M$300,13,FALSE),0)</f>
        <v>0</v>
      </c>
      <c r="AJ34" s="115">
        <f>_xlfn.IFNA(VLOOKUP(CONCATENATE($AJ$5,$B34,$C34),'DAR2'!$A$6:$M$300,13,FALSE),0)</f>
        <v>0</v>
      </c>
      <c r="AK34" s="115">
        <f>_xlfn.IFNA(VLOOKUP(CONCATENATE($AK$5,$B34,$C34),GID!$A$6:$M$60,13,FALSE),0)</f>
        <v>0</v>
      </c>
      <c r="AL34" s="115">
        <f>_xlfn.IFNA(VLOOKUP(CONCATENATE($AL$5,$B34,$C34),RAS!$A$6:$M$135,13,FALSE),0)</f>
        <v>0</v>
      </c>
    </row>
    <row r="35" spans="1:38" x14ac:dyDescent="0.25">
      <c r="A35" s="588"/>
      <c r="B35" s="109"/>
      <c r="C35" s="116"/>
      <c r="D35" s="116"/>
      <c r="E35" s="117"/>
      <c r="F35" s="113"/>
      <c r="G35" s="111">
        <f>COUNTIF(J35:AL35,"&gt;0")</f>
        <v>0</v>
      </c>
      <c r="H35" s="112">
        <f t="shared" si="0"/>
        <v>0</v>
      </c>
      <c r="I35" s="113">
        <f t="shared" si="1"/>
        <v>6</v>
      </c>
      <c r="J35" s="444">
        <f>_xlfn.IFNA(VLOOKUP(CONCATENATE($J$5,$B35,$C35),'ESP1'!$A$6:$M$500,13,FALSE),0)</f>
        <v>0</v>
      </c>
      <c r="K35" s="114"/>
      <c r="L35" s="115">
        <f>_xlfn.IFNA(VLOOKUP(CONCATENATE($L$5,$B35,$C35),'SER1'!$A$6:$M$500,13,FALSE),0)</f>
        <v>0</v>
      </c>
      <c r="M35" s="115">
        <f>_xlfn.IFNA(VLOOKUP(CONCATENATE($M$5,$B35,$C35),MUR!$A$6:$M$133,13,FALSE),0)</f>
        <v>0</v>
      </c>
      <c r="N35" s="115">
        <f>_xlfn.IFNA(VLOOKUP(CONCATENATE($N$5,$B35,$C35),'GOS1'!$A$6:$M$133,13,FALSE),0)</f>
        <v>0</v>
      </c>
      <c r="O35" s="115">
        <f>_xlfn.IFNA(VLOOKUP(CONCATENATE($O$5,$B35,$C35),'SER2'!$A$6:$M$500,13,FALSE),0)</f>
        <v>0</v>
      </c>
      <c r="P35" s="115">
        <f>_xlfn.IFNA(VLOOKUP(CONCATENATE($P$5,$B35,$C35),'OG1'!$A$6:$M$133,13,FALSE),0)</f>
        <v>0</v>
      </c>
      <c r="Q35" s="115"/>
      <c r="R35" s="115">
        <f>_xlfn.IFNA(VLOOKUP(CONCATENATE($R$5,$B35,$C35),'DRY1'!$A$6:$M$135,13,FALSE),0)</f>
        <v>0</v>
      </c>
      <c r="S35" s="115">
        <f>_xlfn.IFNA(VLOOKUP(CONCATENATE($S$5,$B35,$C35),'HOR1'!$A$6:$M$192,13,FALSE),0)</f>
        <v>0</v>
      </c>
      <c r="T35" s="115">
        <f>_xlfn.IFNA(VLOOKUP(CONCATENATE($T$5,$B35,$C35),'DAR1'!$A$6:$M$133,13,FALSE),0)</f>
        <v>0</v>
      </c>
      <c r="U35" s="115">
        <f>_xlfn.IFNA(VLOOKUP(CONCATENATE($U$5,$B35,$C35),'DRY2'!$A$6:$M$133,13,FALSE),0)</f>
        <v>0</v>
      </c>
      <c r="V35" s="115">
        <f>_xlfn.IFNA(VLOOKUP(CONCATENATE($V$5,$B35,$C35),'SER3'!$A$6:$M$500,13,FALSE),0)</f>
        <v>0</v>
      </c>
      <c r="W35" s="115">
        <f>_xlfn.IFNA(VLOOKUP(CONCATENATE($W$5,$B35,$C35),'OG2'!$A$6:$M$135,13,FALSE),0)</f>
        <v>0</v>
      </c>
      <c r="X35" s="115"/>
      <c r="Y35" s="115">
        <f>_xlfn.IFNA(VLOOKUP(CONCATENATE($Y$5,$B35,$C35),'DRY3'!$A$6:$M$132,13,FALSE),0)</f>
        <v>0</v>
      </c>
      <c r="Z35" s="115">
        <f>_xlfn.IFNA(VLOOKUP(CONCATENATE($Z$5,$B35,$C35),[1]SCSJ!$A$6:$M$133,13,FALSE),0)</f>
        <v>0</v>
      </c>
      <c r="AA35" s="115">
        <f>_xlfn.IFNA(VLOOKUP(CONCATENATE($AA$5,$B35,$C35),'GOS2'!$A$6:$M$133,13,FALSE),0)</f>
        <v>0</v>
      </c>
      <c r="AB35" s="115">
        <f>_xlfn.IFNA(VLOOKUP(CONCATENATE($AB$5,$B35,$C35),FEST!$A$6:$M$300,13,FALSE),0)</f>
        <v>0</v>
      </c>
      <c r="AC35" s="115">
        <f>_xlfn.IFNA(VLOOKUP(CONCATENATE($AC$5,$B35,$C35),'ESP2'!$A$6:$M$500,13,FALSE),0)</f>
        <v>0</v>
      </c>
      <c r="AD35" s="115">
        <f>_xlfn.IFNA(VLOOKUP(CONCATENATE($AD$5,$B35,$C35),'OG3'!$A$6:$M$53,13,FALSE),0)</f>
        <v>0</v>
      </c>
      <c r="AE35" s="115"/>
      <c r="AF35" s="115">
        <f>_xlfn.IFNA(VLOOKUP(CONCATENATE($AF$5,$B35,$C35),[2]cap1!$A$6:$M$53,13,FALSE),0)</f>
        <v>0</v>
      </c>
      <c r="AG35" s="115">
        <f>_xlfn.IFNA(VLOOKUP(CONCATENATE($AG$5,$B35,$C35),'ESP3'!$A$6:$M$53,13,FALSE),0)</f>
        <v>0</v>
      </c>
      <c r="AH35" s="115">
        <f>_xlfn.IFNA(VLOOKUP(CONCATENATE($AH$5,$B35,$C35),'BAL3'!$A$6:$M$500,13,FALSE),0)</f>
        <v>0</v>
      </c>
      <c r="AI35" s="115">
        <f>_xlfn.IFNA(VLOOKUP(CONCATENATE($AI$5,$B35,$C35),'ESP4'!$A$6:$M$300,13,FALSE),0)</f>
        <v>0</v>
      </c>
      <c r="AJ35" s="115">
        <f>_xlfn.IFNA(VLOOKUP(CONCATENATE($AJ$5,$B35,$C35),'DAR2'!$A$6:$M$300,13,FALSE),0)</f>
        <v>0</v>
      </c>
      <c r="AK35" s="115">
        <f>_xlfn.IFNA(VLOOKUP(CONCATENATE($AK$5,$B35,$C35),GID!$A$6:$M$60,13,FALSE),0)</f>
        <v>0</v>
      </c>
      <c r="AL35" s="115">
        <f>_xlfn.IFNA(VLOOKUP(CONCATENATE($AL$5,$B35,$C35),RAS!$A$6:$M$135,13,FALSE),0)</f>
        <v>0</v>
      </c>
    </row>
    <row r="36" spans="1:38" x14ac:dyDescent="0.25">
      <c r="A36" s="588"/>
      <c r="B36" s="109"/>
      <c r="C36" s="116"/>
      <c r="D36" s="116"/>
      <c r="E36" s="117"/>
      <c r="F36" s="113"/>
      <c r="G36" s="111">
        <f>COUNTIF(J36:AL36,"&gt;0")</f>
        <v>0</v>
      </c>
      <c r="H36" s="112">
        <f t="shared" ref="H36:H39" si="2">SUM(J36:J36)</f>
        <v>0</v>
      </c>
      <c r="I36" s="113">
        <f t="shared" si="1"/>
        <v>6</v>
      </c>
      <c r="J36" s="444">
        <f>_xlfn.IFNA(VLOOKUP(CONCATENATE($J$5,$B36,$C36),'ESP1'!$A$6:$M$500,13,FALSE),0)</f>
        <v>0</v>
      </c>
      <c r="K36" s="114"/>
      <c r="L36" s="115">
        <f>_xlfn.IFNA(VLOOKUP(CONCATENATE($L$5,$B36,$C36),'SER1'!$A$6:$M$500,13,FALSE),0)</f>
        <v>0</v>
      </c>
      <c r="M36" s="115">
        <f>_xlfn.IFNA(VLOOKUP(CONCATENATE($M$5,$B36,$C36),MUR!$A$6:$M$133,13,FALSE),0)</f>
        <v>0</v>
      </c>
      <c r="N36" s="115">
        <f>_xlfn.IFNA(VLOOKUP(CONCATENATE($N$5,$B36,$C36),'GOS1'!$A$6:$M$133,13,FALSE),0)</f>
        <v>0</v>
      </c>
      <c r="O36" s="115">
        <f>_xlfn.IFNA(VLOOKUP(CONCATENATE($O$5,$B36,$C36),'SER2'!$A$6:$M$500,13,FALSE),0)</f>
        <v>0</v>
      </c>
      <c r="P36" s="115">
        <f>_xlfn.IFNA(VLOOKUP(CONCATENATE($P$5,$B36,$C36),'OG1'!$A$6:$M$133,13,FALSE),0)</f>
        <v>0</v>
      </c>
      <c r="Q36" s="115"/>
      <c r="R36" s="115">
        <f>_xlfn.IFNA(VLOOKUP(CONCATENATE($R$5,$B36,$C36),'DRY1'!$A$6:$M$135,13,FALSE),0)</f>
        <v>0</v>
      </c>
      <c r="S36" s="115">
        <f>_xlfn.IFNA(VLOOKUP(CONCATENATE($S$5,$B36,$C36),'HOR1'!$A$6:$M$192,13,FALSE),0)</f>
        <v>0</v>
      </c>
      <c r="T36" s="115">
        <f>_xlfn.IFNA(VLOOKUP(CONCATENATE($T$5,$B36,$C36),'DAR1'!$A$6:$M$133,13,FALSE),0)</f>
        <v>0</v>
      </c>
      <c r="U36" s="115">
        <f>_xlfn.IFNA(VLOOKUP(CONCATENATE($U$5,$B36,$C36),'DRY2'!$A$6:$M$133,13,FALSE),0)</f>
        <v>0</v>
      </c>
      <c r="V36" s="115">
        <f>_xlfn.IFNA(VLOOKUP(CONCATENATE($V$5,$B36,$C36),'SER3'!$A$6:$M$500,13,FALSE),0)</f>
        <v>0</v>
      </c>
      <c r="W36" s="115">
        <f>_xlfn.IFNA(VLOOKUP(CONCATENATE($W$5,$B36,$C36),'OG2'!$A$6:$M$135,13,FALSE),0)</f>
        <v>0</v>
      </c>
      <c r="X36" s="115"/>
      <c r="Y36" s="115">
        <f>_xlfn.IFNA(VLOOKUP(CONCATENATE($Y$5,$B36,$C36),'DRY3'!$A$6:$M$132,13,FALSE),0)</f>
        <v>0</v>
      </c>
      <c r="Z36" s="115">
        <f>_xlfn.IFNA(VLOOKUP(CONCATENATE($Z$5,$B36,$C36),[1]SCSJ!$A$6:$M$133,13,FALSE),0)</f>
        <v>0</v>
      </c>
      <c r="AA36" s="115">
        <f>_xlfn.IFNA(VLOOKUP(CONCATENATE($AA$5,$B36,$C36),'GOS2'!$A$6:$M$133,13,FALSE),0)</f>
        <v>0</v>
      </c>
      <c r="AB36" s="115">
        <f>_xlfn.IFNA(VLOOKUP(CONCATENATE($AB$5,$B36,$C36),FEST!$A$6:$M$300,13,FALSE),0)</f>
        <v>0</v>
      </c>
      <c r="AC36" s="115">
        <f>_xlfn.IFNA(VLOOKUP(CONCATENATE($AC$5,$B36,$C36),'ESP2'!$A$6:$M$500,13,FALSE),0)</f>
        <v>0</v>
      </c>
      <c r="AD36" s="115">
        <f>_xlfn.IFNA(VLOOKUP(CONCATENATE($AD$5,$B36,$C36),'OG3'!$A$6:$M$53,13,FALSE),0)</f>
        <v>0</v>
      </c>
      <c r="AE36" s="115"/>
      <c r="AF36" s="115">
        <f>_xlfn.IFNA(VLOOKUP(CONCATENATE($AF$5,$B36,$C36),[2]cap1!$A$6:$M$53,13,FALSE),0)</f>
        <v>0</v>
      </c>
      <c r="AG36" s="115">
        <f>_xlfn.IFNA(VLOOKUP(CONCATENATE($AG$5,$B36,$C36),'ESP3'!$A$6:$M$53,13,FALSE),0)</f>
        <v>0</v>
      </c>
      <c r="AH36" s="115">
        <f>_xlfn.IFNA(VLOOKUP(CONCATENATE($AH$5,$B36,$C36),'BAL3'!$A$6:$M$500,13,FALSE),0)</f>
        <v>0</v>
      </c>
      <c r="AI36" s="115">
        <f>_xlfn.IFNA(VLOOKUP(CONCATENATE($AI$5,$B36,$C36),'ESP4'!$A$6:$M$300,13,FALSE),0)</f>
        <v>0</v>
      </c>
      <c r="AJ36" s="115">
        <f>_xlfn.IFNA(VLOOKUP(CONCATENATE($AJ$5,$B36,$C36),'DAR2'!$A$6:$M$300,13,FALSE),0)</f>
        <v>0</v>
      </c>
      <c r="AK36" s="115">
        <f>_xlfn.IFNA(VLOOKUP(CONCATENATE($AK$5,$B36,$C36),GID!$A$6:$M$60,13,FALSE),0)</f>
        <v>0</v>
      </c>
      <c r="AL36" s="115">
        <f>_xlfn.IFNA(VLOOKUP(CONCATENATE($AL$5,$B36,$C36),RAS!$A$6:$M$135,13,FALSE),0)</f>
        <v>0</v>
      </c>
    </row>
    <row r="37" spans="1:38" x14ac:dyDescent="0.25">
      <c r="A37" s="588"/>
      <c r="B37" s="109"/>
      <c r="C37" s="116"/>
      <c r="D37" s="116"/>
      <c r="E37" s="117"/>
      <c r="F37" s="113"/>
      <c r="G37" s="111">
        <f>COUNTIF(J37:AL37,"&gt;0")</f>
        <v>0</v>
      </c>
      <c r="H37" s="112">
        <f t="shared" si="2"/>
        <v>0</v>
      </c>
      <c r="I37" s="113">
        <f t="shared" si="1"/>
        <v>6</v>
      </c>
      <c r="J37" s="444">
        <f>_xlfn.IFNA(VLOOKUP(CONCATENATE($J$5,$B37,$C37),'ESP1'!$A$6:$M$500,13,FALSE),0)</f>
        <v>0</v>
      </c>
      <c r="K37" s="114"/>
      <c r="L37" s="115">
        <f>_xlfn.IFNA(VLOOKUP(CONCATENATE($L$5,$B37,$C37),'SER1'!$A$6:$M$500,13,FALSE),0)</f>
        <v>0</v>
      </c>
      <c r="M37" s="115">
        <f>_xlfn.IFNA(VLOOKUP(CONCATENATE($M$5,$B37,$C37),MUR!$A$6:$M$133,13,FALSE),0)</f>
        <v>0</v>
      </c>
      <c r="N37" s="115">
        <f>_xlfn.IFNA(VLOOKUP(CONCATENATE($N$5,$B37,$C37),'GOS1'!$A$6:$M$133,13,FALSE),0)</f>
        <v>0</v>
      </c>
      <c r="O37" s="115">
        <f>_xlfn.IFNA(VLOOKUP(CONCATENATE($O$5,$B37,$C37),'SER2'!$A$6:$M$500,13,FALSE),0)</f>
        <v>0</v>
      </c>
      <c r="P37" s="115">
        <f>_xlfn.IFNA(VLOOKUP(CONCATENATE($P$5,$B37,$C37),'OG1'!$A$6:$M$133,13,FALSE),0)</f>
        <v>0</v>
      </c>
      <c r="Q37" s="115"/>
      <c r="R37" s="115">
        <f>_xlfn.IFNA(VLOOKUP(CONCATENATE($R$5,$B37,$C37),'DRY1'!$A$6:$M$135,13,FALSE),0)</f>
        <v>0</v>
      </c>
      <c r="S37" s="115">
        <f>_xlfn.IFNA(VLOOKUP(CONCATENATE($S$5,$B37,$C37),'HOR1'!$A$6:$M$192,13,FALSE),0)</f>
        <v>0</v>
      </c>
      <c r="T37" s="115">
        <f>_xlfn.IFNA(VLOOKUP(CONCATENATE($T$5,$B37,$C37),'DAR1'!$A$6:$M$133,13,FALSE),0)</f>
        <v>0</v>
      </c>
      <c r="U37" s="115">
        <f>_xlfn.IFNA(VLOOKUP(CONCATENATE($U$5,$B37,$C37),'DRY2'!$A$6:$M$133,13,FALSE),0)</f>
        <v>0</v>
      </c>
      <c r="V37" s="115">
        <f>_xlfn.IFNA(VLOOKUP(CONCATENATE($V$5,$B37,$C37),'SER3'!$A$6:$M$500,13,FALSE),0)</f>
        <v>0</v>
      </c>
      <c r="W37" s="115">
        <f>_xlfn.IFNA(VLOOKUP(CONCATENATE($W$5,$B37,$C37),'OG2'!$A$6:$M$135,13,FALSE),0)</f>
        <v>0</v>
      </c>
      <c r="X37" s="115"/>
      <c r="Y37" s="115">
        <f>_xlfn.IFNA(VLOOKUP(CONCATENATE($Y$5,$B37,$C37),'DRY3'!$A$6:$M$132,13,FALSE),0)</f>
        <v>0</v>
      </c>
      <c r="Z37" s="115">
        <f>_xlfn.IFNA(VLOOKUP(CONCATENATE($Z$5,$B37,$C37),[1]SCSJ!$A$6:$M$133,13,FALSE),0)</f>
        <v>0</v>
      </c>
      <c r="AA37" s="115">
        <f>_xlfn.IFNA(VLOOKUP(CONCATENATE($AA$5,$B37,$C37),'GOS2'!$A$6:$M$133,13,FALSE),0)</f>
        <v>0</v>
      </c>
      <c r="AB37" s="115">
        <f>_xlfn.IFNA(VLOOKUP(CONCATENATE($AB$5,$B37,$C37),FEST!$A$6:$M$300,13,FALSE),0)</f>
        <v>0</v>
      </c>
      <c r="AC37" s="115">
        <f>_xlfn.IFNA(VLOOKUP(CONCATENATE($AC$5,$B37,$C37),'ESP2'!$A$6:$M$500,13,FALSE),0)</f>
        <v>0</v>
      </c>
      <c r="AD37" s="115">
        <f>_xlfn.IFNA(VLOOKUP(CONCATENATE($AD$5,$B37,$C37),'OG3'!$A$6:$M$53,13,FALSE),0)</f>
        <v>0</v>
      </c>
      <c r="AE37" s="115"/>
      <c r="AF37" s="115">
        <f>_xlfn.IFNA(VLOOKUP(CONCATENATE($AF$5,$B37,$C37),[2]cap1!$A$6:$M$53,13,FALSE),0)</f>
        <v>0</v>
      </c>
      <c r="AG37" s="115">
        <f>_xlfn.IFNA(VLOOKUP(CONCATENATE($AG$5,$B37,$C37),'ESP3'!$A$6:$M$53,13,FALSE),0)</f>
        <v>0</v>
      </c>
      <c r="AH37" s="115">
        <f>_xlfn.IFNA(VLOOKUP(CONCATENATE($AH$5,$B37,$C37),'BAL3'!$A$6:$M$500,13,FALSE),0)</f>
        <v>0</v>
      </c>
      <c r="AI37" s="115">
        <f>_xlfn.IFNA(VLOOKUP(CONCATENATE($AI$5,$B37,$C37),'ESP4'!$A$6:$M$300,13,FALSE),0)</f>
        <v>0</v>
      </c>
      <c r="AJ37" s="115">
        <f>_xlfn.IFNA(VLOOKUP(CONCATENATE($AJ$5,$B37,$C37),'DAR2'!$A$6:$M$300,13,FALSE),0)</f>
        <v>0</v>
      </c>
      <c r="AK37" s="115">
        <f>_xlfn.IFNA(VLOOKUP(CONCATENATE($AK$5,$B37,$C37),GID!$A$6:$M$60,13,FALSE),0)</f>
        <v>0</v>
      </c>
      <c r="AL37" s="115">
        <f>_xlfn.IFNA(VLOOKUP(CONCATENATE($AL$5,$B37,$C37),RAS!$A$6:$M$135,13,FALSE),0)</f>
        <v>0</v>
      </c>
    </row>
    <row r="38" spans="1:38" x14ac:dyDescent="0.25">
      <c r="A38" s="588"/>
      <c r="B38" s="109"/>
      <c r="C38" s="116"/>
      <c r="D38" s="116"/>
      <c r="E38" s="117"/>
      <c r="F38" s="113"/>
      <c r="G38" s="111">
        <f>COUNTIF(J38:AL38,"&gt;0")</f>
        <v>0</v>
      </c>
      <c r="H38" s="112">
        <f t="shared" si="2"/>
        <v>0</v>
      </c>
      <c r="I38" s="113">
        <f t="shared" si="1"/>
        <v>6</v>
      </c>
      <c r="J38" s="444">
        <f>_xlfn.IFNA(VLOOKUP(CONCATENATE($J$5,$B38,$C38),'ESP1'!$A$6:$M$500,13,FALSE),0)</f>
        <v>0</v>
      </c>
      <c r="K38" s="114"/>
      <c r="L38" s="115">
        <f>_xlfn.IFNA(VLOOKUP(CONCATENATE($L$5,$B38,$C38),'SER1'!$A$6:$M$500,13,FALSE),0)</f>
        <v>0</v>
      </c>
      <c r="M38" s="115">
        <f>_xlfn.IFNA(VLOOKUP(CONCATENATE($M$5,$B38,$C38),MUR!$A$6:$M$133,13,FALSE),0)</f>
        <v>0</v>
      </c>
      <c r="N38" s="115">
        <f>_xlfn.IFNA(VLOOKUP(CONCATENATE($N$5,$B38,$C38),'GOS1'!$A$6:$M$133,13,FALSE),0)</f>
        <v>0</v>
      </c>
      <c r="O38" s="115">
        <f>_xlfn.IFNA(VLOOKUP(CONCATENATE($O$5,$B38,$C38),'SER2'!$A$6:$M$500,13,FALSE),0)</f>
        <v>0</v>
      </c>
      <c r="P38" s="115">
        <f>_xlfn.IFNA(VLOOKUP(CONCATENATE($P$5,$B38,$C38),'OG1'!$A$6:$M$133,13,FALSE),0)</f>
        <v>0</v>
      </c>
      <c r="Q38" s="115"/>
      <c r="R38" s="115">
        <f>_xlfn.IFNA(VLOOKUP(CONCATENATE($R$5,$B38,$C38),'DRY1'!$A$6:$M$135,13,FALSE),0)</f>
        <v>0</v>
      </c>
      <c r="S38" s="115">
        <f>_xlfn.IFNA(VLOOKUP(CONCATENATE($S$5,$B38,$C38),'HOR1'!$A$6:$M$192,13,FALSE),0)</f>
        <v>0</v>
      </c>
      <c r="T38" s="115">
        <f>_xlfn.IFNA(VLOOKUP(CONCATENATE($T$5,$B38,$C38),'DAR1'!$A$6:$M$133,13,FALSE),0)</f>
        <v>0</v>
      </c>
      <c r="U38" s="115">
        <f>_xlfn.IFNA(VLOOKUP(CONCATENATE($U$5,$B38,$C38),'DRY2'!$A$6:$M$133,13,FALSE),0)</f>
        <v>0</v>
      </c>
      <c r="V38" s="115">
        <f>_xlfn.IFNA(VLOOKUP(CONCATENATE($V$5,$B38,$C38),'SER3'!$A$6:$M$500,13,FALSE),0)</f>
        <v>0</v>
      </c>
      <c r="W38" s="115">
        <f>_xlfn.IFNA(VLOOKUP(CONCATENATE($W$5,$B38,$C38),'OG2'!$A$6:$M$135,13,FALSE),0)</f>
        <v>0</v>
      </c>
      <c r="X38" s="115"/>
      <c r="Y38" s="115">
        <f>_xlfn.IFNA(VLOOKUP(CONCATENATE($Y$5,$B38,$C38),'DRY3'!$A$6:$M$132,13,FALSE),0)</f>
        <v>0</v>
      </c>
      <c r="Z38" s="115">
        <f>_xlfn.IFNA(VLOOKUP(CONCATENATE($Z$5,$B38,$C38),[1]SCSJ!$A$6:$M$133,13,FALSE),0)</f>
        <v>0</v>
      </c>
      <c r="AA38" s="115">
        <f>_xlfn.IFNA(VLOOKUP(CONCATENATE($AA$5,$B38,$C38),'GOS2'!$A$6:$M$133,13,FALSE),0)</f>
        <v>0</v>
      </c>
      <c r="AB38" s="115">
        <f>_xlfn.IFNA(VLOOKUP(CONCATENATE($AB$5,$B38,$C38),FEST!$A$6:$M$300,13,FALSE),0)</f>
        <v>0</v>
      </c>
      <c r="AC38" s="115">
        <f>_xlfn.IFNA(VLOOKUP(CONCATENATE($AC$5,$B38,$C38),'ESP2'!$A$6:$M$500,13,FALSE),0)</f>
        <v>0</v>
      </c>
      <c r="AD38" s="115">
        <f>_xlfn.IFNA(VLOOKUP(CONCATENATE($AD$5,$B38,$C38),'OG3'!$A$6:$M$53,13,FALSE),0)</f>
        <v>0</v>
      </c>
      <c r="AE38" s="115"/>
      <c r="AF38" s="115">
        <f>_xlfn.IFNA(VLOOKUP(CONCATENATE($AF$5,$B38,$C38),[2]cap1!$A$6:$M$53,13,FALSE),0)</f>
        <v>0</v>
      </c>
      <c r="AG38" s="115">
        <f>_xlfn.IFNA(VLOOKUP(CONCATENATE($AG$5,$B38,$C38),'ESP3'!$A$6:$M$53,13,FALSE),0)</f>
        <v>0</v>
      </c>
      <c r="AH38" s="115">
        <f>_xlfn.IFNA(VLOOKUP(CONCATENATE($AH$5,$B38,$C38),'BAL3'!$A$6:$M$500,13,FALSE),0)</f>
        <v>0</v>
      </c>
      <c r="AI38" s="115">
        <f>_xlfn.IFNA(VLOOKUP(CONCATENATE($AI$5,$B38,$C38),'ESP4'!$A$6:$M$300,13,FALSE),0)</f>
        <v>0</v>
      </c>
      <c r="AJ38" s="115">
        <f>_xlfn.IFNA(VLOOKUP(CONCATENATE($AJ$5,$B38,$C38),'DAR2'!$A$6:$M$300,13,FALSE),0)</f>
        <v>0</v>
      </c>
      <c r="AK38" s="115">
        <f>_xlfn.IFNA(VLOOKUP(CONCATENATE($AK$5,$B38,$C38),GID!$A$6:$M$60,13,FALSE),0)</f>
        <v>0</v>
      </c>
      <c r="AL38" s="115">
        <f>_xlfn.IFNA(VLOOKUP(CONCATENATE($AL$5,$B38,$C38),RAS!$A$6:$M$135,13,FALSE),0)</f>
        <v>0</v>
      </c>
    </row>
    <row r="39" spans="1:38" x14ac:dyDescent="0.25">
      <c r="A39" s="588"/>
      <c r="B39" s="109"/>
      <c r="C39" s="116"/>
      <c r="D39" s="110"/>
      <c r="E39" s="117"/>
      <c r="F39" s="113"/>
      <c r="G39" s="111">
        <f>COUNTIF(J39:AL39,"&gt;0")</f>
        <v>0</v>
      </c>
      <c r="H39" s="112">
        <f t="shared" si="2"/>
        <v>0</v>
      </c>
      <c r="I39" s="113">
        <f t="shared" si="1"/>
        <v>6</v>
      </c>
      <c r="J39" s="444">
        <f>_xlfn.IFNA(VLOOKUP(CONCATENATE($J$5,$B39,$C39),'ESP1'!$A$6:$M$500,13,FALSE),0)</f>
        <v>0</v>
      </c>
      <c r="K39" s="114"/>
      <c r="L39" s="115">
        <f>_xlfn.IFNA(VLOOKUP(CONCATENATE($L$5,$B39,$C39),'SER1'!$A$6:$M$500,13,FALSE),0)</f>
        <v>0</v>
      </c>
      <c r="M39" s="115">
        <f>_xlfn.IFNA(VLOOKUP(CONCATENATE($M$5,$B39,$C39),MUR!$A$6:$M$133,13,FALSE),0)</f>
        <v>0</v>
      </c>
      <c r="N39" s="115">
        <f>_xlfn.IFNA(VLOOKUP(CONCATENATE($N$5,$B39,$C39),'GOS1'!$A$6:$M$133,13,FALSE),0)</f>
        <v>0</v>
      </c>
      <c r="O39" s="115">
        <f>_xlfn.IFNA(VLOOKUP(CONCATENATE($O$5,$B39,$C39),'SER2'!$A$6:$M$500,13,FALSE),0)</f>
        <v>0</v>
      </c>
      <c r="P39" s="115">
        <f>_xlfn.IFNA(VLOOKUP(CONCATENATE($P$5,$B39,$C39),'OG1'!$A$6:$M$133,13,FALSE),0)</f>
        <v>0</v>
      </c>
      <c r="Q39" s="115"/>
      <c r="R39" s="115">
        <f>_xlfn.IFNA(VLOOKUP(CONCATENATE($R$5,$B39,$C39),'DRY1'!$A$6:$M$135,13,FALSE),0)</f>
        <v>0</v>
      </c>
      <c r="S39" s="115">
        <f>_xlfn.IFNA(VLOOKUP(CONCATENATE($S$5,$B39,$C39),'HOR1'!$A$6:$M$192,13,FALSE),0)</f>
        <v>0</v>
      </c>
      <c r="T39" s="115">
        <f>_xlfn.IFNA(VLOOKUP(CONCATENATE($T$5,$B39,$C39),'DAR1'!$A$6:$M$133,13,FALSE),0)</f>
        <v>0</v>
      </c>
      <c r="U39" s="115">
        <f>_xlfn.IFNA(VLOOKUP(CONCATENATE($U$5,$B39,$C39),'DRY2'!$A$6:$M$133,13,FALSE),0)</f>
        <v>0</v>
      </c>
      <c r="V39" s="115">
        <f>_xlfn.IFNA(VLOOKUP(CONCATENATE($V$5,$B39,$C39),'SER3'!$A$6:$M$500,13,FALSE),0)</f>
        <v>0</v>
      </c>
      <c r="W39" s="115">
        <f>_xlfn.IFNA(VLOOKUP(CONCATENATE($W$5,$B39,$C39),'OG2'!$A$6:$M$135,13,FALSE),0)</f>
        <v>0</v>
      </c>
      <c r="X39" s="115"/>
      <c r="Y39" s="115">
        <f>_xlfn.IFNA(VLOOKUP(CONCATENATE($Y$5,$B39,$C39),'DRY3'!$A$6:$M$132,13,FALSE),0)</f>
        <v>0</v>
      </c>
      <c r="Z39" s="115">
        <f>_xlfn.IFNA(VLOOKUP(CONCATENATE($Z$5,$B39,$C39),[1]SCSJ!$A$6:$M$133,13,FALSE),0)</f>
        <v>0</v>
      </c>
      <c r="AA39" s="115">
        <f>_xlfn.IFNA(VLOOKUP(CONCATENATE($AA$5,$B39,$C39),'GOS2'!$A$6:$M$133,13,FALSE),0)</f>
        <v>0</v>
      </c>
      <c r="AB39" s="115">
        <f>_xlfn.IFNA(VLOOKUP(CONCATENATE($AB$5,$B39,$C39),FEST!$A$6:$M$300,13,FALSE),0)</f>
        <v>0</v>
      </c>
      <c r="AC39" s="115">
        <f>_xlfn.IFNA(VLOOKUP(CONCATENATE($AC$5,$B39,$C39),'ESP2'!$A$6:$M$500,13,FALSE),0)</f>
        <v>0</v>
      </c>
      <c r="AD39" s="115">
        <f>_xlfn.IFNA(VLOOKUP(CONCATENATE($AD$5,$B39,$C39),'OG3'!$A$6:$M$53,13,FALSE),0)</f>
        <v>0</v>
      </c>
      <c r="AE39" s="115"/>
      <c r="AF39" s="115">
        <f>_xlfn.IFNA(VLOOKUP(CONCATENATE($AF$5,$B39,$C39),[2]cap1!$A$6:$M$53,13,FALSE),0)</f>
        <v>0</v>
      </c>
      <c r="AG39" s="115">
        <f>_xlfn.IFNA(VLOOKUP(CONCATENATE($AG$5,$B39,$C39),'ESP3'!$A$6:$M$53,13,FALSE),0)</f>
        <v>0</v>
      </c>
      <c r="AH39" s="115">
        <f>_xlfn.IFNA(VLOOKUP(CONCATENATE($AH$5,$B39,$C39),'BAL3'!$A$6:$M$500,13,FALSE),0)</f>
        <v>0</v>
      </c>
      <c r="AI39" s="115">
        <f>_xlfn.IFNA(VLOOKUP(CONCATENATE($AI$5,$B39,$C39),'ESP4'!$A$6:$M$300,13,FALSE),0)</f>
        <v>0</v>
      </c>
      <c r="AJ39" s="115">
        <f>_xlfn.IFNA(VLOOKUP(CONCATENATE($AJ$5,$B39,$C39),'DAR2'!$A$6:$M$300,13,FALSE),0)</f>
        <v>0</v>
      </c>
      <c r="AK39" s="115">
        <f>_xlfn.IFNA(VLOOKUP(CONCATENATE($AK$5,$B39,$C39),GID!$A$6:$M$60,13,FALSE),0)</f>
        <v>0</v>
      </c>
      <c r="AL39" s="115">
        <f>_xlfn.IFNA(VLOOKUP(CONCATENATE($AL$5,$B39,$C39),RAS!$A$6:$M$135,13,FALSE),0)</f>
        <v>0</v>
      </c>
    </row>
    <row r="40" spans="1:38" x14ac:dyDescent="0.25">
      <c r="A40" s="588"/>
      <c r="B40" s="109"/>
      <c r="C40" s="116"/>
      <c r="D40" s="110"/>
      <c r="E40" s="117"/>
      <c r="F40" s="113"/>
      <c r="G40" s="111">
        <f>COUNTIF(J40:AL40,"&gt;0")</f>
        <v>0</v>
      </c>
      <c r="H40" s="112">
        <f t="shared" ref="H40:H53" si="3">SUM(J40:J40)</f>
        <v>0</v>
      </c>
      <c r="I40" s="113">
        <f t="shared" ref="I40:I54" si="4">RANK(H40,$H$6:$H$75)</f>
        <v>6</v>
      </c>
      <c r="J40" s="444">
        <f>_xlfn.IFNA(VLOOKUP(CONCATENATE($J$5,$B40,$C40),'ESP1'!$A$6:$M$500,13,FALSE),0)</f>
        <v>0</v>
      </c>
      <c r="K40" s="114"/>
      <c r="L40" s="115">
        <f>_xlfn.IFNA(VLOOKUP(CONCATENATE($L$5,$B40,$C40),'SER1'!$A$6:$M$500,13,FALSE),0)</f>
        <v>0</v>
      </c>
      <c r="M40" s="115">
        <f>_xlfn.IFNA(VLOOKUP(CONCATENATE($M$5,$B40,$C40),MUR!$A$6:$M$133,13,FALSE),0)</f>
        <v>0</v>
      </c>
      <c r="N40" s="115">
        <f>_xlfn.IFNA(VLOOKUP(CONCATENATE($N$5,$B40,$C40),'GOS1'!$A$6:$M$133,13,FALSE),0)</f>
        <v>0</v>
      </c>
      <c r="O40" s="115">
        <f>_xlfn.IFNA(VLOOKUP(CONCATENATE($O$5,$B40,$C40),'SER2'!$A$6:$M$500,13,FALSE),0)</f>
        <v>0</v>
      </c>
      <c r="P40" s="115">
        <f>_xlfn.IFNA(VLOOKUP(CONCATENATE($P$5,$B40,$C40),'OG1'!$A$6:$M$133,13,FALSE),0)</f>
        <v>0</v>
      </c>
      <c r="Q40" s="115"/>
      <c r="R40" s="115">
        <f>_xlfn.IFNA(VLOOKUP(CONCATENATE($R$5,$B40,$C40),'DRY1'!$A$6:$M$135,13,FALSE),0)</f>
        <v>0</v>
      </c>
      <c r="S40" s="115">
        <f>_xlfn.IFNA(VLOOKUP(CONCATENATE($S$5,$B40,$C40),'HOR1'!$A$6:$M$192,13,FALSE),0)</f>
        <v>0</v>
      </c>
      <c r="T40" s="115">
        <f>_xlfn.IFNA(VLOOKUP(CONCATENATE($T$5,$B40,$C40),'DAR1'!$A$6:$M$133,13,FALSE),0)</f>
        <v>0</v>
      </c>
      <c r="U40" s="115">
        <f>_xlfn.IFNA(VLOOKUP(CONCATENATE($U$5,$B40,$C40),'DRY2'!$A$6:$M$133,13,FALSE),0)</f>
        <v>0</v>
      </c>
      <c r="V40" s="115">
        <f>_xlfn.IFNA(VLOOKUP(CONCATENATE($V$5,$B40,$C40),'SER3'!$A$6:$M$500,13,FALSE),0)</f>
        <v>0</v>
      </c>
      <c r="W40" s="115">
        <f>_xlfn.IFNA(VLOOKUP(CONCATENATE($W$5,$B40,$C40),'OG2'!$A$6:$M$135,13,FALSE),0)</f>
        <v>0</v>
      </c>
      <c r="X40" s="115"/>
      <c r="Y40" s="115">
        <f>_xlfn.IFNA(VLOOKUP(CONCATENATE($Y$5,$B40,$C40),'DRY3'!$A$6:$M$132,13,FALSE),0)</f>
        <v>0</v>
      </c>
      <c r="Z40" s="115">
        <f>_xlfn.IFNA(VLOOKUP(CONCATENATE($Z$5,$B40,$C40),[1]SCSJ!$A$6:$M$133,13,FALSE),0)</f>
        <v>0</v>
      </c>
      <c r="AA40" s="115">
        <f>_xlfn.IFNA(VLOOKUP(CONCATENATE($AA$5,$B40,$C40),'GOS2'!$A$6:$M$133,13,FALSE),0)</f>
        <v>0</v>
      </c>
      <c r="AB40" s="115">
        <f>_xlfn.IFNA(VLOOKUP(CONCATENATE($AB$5,$B40,$C40),FEST!$A$6:$M$300,13,FALSE),0)</f>
        <v>0</v>
      </c>
      <c r="AC40" s="115">
        <f>_xlfn.IFNA(VLOOKUP(CONCATENATE($AC$5,$B40,$C40),'ESP2'!$A$6:$M$500,13,FALSE),0)</f>
        <v>0</v>
      </c>
      <c r="AD40" s="115">
        <f>_xlfn.IFNA(VLOOKUP(CONCATENATE($AD$5,$B40,$C40),'OG3'!$A$6:$M$53,13,FALSE),0)</f>
        <v>0</v>
      </c>
      <c r="AE40" s="115"/>
      <c r="AF40" s="115">
        <f>_xlfn.IFNA(VLOOKUP(CONCATENATE($AF$5,$B40,$C40),[2]cap1!$A$6:$M$53,13,FALSE),0)</f>
        <v>0</v>
      </c>
      <c r="AG40" s="115">
        <f>_xlfn.IFNA(VLOOKUP(CONCATENATE($AG$5,$B40,$C40),'ESP3'!$A$6:$M$53,13,FALSE),0)</f>
        <v>0</v>
      </c>
      <c r="AH40" s="115">
        <f>_xlfn.IFNA(VLOOKUP(CONCATENATE($AH$5,$B40,$C40),'BAL3'!$A$6:$M$500,13,FALSE),0)</f>
        <v>0</v>
      </c>
      <c r="AI40" s="115">
        <f>_xlfn.IFNA(VLOOKUP(CONCATENATE($AI$5,$B40,$C40),'ESP4'!$A$6:$M$300,13,FALSE),0)</f>
        <v>0</v>
      </c>
      <c r="AJ40" s="115">
        <f>_xlfn.IFNA(VLOOKUP(CONCATENATE($AJ$5,$B40,$C40),'DAR2'!$A$6:$M$300,13,FALSE),0)</f>
        <v>0</v>
      </c>
      <c r="AK40" s="115">
        <f>_xlfn.IFNA(VLOOKUP(CONCATENATE($AK$5,$B40,$C40),GID!$A$6:$M$60,13,FALSE),0)</f>
        <v>0</v>
      </c>
      <c r="AL40" s="115">
        <f>_xlfn.IFNA(VLOOKUP(CONCATENATE($AL$5,$B40,$C40),RAS!$A$6:$M$135,13,FALSE),0)</f>
        <v>0</v>
      </c>
    </row>
    <row r="41" spans="1:38" x14ac:dyDescent="0.25">
      <c r="A41" s="588"/>
      <c r="B41" s="109"/>
      <c r="C41" s="116"/>
      <c r="D41" s="110"/>
      <c r="E41" s="117"/>
      <c r="F41" s="113"/>
      <c r="G41" s="111">
        <f>COUNTIF(J41:AL41,"&gt;0")</f>
        <v>0</v>
      </c>
      <c r="H41" s="112">
        <f t="shared" si="3"/>
        <v>0</v>
      </c>
      <c r="I41" s="113">
        <f t="shared" si="4"/>
        <v>6</v>
      </c>
      <c r="J41" s="444">
        <f>_xlfn.IFNA(VLOOKUP(CONCATENATE($J$5,$B41,$C41),'ESP1'!$A$6:$M$500,13,FALSE),0)</f>
        <v>0</v>
      </c>
      <c r="K41" s="114"/>
      <c r="L41" s="115">
        <f>_xlfn.IFNA(VLOOKUP(CONCATENATE($L$5,$B41,$C41),'SER1'!$A$6:$M$500,13,FALSE),0)</f>
        <v>0</v>
      </c>
      <c r="M41" s="115">
        <f>_xlfn.IFNA(VLOOKUP(CONCATENATE($M$5,$B41,$C41),MUR!$A$6:$M$133,13,FALSE),0)</f>
        <v>0</v>
      </c>
      <c r="N41" s="115">
        <f>_xlfn.IFNA(VLOOKUP(CONCATENATE($N$5,$B41,$C41),'GOS1'!$A$6:$M$133,13,FALSE),0)</f>
        <v>0</v>
      </c>
      <c r="O41" s="115">
        <f>_xlfn.IFNA(VLOOKUP(CONCATENATE($O$5,$B41,$C41),'SER2'!$A$6:$M$500,13,FALSE),0)</f>
        <v>0</v>
      </c>
      <c r="P41" s="115">
        <f>_xlfn.IFNA(VLOOKUP(CONCATENATE($P$5,$B41,$C41),'OG1'!$A$6:$M$133,13,FALSE),0)</f>
        <v>0</v>
      </c>
      <c r="Q41" s="115"/>
      <c r="R41" s="115">
        <f>_xlfn.IFNA(VLOOKUP(CONCATENATE($R$5,$B41,$C41),'DRY1'!$A$6:$M$135,13,FALSE),0)</f>
        <v>0</v>
      </c>
      <c r="S41" s="115">
        <f>_xlfn.IFNA(VLOOKUP(CONCATENATE($S$5,$B41,$C41),'HOR1'!$A$6:$M$192,13,FALSE),0)</f>
        <v>0</v>
      </c>
      <c r="T41" s="115">
        <f>_xlfn.IFNA(VLOOKUP(CONCATENATE($T$5,$B41,$C41),'DAR1'!$A$6:$M$133,13,FALSE),0)</f>
        <v>0</v>
      </c>
      <c r="U41" s="115">
        <f>_xlfn.IFNA(VLOOKUP(CONCATENATE($U$5,$B41,$C41),'DRY2'!$A$6:$M$133,13,FALSE),0)</f>
        <v>0</v>
      </c>
      <c r="V41" s="115">
        <f>_xlfn.IFNA(VLOOKUP(CONCATENATE($V$5,$B41,$C41),'SER3'!$A$6:$M$500,13,FALSE),0)</f>
        <v>0</v>
      </c>
      <c r="W41" s="115">
        <f>_xlfn.IFNA(VLOOKUP(CONCATENATE($W$5,$B41,$C41),'OG2'!$A$6:$M$135,13,FALSE),0)</f>
        <v>0</v>
      </c>
      <c r="X41" s="115"/>
      <c r="Y41" s="115">
        <f>_xlfn.IFNA(VLOOKUP(CONCATENATE($Y$5,$B41,$C41),'DRY3'!$A$6:$M$132,13,FALSE),0)</f>
        <v>0</v>
      </c>
      <c r="Z41" s="115">
        <f>_xlfn.IFNA(VLOOKUP(CONCATENATE($Z$5,$B41,$C41),[1]SCSJ!$A$6:$M$133,13,FALSE),0)</f>
        <v>0</v>
      </c>
      <c r="AA41" s="115">
        <f>_xlfn.IFNA(VLOOKUP(CONCATENATE($AA$5,$B41,$C41),'GOS2'!$A$6:$M$133,13,FALSE),0)</f>
        <v>0</v>
      </c>
      <c r="AB41" s="115">
        <f>_xlfn.IFNA(VLOOKUP(CONCATENATE($AB$5,$B41,$C41),FEST!$A$6:$M$300,13,FALSE),0)</f>
        <v>0</v>
      </c>
      <c r="AC41" s="115">
        <f>_xlfn.IFNA(VLOOKUP(CONCATENATE($AC$5,$B41,$C41),'ESP2'!$A$6:$M$500,13,FALSE),0)</f>
        <v>0</v>
      </c>
      <c r="AD41" s="115">
        <f>_xlfn.IFNA(VLOOKUP(CONCATENATE($AD$5,$B41,$C41),'OG3'!$A$6:$M$53,13,FALSE),0)</f>
        <v>0</v>
      </c>
      <c r="AE41" s="115"/>
      <c r="AF41" s="115">
        <f>_xlfn.IFNA(VLOOKUP(CONCATENATE($AF$5,$B41,$C41),[2]cap1!$A$6:$M$53,13,FALSE),0)</f>
        <v>0</v>
      </c>
      <c r="AG41" s="115">
        <f>_xlfn.IFNA(VLOOKUP(CONCATENATE($AG$5,$B41,$C41),'ESP3'!$A$6:$M$53,13,FALSE),0)</f>
        <v>0</v>
      </c>
      <c r="AH41" s="115">
        <f>_xlfn.IFNA(VLOOKUP(CONCATENATE($AH$5,$B41,$C41),'BAL3'!$A$6:$M$500,13,FALSE),0)</f>
        <v>0</v>
      </c>
      <c r="AI41" s="115">
        <f>_xlfn.IFNA(VLOOKUP(CONCATENATE($AI$5,$B41,$C41),'ESP4'!$A$6:$M$300,13,FALSE),0)</f>
        <v>0</v>
      </c>
      <c r="AJ41" s="115">
        <f>_xlfn.IFNA(VLOOKUP(CONCATENATE($AJ$5,$B41,$C41),'DAR2'!$A$6:$M$300,13,FALSE),0)</f>
        <v>0</v>
      </c>
      <c r="AK41" s="115">
        <f>_xlfn.IFNA(VLOOKUP(CONCATENATE($AK$5,$B41,$C41),GID!$A$6:$M$60,13,FALSE),0)</f>
        <v>0</v>
      </c>
      <c r="AL41" s="115">
        <f>_xlfn.IFNA(VLOOKUP(CONCATENATE($AL$5,$B41,$C41),RAS!$A$6:$M$135,13,FALSE),0)</f>
        <v>0</v>
      </c>
    </row>
    <row r="42" spans="1:38" x14ac:dyDescent="0.25">
      <c r="A42" s="588"/>
      <c r="B42" s="109"/>
      <c r="C42" s="116"/>
      <c r="D42" s="110"/>
      <c r="E42" s="117"/>
      <c r="F42" s="113"/>
      <c r="G42" s="111">
        <f>COUNTIF(J42:AL42,"&gt;0")</f>
        <v>0</v>
      </c>
      <c r="H42" s="112">
        <f t="shared" si="3"/>
        <v>0</v>
      </c>
      <c r="I42" s="113">
        <f t="shared" si="4"/>
        <v>6</v>
      </c>
      <c r="J42" s="444">
        <f>_xlfn.IFNA(VLOOKUP(CONCATENATE($J$5,$B42,$C42),'ESP1'!$A$6:$M$500,13,FALSE),0)</f>
        <v>0</v>
      </c>
      <c r="K42" s="114"/>
      <c r="L42" s="115">
        <f>_xlfn.IFNA(VLOOKUP(CONCATENATE($L$5,$B42,$C42),'SER1'!$A$6:$M$500,13,FALSE),0)</f>
        <v>0</v>
      </c>
      <c r="M42" s="115">
        <f>_xlfn.IFNA(VLOOKUP(CONCATENATE($M$5,$B42,$C42),MUR!$A$6:$M$133,13,FALSE),0)</f>
        <v>0</v>
      </c>
      <c r="N42" s="115">
        <f>_xlfn.IFNA(VLOOKUP(CONCATENATE($N$5,$B42,$C42),'GOS1'!$A$6:$M$133,13,FALSE),0)</f>
        <v>0</v>
      </c>
      <c r="O42" s="115">
        <f>_xlfn.IFNA(VLOOKUP(CONCATENATE($O$5,$B42,$C42),'SER2'!$A$6:$M$500,13,FALSE),0)</f>
        <v>0</v>
      </c>
      <c r="P42" s="115">
        <f>_xlfn.IFNA(VLOOKUP(CONCATENATE($P$5,$B42,$C42),'OG1'!$A$6:$M$133,13,FALSE),0)</f>
        <v>0</v>
      </c>
      <c r="Q42" s="115"/>
      <c r="R42" s="115">
        <f>_xlfn.IFNA(VLOOKUP(CONCATENATE($R$5,$B42,$C42),'DRY1'!$A$6:$M$135,13,FALSE),0)</f>
        <v>0</v>
      </c>
      <c r="S42" s="115">
        <f>_xlfn.IFNA(VLOOKUP(CONCATENATE($S$5,$B42,$C42),'HOR1'!$A$6:$M$192,13,FALSE),0)</f>
        <v>0</v>
      </c>
      <c r="T42" s="115">
        <f>_xlfn.IFNA(VLOOKUP(CONCATENATE($T$5,$B42,$C42),'DAR1'!$A$6:$M$133,13,FALSE),0)</f>
        <v>0</v>
      </c>
      <c r="U42" s="115">
        <f>_xlfn.IFNA(VLOOKUP(CONCATENATE($U$5,$B42,$C42),'DRY2'!$A$6:$M$133,13,FALSE),0)</f>
        <v>0</v>
      </c>
      <c r="V42" s="115">
        <f>_xlfn.IFNA(VLOOKUP(CONCATENATE($V$5,$B42,$C42),'SER3'!$A$6:$M$500,13,FALSE),0)</f>
        <v>0</v>
      </c>
      <c r="W42" s="115">
        <f>_xlfn.IFNA(VLOOKUP(CONCATENATE($W$5,$B42,$C42),'OG2'!$A$6:$M$135,13,FALSE),0)</f>
        <v>0</v>
      </c>
      <c r="X42" s="115"/>
      <c r="Y42" s="115">
        <f>_xlfn.IFNA(VLOOKUP(CONCATENATE($Y$5,$B42,$C42),'DRY3'!$A$6:$M$132,13,FALSE),0)</f>
        <v>0</v>
      </c>
      <c r="Z42" s="115">
        <f>_xlfn.IFNA(VLOOKUP(CONCATENATE($Z$5,$B42,$C42),[1]SCSJ!$A$6:$M$133,13,FALSE),0)</f>
        <v>0</v>
      </c>
      <c r="AA42" s="115">
        <f>_xlfn.IFNA(VLOOKUP(CONCATENATE($AA$5,$B42,$C42),'GOS2'!$A$6:$M$133,13,FALSE),0)</f>
        <v>0</v>
      </c>
      <c r="AB42" s="115">
        <f>_xlfn.IFNA(VLOOKUP(CONCATENATE($AB$5,$B42,$C42),FEST!$A$6:$M$300,13,FALSE),0)</f>
        <v>0</v>
      </c>
      <c r="AC42" s="115">
        <f>_xlfn.IFNA(VLOOKUP(CONCATENATE($AC$5,$B42,$C42),'ESP2'!$A$6:$M$500,13,FALSE),0)</f>
        <v>0</v>
      </c>
      <c r="AD42" s="115">
        <f>_xlfn.IFNA(VLOOKUP(CONCATENATE($AD$5,$B42,$C42),'OG3'!$A$6:$M$53,13,FALSE),0)</f>
        <v>0</v>
      </c>
      <c r="AE42" s="115"/>
      <c r="AF42" s="115">
        <f>_xlfn.IFNA(VLOOKUP(CONCATENATE($AF$5,$B42,$C42),[2]cap1!$A$6:$M$53,13,FALSE),0)</f>
        <v>0</v>
      </c>
      <c r="AG42" s="115">
        <f>_xlfn.IFNA(VLOOKUP(CONCATENATE($AG$5,$B42,$C42),'ESP3'!$A$6:$M$53,13,FALSE),0)</f>
        <v>0</v>
      </c>
      <c r="AH42" s="115">
        <f>_xlfn.IFNA(VLOOKUP(CONCATENATE($AH$5,$B42,$C42),'BAL3'!$A$6:$M$500,13,FALSE),0)</f>
        <v>0</v>
      </c>
      <c r="AI42" s="115">
        <f>_xlfn.IFNA(VLOOKUP(CONCATENATE($AI$5,$B42,$C42),'ESP4'!$A$6:$M$300,13,FALSE),0)</f>
        <v>0</v>
      </c>
      <c r="AJ42" s="115">
        <f>_xlfn.IFNA(VLOOKUP(CONCATENATE($AJ$5,$B42,$C42),'DAR2'!$A$6:$M$300,13,FALSE),0)</f>
        <v>0</v>
      </c>
      <c r="AK42" s="115">
        <f>_xlfn.IFNA(VLOOKUP(CONCATENATE($AK$5,$B42,$C42),GID!$A$6:$M$60,13,FALSE),0)</f>
        <v>0</v>
      </c>
      <c r="AL42" s="115">
        <f>_xlfn.IFNA(VLOOKUP(CONCATENATE($AL$5,$B42,$C42),RAS!$A$6:$M$135,13,FALSE),0)</f>
        <v>0</v>
      </c>
    </row>
    <row r="43" spans="1:38" x14ac:dyDescent="0.25">
      <c r="A43" s="588"/>
      <c r="B43" s="109"/>
      <c r="C43" s="116"/>
      <c r="D43" s="110"/>
      <c r="E43" s="117"/>
      <c r="F43" s="113"/>
      <c r="G43" s="111">
        <f>COUNTIF(J43:AL43,"&gt;0")</f>
        <v>0</v>
      </c>
      <c r="H43" s="112">
        <f t="shared" si="3"/>
        <v>0</v>
      </c>
      <c r="I43" s="113">
        <f t="shared" si="4"/>
        <v>6</v>
      </c>
      <c r="J43" s="114"/>
      <c r="K43" s="114"/>
      <c r="L43" s="114"/>
      <c r="M43" s="115"/>
      <c r="N43" s="115"/>
      <c r="O43" s="115"/>
      <c r="P43" s="115"/>
      <c r="Q43" s="115"/>
      <c r="R43" s="115"/>
      <c r="S43" s="115"/>
      <c r="T43" s="115"/>
      <c r="U43" s="115"/>
      <c r="V43" s="115"/>
      <c r="W43" s="115"/>
      <c r="X43" s="340"/>
      <c r="Y43" s="340"/>
      <c r="Z43" s="115"/>
      <c r="AA43" s="115"/>
      <c r="AB43" s="115"/>
      <c r="AC43" s="115"/>
      <c r="AD43" s="115"/>
      <c r="AE43" s="115"/>
      <c r="AF43" s="115"/>
      <c r="AG43" s="115"/>
      <c r="AH43" s="115"/>
      <c r="AI43" s="115"/>
      <c r="AJ43" s="115"/>
      <c r="AK43" s="115"/>
      <c r="AL43" s="115"/>
    </row>
    <row r="44" spans="1:38" x14ac:dyDescent="0.25">
      <c r="A44" s="588"/>
      <c r="B44" s="109"/>
      <c r="C44" s="116"/>
      <c r="D44" s="110"/>
      <c r="E44" s="117"/>
      <c r="F44" s="113"/>
      <c r="G44" s="111">
        <f>COUNTIF(J44:AL44,"&gt;0")</f>
        <v>0</v>
      </c>
      <c r="H44" s="112">
        <f t="shared" si="3"/>
        <v>0</v>
      </c>
      <c r="I44" s="113">
        <f t="shared" si="4"/>
        <v>6</v>
      </c>
      <c r="J44" s="114"/>
      <c r="K44" s="114"/>
      <c r="L44" s="114"/>
      <c r="M44" s="115"/>
      <c r="N44" s="115"/>
      <c r="O44" s="115"/>
      <c r="P44" s="115"/>
      <c r="Q44" s="115"/>
      <c r="R44" s="115"/>
      <c r="S44" s="115"/>
      <c r="T44" s="115"/>
      <c r="U44" s="115"/>
      <c r="V44" s="115"/>
      <c r="W44" s="115"/>
      <c r="X44" s="340"/>
      <c r="Y44" s="340"/>
      <c r="Z44" s="115"/>
      <c r="AA44" s="115"/>
      <c r="AB44" s="115"/>
      <c r="AC44" s="115"/>
      <c r="AD44" s="115"/>
      <c r="AE44" s="115"/>
      <c r="AF44" s="115"/>
      <c r="AG44" s="115"/>
      <c r="AH44" s="115"/>
      <c r="AI44" s="115"/>
      <c r="AJ44" s="115"/>
      <c r="AK44" s="115"/>
      <c r="AL44" s="115"/>
    </row>
    <row r="45" spans="1:38" x14ac:dyDescent="0.25">
      <c r="A45" s="588"/>
      <c r="B45" s="109"/>
      <c r="C45" s="116"/>
      <c r="D45" s="110"/>
      <c r="E45" s="117"/>
      <c r="F45" s="113"/>
      <c r="G45" s="111">
        <f>COUNTIF(J45:AL45,"&gt;0")</f>
        <v>0</v>
      </c>
      <c r="H45" s="112">
        <f t="shared" si="3"/>
        <v>0</v>
      </c>
      <c r="I45" s="113">
        <f t="shared" si="4"/>
        <v>6</v>
      </c>
      <c r="J45" s="114"/>
      <c r="K45" s="114"/>
      <c r="L45" s="114"/>
      <c r="M45" s="115"/>
      <c r="N45" s="115"/>
      <c r="O45" s="115"/>
      <c r="P45" s="115"/>
      <c r="Q45" s="115"/>
      <c r="R45" s="115"/>
      <c r="S45" s="115"/>
      <c r="T45" s="115"/>
      <c r="U45" s="115"/>
      <c r="V45" s="115"/>
      <c r="W45" s="115"/>
      <c r="X45" s="340"/>
      <c r="Y45" s="340"/>
      <c r="Z45" s="115"/>
      <c r="AA45" s="115"/>
      <c r="AB45" s="115"/>
      <c r="AC45" s="115"/>
      <c r="AD45" s="115"/>
      <c r="AE45" s="115"/>
      <c r="AF45" s="115"/>
      <c r="AG45" s="115"/>
      <c r="AH45" s="115"/>
      <c r="AI45" s="115"/>
      <c r="AJ45" s="115"/>
      <c r="AK45" s="115"/>
      <c r="AL45" s="115"/>
    </row>
    <row r="46" spans="1:38" x14ac:dyDescent="0.25">
      <c r="A46" s="588"/>
      <c r="B46" s="109"/>
      <c r="C46" s="116"/>
      <c r="D46" s="110"/>
      <c r="E46" s="117"/>
      <c r="F46" s="113"/>
      <c r="G46" s="111">
        <f>COUNTIF(J46:AL46,"&gt;0")</f>
        <v>0</v>
      </c>
      <c r="H46" s="112">
        <f t="shared" si="3"/>
        <v>0</v>
      </c>
      <c r="I46" s="113">
        <f t="shared" si="4"/>
        <v>6</v>
      </c>
      <c r="J46" s="114"/>
      <c r="K46" s="114"/>
      <c r="L46" s="114"/>
      <c r="M46" s="115"/>
      <c r="N46" s="115"/>
      <c r="O46" s="115"/>
      <c r="P46" s="115"/>
      <c r="Q46" s="115"/>
      <c r="R46" s="115"/>
      <c r="S46" s="115"/>
      <c r="T46" s="115"/>
      <c r="U46" s="115"/>
      <c r="V46" s="115"/>
      <c r="W46" s="115"/>
      <c r="X46" s="340"/>
      <c r="Y46" s="340"/>
      <c r="Z46" s="115"/>
      <c r="AA46" s="115"/>
      <c r="AB46" s="115"/>
      <c r="AC46" s="115"/>
      <c r="AD46" s="115"/>
      <c r="AE46" s="115"/>
      <c r="AF46" s="115"/>
      <c r="AG46" s="115"/>
      <c r="AH46" s="115"/>
      <c r="AI46" s="115"/>
      <c r="AJ46" s="115"/>
      <c r="AK46" s="115"/>
      <c r="AL46" s="115"/>
    </row>
    <row r="47" spans="1:38" x14ac:dyDescent="0.25">
      <c r="A47" s="588"/>
      <c r="B47" s="109"/>
      <c r="C47" s="116"/>
      <c r="D47" s="110"/>
      <c r="E47" s="117"/>
      <c r="F47" s="113"/>
      <c r="G47" s="111">
        <f>COUNTIF(J47:AL47,"&gt;0")</f>
        <v>0</v>
      </c>
      <c r="H47" s="112">
        <f t="shared" si="3"/>
        <v>0</v>
      </c>
      <c r="I47" s="113">
        <f t="shared" si="4"/>
        <v>6</v>
      </c>
      <c r="J47" s="114"/>
      <c r="K47" s="114"/>
      <c r="L47" s="114"/>
      <c r="M47" s="115"/>
      <c r="N47" s="115"/>
      <c r="O47" s="115"/>
      <c r="P47" s="115"/>
      <c r="Q47" s="115"/>
      <c r="R47" s="115"/>
      <c r="S47" s="115"/>
      <c r="T47" s="115"/>
      <c r="U47" s="115"/>
      <c r="V47" s="115"/>
      <c r="W47" s="115"/>
      <c r="X47" s="340"/>
      <c r="Y47" s="340"/>
      <c r="Z47" s="115"/>
      <c r="AA47" s="115"/>
      <c r="AB47" s="115"/>
      <c r="AC47" s="115"/>
      <c r="AD47" s="115"/>
      <c r="AE47" s="115"/>
      <c r="AF47" s="115"/>
      <c r="AG47" s="115"/>
      <c r="AH47" s="115"/>
      <c r="AI47" s="115"/>
      <c r="AJ47" s="115"/>
      <c r="AK47" s="115"/>
      <c r="AL47" s="115"/>
    </row>
    <row r="48" spans="1:38" x14ac:dyDescent="0.25">
      <c r="A48" s="588"/>
      <c r="B48" s="109"/>
      <c r="C48" s="116"/>
      <c r="D48" s="110"/>
      <c r="E48" s="117"/>
      <c r="F48" s="113"/>
      <c r="G48" s="111">
        <f>COUNTIF(J48:AL48,"&gt;0")</f>
        <v>0</v>
      </c>
      <c r="H48" s="112">
        <f t="shared" si="3"/>
        <v>0</v>
      </c>
      <c r="I48" s="113">
        <f t="shared" si="4"/>
        <v>6</v>
      </c>
      <c r="J48" s="114"/>
      <c r="K48" s="114"/>
      <c r="L48" s="114"/>
      <c r="M48" s="115"/>
      <c r="N48" s="115"/>
      <c r="O48" s="115"/>
      <c r="P48" s="115"/>
      <c r="Q48" s="115"/>
      <c r="R48" s="115"/>
      <c r="S48" s="115"/>
      <c r="T48" s="115"/>
      <c r="U48" s="115"/>
      <c r="V48" s="115"/>
      <c r="W48" s="115"/>
      <c r="X48" s="340"/>
      <c r="Y48" s="340"/>
      <c r="Z48" s="115"/>
      <c r="AA48" s="115"/>
      <c r="AB48" s="115"/>
      <c r="AC48" s="115"/>
      <c r="AD48" s="115"/>
      <c r="AE48" s="115"/>
      <c r="AF48" s="115"/>
      <c r="AG48" s="115"/>
      <c r="AH48" s="115"/>
      <c r="AI48" s="115"/>
      <c r="AJ48" s="115"/>
      <c r="AK48" s="115"/>
      <c r="AL48" s="115"/>
    </row>
    <row r="49" spans="1:38" x14ac:dyDescent="0.25">
      <c r="A49" s="588"/>
      <c r="B49" s="109"/>
      <c r="C49" s="116"/>
      <c r="D49" s="110"/>
      <c r="E49" s="117"/>
      <c r="F49" s="113"/>
      <c r="G49" s="111">
        <f>COUNTIF(J49:AL49,"&gt;0")</f>
        <v>0</v>
      </c>
      <c r="H49" s="112">
        <f t="shared" si="3"/>
        <v>0</v>
      </c>
      <c r="I49" s="113">
        <f t="shared" si="4"/>
        <v>6</v>
      </c>
      <c r="J49" s="114"/>
      <c r="K49" s="114"/>
      <c r="L49" s="114"/>
      <c r="M49" s="115"/>
      <c r="N49" s="115"/>
      <c r="O49" s="115"/>
      <c r="P49" s="115"/>
      <c r="Q49" s="115"/>
      <c r="R49" s="115"/>
      <c r="S49" s="115"/>
      <c r="T49" s="115"/>
      <c r="U49" s="115"/>
      <c r="V49" s="115"/>
      <c r="W49" s="115"/>
      <c r="X49" s="340"/>
      <c r="Y49" s="340"/>
      <c r="Z49" s="115"/>
      <c r="AA49" s="115"/>
      <c r="AB49" s="115"/>
      <c r="AC49" s="115"/>
      <c r="AD49" s="115"/>
      <c r="AE49" s="115"/>
      <c r="AF49" s="115"/>
      <c r="AG49" s="115"/>
      <c r="AH49" s="115"/>
      <c r="AI49" s="115"/>
      <c r="AJ49" s="115"/>
      <c r="AK49" s="115"/>
      <c r="AL49" s="115"/>
    </row>
    <row r="50" spans="1:38" x14ac:dyDescent="0.25">
      <c r="A50" s="588"/>
      <c r="B50" s="109"/>
      <c r="C50" s="116"/>
      <c r="D50" s="110"/>
      <c r="E50" s="117"/>
      <c r="F50" s="113"/>
      <c r="G50" s="111">
        <f>COUNTIF(J50:AL50,"&gt;0")</f>
        <v>0</v>
      </c>
      <c r="H50" s="112">
        <f t="shared" si="3"/>
        <v>0</v>
      </c>
      <c r="I50" s="113">
        <f t="shared" si="4"/>
        <v>6</v>
      </c>
      <c r="J50" s="114"/>
      <c r="K50" s="114"/>
      <c r="L50" s="114"/>
      <c r="M50" s="115"/>
      <c r="N50" s="115"/>
      <c r="O50" s="115"/>
      <c r="P50" s="115"/>
      <c r="Q50" s="115"/>
      <c r="R50" s="115"/>
      <c r="S50" s="115"/>
      <c r="T50" s="115"/>
      <c r="U50" s="115"/>
      <c r="V50" s="115"/>
      <c r="W50" s="115"/>
      <c r="X50" s="340"/>
      <c r="Y50" s="340"/>
      <c r="Z50" s="115"/>
      <c r="AA50" s="115"/>
      <c r="AB50" s="115"/>
      <c r="AC50" s="115"/>
      <c r="AD50" s="115"/>
      <c r="AE50" s="115"/>
      <c r="AF50" s="115"/>
      <c r="AG50" s="115"/>
      <c r="AH50" s="115"/>
      <c r="AI50" s="115"/>
      <c r="AJ50" s="115"/>
      <c r="AK50" s="115"/>
      <c r="AL50" s="115"/>
    </row>
    <row r="51" spans="1:38" x14ac:dyDescent="0.25">
      <c r="A51" s="588"/>
      <c r="B51" s="109"/>
      <c r="C51" s="116"/>
      <c r="D51" s="110"/>
      <c r="E51" s="117"/>
      <c r="F51" s="113"/>
      <c r="G51" s="111">
        <f>COUNTIF(J51:AL51,"&gt;0")</f>
        <v>0</v>
      </c>
      <c r="H51" s="112">
        <f t="shared" si="3"/>
        <v>0</v>
      </c>
      <c r="I51" s="113">
        <f t="shared" si="4"/>
        <v>6</v>
      </c>
      <c r="J51" s="114"/>
      <c r="K51" s="114"/>
      <c r="L51" s="114"/>
      <c r="M51" s="115"/>
      <c r="N51" s="115"/>
      <c r="O51" s="115"/>
      <c r="P51" s="115"/>
      <c r="Q51" s="115"/>
      <c r="R51" s="115"/>
      <c r="S51" s="115"/>
      <c r="T51" s="115"/>
      <c r="U51" s="115"/>
      <c r="V51" s="115"/>
      <c r="W51" s="115"/>
      <c r="X51" s="340"/>
      <c r="Y51" s="340"/>
      <c r="Z51" s="115"/>
      <c r="AA51" s="115"/>
      <c r="AB51" s="115"/>
      <c r="AC51" s="115"/>
      <c r="AD51" s="115"/>
      <c r="AE51" s="115"/>
      <c r="AF51" s="115"/>
      <c r="AG51" s="115"/>
      <c r="AH51" s="115"/>
      <c r="AI51" s="115"/>
      <c r="AJ51" s="115"/>
      <c r="AK51" s="115"/>
      <c r="AL51" s="115"/>
    </row>
    <row r="52" spans="1:38" x14ac:dyDescent="0.25">
      <c r="A52" s="588"/>
      <c r="B52" s="109"/>
      <c r="C52" s="116"/>
      <c r="D52" s="110"/>
      <c r="E52" s="117"/>
      <c r="F52" s="113"/>
      <c r="G52" s="111">
        <f>COUNTIF(J52:AL52,"&gt;0")</f>
        <v>0</v>
      </c>
      <c r="H52" s="112">
        <f t="shared" si="3"/>
        <v>0</v>
      </c>
      <c r="I52" s="113">
        <f t="shared" si="4"/>
        <v>6</v>
      </c>
      <c r="J52" s="114"/>
      <c r="K52" s="114"/>
      <c r="L52" s="114"/>
      <c r="M52" s="115"/>
      <c r="N52" s="115"/>
      <c r="O52" s="115"/>
      <c r="P52" s="115"/>
      <c r="Q52" s="115"/>
      <c r="R52" s="115"/>
      <c r="S52" s="115"/>
      <c r="T52" s="115"/>
      <c r="U52" s="115"/>
      <c r="V52" s="115"/>
      <c r="W52" s="115"/>
      <c r="X52" s="340"/>
      <c r="Y52" s="340"/>
      <c r="Z52" s="115"/>
      <c r="AA52" s="115"/>
      <c r="AB52" s="115"/>
      <c r="AC52" s="115"/>
      <c r="AD52" s="115"/>
      <c r="AE52" s="115"/>
      <c r="AF52" s="115"/>
      <c r="AG52" s="115"/>
      <c r="AH52" s="115"/>
      <c r="AI52" s="115"/>
      <c r="AJ52" s="115"/>
      <c r="AK52" s="115"/>
      <c r="AL52" s="115"/>
    </row>
    <row r="53" spans="1:38" x14ac:dyDescent="0.25">
      <c r="A53" s="588"/>
      <c r="B53" s="109"/>
      <c r="C53" s="116"/>
      <c r="D53" s="110"/>
      <c r="E53" s="117"/>
      <c r="F53" s="113"/>
      <c r="G53" s="111">
        <f>COUNTIF(J53:AL53,"&gt;0")</f>
        <v>0</v>
      </c>
      <c r="H53" s="112">
        <f t="shared" si="3"/>
        <v>0</v>
      </c>
      <c r="I53" s="113">
        <f t="shared" si="4"/>
        <v>6</v>
      </c>
      <c r="J53" s="114"/>
      <c r="K53" s="114"/>
      <c r="L53" s="114"/>
      <c r="M53" s="115"/>
      <c r="N53" s="115"/>
      <c r="O53" s="115"/>
      <c r="P53" s="115"/>
      <c r="Q53" s="115"/>
      <c r="R53" s="115"/>
      <c r="S53" s="115"/>
      <c r="T53" s="115"/>
      <c r="U53" s="115"/>
      <c r="V53" s="115"/>
      <c r="W53" s="115"/>
      <c r="X53" s="340"/>
      <c r="Y53" s="340"/>
      <c r="Z53" s="115"/>
      <c r="AA53" s="115"/>
      <c r="AB53" s="115"/>
      <c r="AC53" s="115"/>
      <c r="AD53" s="115"/>
      <c r="AE53" s="115"/>
      <c r="AF53" s="115"/>
      <c r="AG53" s="115"/>
      <c r="AH53" s="115"/>
      <c r="AI53" s="115"/>
      <c r="AJ53" s="115"/>
      <c r="AK53" s="115"/>
      <c r="AL53" s="115"/>
    </row>
    <row r="54" spans="1:38" x14ac:dyDescent="0.25">
      <c r="A54" s="588"/>
      <c r="B54" s="109"/>
      <c r="C54" s="116"/>
      <c r="D54" s="116"/>
      <c r="E54" s="117"/>
      <c r="F54" s="113"/>
      <c r="G54" s="111">
        <f>COUNTIF(J54:AL54,"&gt;0")</f>
        <v>0</v>
      </c>
      <c r="H54" s="112">
        <f>SUM(J54:J54)</f>
        <v>0</v>
      </c>
      <c r="I54" s="113">
        <f t="shared" si="4"/>
        <v>6</v>
      </c>
      <c r="J54" s="114">
        <f>_xlfn.IFNA(VLOOKUP(CONCATENATE($J$5,$B54,$C54),'ESP1'!$A$6:$M$500,13,FALSE),0)</f>
        <v>0</v>
      </c>
      <c r="K54" s="114"/>
      <c r="L54" s="114"/>
      <c r="M54" s="115">
        <f>_xlfn.IFNA(VLOOKUP(CONCATENATE($M$5,$B54,$C54),MUR!$A$6:$M$133,13,FALSE),0)</f>
        <v>0</v>
      </c>
      <c r="N54" s="115">
        <f>_xlfn.IFNA(VLOOKUP(CONCATENATE($N$5,$B54,$C54),'GOS1'!$A$6:$M$133,13,FALSE),0)</f>
        <v>0</v>
      </c>
      <c r="O54" s="115">
        <f>_xlfn.IFNA(VLOOKUP(CONCATENATE($O$5,$B54,$C54),'DAR1'!$A$6:$M$500,13,FALSE),0)</f>
        <v>0</v>
      </c>
      <c r="P54" s="115">
        <f>_xlfn.IFNA(VLOOKUP(CONCATENATE($P$5,$B54,$C54),'SER2'!$A$6:$M$133,13,FALSE),0)</f>
        <v>0</v>
      </c>
      <c r="Q54" s="115"/>
      <c r="R54" s="115">
        <f>_xlfn.IFNA(VLOOKUP(CONCATENATE($R$5,$B54,$C54),'GOS2'!$A$6:$M$135,13,FALSE),0)</f>
        <v>0</v>
      </c>
      <c r="S54" s="115">
        <f>_xlfn.IFNA(VLOOKUP(CONCATENATE($S$5,$B54,$C54),'ESP2'!$A$6:$M$192,13,FALSE),0)</f>
        <v>0</v>
      </c>
      <c r="T54" s="115">
        <f>_xlfn.IFNA(VLOOKUP(CONCATENATE($T$5,$B54,$C54),CAP!$A$6:$M$133,13,FALSE),0)</f>
        <v>0</v>
      </c>
      <c r="U54" s="115">
        <f>_xlfn.IFNA(VLOOKUP(CONCATENATE($U$5,$B54,$C54),'OG1'!$A$6:$M$133,13,FALSE),0)</f>
        <v>0</v>
      </c>
      <c r="V54" s="115">
        <f>_xlfn.IFNA(VLOOKUP(CONCATENATE($V$5,$B54,$C54),'DRY1'!$A$8:$M$500,13,FALSE),0)</f>
        <v>0</v>
      </c>
      <c r="W54" s="115">
        <f>_xlfn.IFNA(VLOOKUP(CONCATENATE($W$5,$B54,$C54),'BAL3'!$A$6:$M$135,13,FALSE),0)</f>
        <v>0</v>
      </c>
      <c r="X54" s="340"/>
      <c r="Y54" s="340">
        <f>_xlfn.IFNA(VLOOKUP(CONCATENATE($Y$5,$B54,$C54),'OG2'!$A$6:$M$132,13,FALSE),0)</f>
        <v>0</v>
      </c>
      <c r="Z54" s="115">
        <f>_xlfn.IFNA(VLOOKUP(CONCATENATE($Z$5,$B54,$C54),'SER3'!$A$6:$M$133,13,FALSE),0)</f>
        <v>0</v>
      </c>
      <c r="AA54" s="115">
        <f>_xlfn.IFNA(VLOOKUP(CONCATENATE($AA$5,$B54,$C54),'Spare 1'!$A$6:$M$133,13,FALSE),0)</f>
        <v>0</v>
      </c>
      <c r="AB54" s="115">
        <f>_xlfn.IFNA(VLOOKUP(CONCATENATE($AB$5,$B54,$C54),'DRY2'!$A$6:$M$300,13,FALSE),0)</f>
        <v>0</v>
      </c>
      <c r="AC54" s="115">
        <f>_xlfn.IFNA(VLOOKUP(CONCATENATE($AC$5,$B54,$C54),'ESP3'!$A$6:$M$500,13,FALSE),0)</f>
        <v>0</v>
      </c>
      <c r="AD54" s="115">
        <f>_xlfn.IFNA(VLOOKUP(CONCATENATE($AD$5,$B54,$C54),[4]SC!$A$6:$M$53,13,FALSE),0)</f>
        <v>0</v>
      </c>
      <c r="AE54" s="115"/>
      <c r="AF54" s="115">
        <f>_xlfn.IFNA(VLOOKUP(CONCATENATE($AF$5,$B54,$C54),SCSAT!$A$6:$M$53,13,FALSE),0)</f>
        <v>0</v>
      </c>
      <c r="AG54" s="115">
        <f>_xlfn.IFNA(VLOOKUP(CONCATENATE($AG$5,$B54,$C54),SCSUN!$A$6:$M$53,13,FALSE),0)</f>
        <v>0</v>
      </c>
      <c r="AH54" s="115">
        <f>_xlfn.IFNA(VLOOKUP(CONCATENATE($AH$5,$B54,$C54),'ESP4'!$A$6:$M$500,13,FALSE),0)</f>
        <v>0</v>
      </c>
      <c r="AI54" s="115">
        <f>_xlfn.IFNA(VLOOKUP(CONCATENATE($AI$5,$B54,$C54),FEST!$A$6:$M$300,13,FALSE),0)</f>
        <v>0</v>
      </c>
      <c r="AJ54" s="115">
        <f>_xlfn.IFNA(VLOOKUP(CONCATENATE($AJ$5,$B54,$C54),FEST!$A$6:$M$300,13,FALSE),0)</f>
        <v>0</v>
      </c>
      <c r="AK54" s="115">
        <f>_xlfn.IFNA(VLOOKUP(CONCATENATE($AK$5,$B54,$C54),'DAR2'!$A$6:$M$60,13,FALSE),0)</f>
        <v>0</v>
      </c>
      <c r="AL54" s="115">
        <f>_xlfn.IFNA(VLOOKUP(CONCATENATE($AL$5,$B54,$C54),'DRY3'!$A$6:$M$135,13,FALSE),0)</f>
        <v>0</v>
      </c>
    </row>
    <row r="55" spans="1:38" x14ac:dyDescent="0.25">
      <c r="A55" s="588"/>
      <c r="B55" s="109"/>
      <c r="C55" s="116"/>
      <c r="D55" s="116"/>
      <c r="E55" s="117"/>
      <c r="F55" s="113"/>
      <c r="G55" s="111"/>
      <c r="H55" s="112"/>
      <c r="I55" s="113"/>
      <c r="J55" s="114"/>
      <c r="K55" s="114"/>
      <c r="L55" s="114"/>
      <c r="M55" s="115"/>
      <c r="N55" s="115"/>
      <c r="O55" s="115"/>
      <c r="P55" s="115"/>
      <c r="Q55" s="115"/>
      <c r="R55" s="115"/>
      <c r="S55" s="115"/>
      <c r="T55" s="115"/>
      <c r="U55" s="115"/>
      <c r="V55" s="115"/>
      <c r="W55" s="115"/>
      <c r="X55" s="340"/>
      <c r="Y55" s="340"/>
      <c r="Z55" s="115"/>
      <c r="AA55" s="115"/>
      <c r="AB55" s="115"/>
      <c r="AC55" s="115"/>
      <c r="AD55" s="115"/>
      <c r="AE55" s="115"/>
      <c r="AF55" s="115"/>
      <c r="AG55" s="115"/>
      <c r="AH55" s="115"/>
      <c r="AI55" s="115"/>
      <c r="AJ55" s="115"/>
      <c r="AK55" s="115"/>
      <c r="AL55" s="115"/>
    </row>
    <row r="56" spans="1:38" x14ac:dyDescent="0.25">
      <c r="A56" s="588"/>
      <c r="B56" s="109"/>
      <c r="C56" s="116"/>
      <c r="D56" s="116"/>
      <c r="E56" s="117"/>
      <c r="F56" s="113"/>
      <c r="G56" s="111"/>
      <c r="H56" s="112"/>
      <c r="I56" s="113"/>
      <c r="J56" s="114"/>
      <c r="K56" s="114"/>
      <c r="L56" s="114"/>
      <c r="M56" s="115"/>
      <c r="N56" s="115"/>
      <c r="O56" s="115"/>
      <c r="P56" s="115"/>
      <c r="Q56" s="115"/>
      <c r="R56" s="115"/>
      <c r="S56" s="115"/>
      <c r="T56" s="115"/>
      <c r="U56" s="115"/>
      <c r="V56" s="115"/>
      <c r="W56" s="115"/>
      <c r="X56" s="340"/>
      <c r="Y56" s="340"/>
      <c r="Z56" s="115"/>
      <c r="AA56" s="115"/>
      <c r="AB56" s="115"/>
      <c r="AC56" s="115"/>
      <c r="AD56" s="115"/>
      <c r="AE56" s="115"/>
      <c r="AF56" s="115"/>
      <c r="AG56" s="115"/>
      <c r="AH56" s="115"/>
      <c r="AI56" s="115"/>
      <c r="AJ56" s="115"/>
      <c r="AK56" s="115"/>
      <c r="AL56" s="115"/>
    </row>
    <row r="57" spans="1:38" x14ac:dyDescent="0.25">
      <c r="A57" s="588"/>
      <c r="B57" s="109"/>
      <c r="C57" s="116"/>
      <c r="D57" s="116"/>
      <c r="E57" s="117"/>
      <c r="F57" s="113"/>
      <c r="G57" s="111"/>
      <c r="H57" s="112"/>
      <c r="I57" s="113"/>
      <c r="J57" s="114"/>
      <c r="K57" s="114"/>
      <c r="L57" s="114"/>
      <c r="M57" s="115"/>
      <c r="N57" s="115"/>
      <c r="O57" s="115"/>
      <c r="P57" s="115"/>
      <c r="Q57" s="115"/>
      <c r="R57" s="115"/>
      <c r="S57" s="115"/>
      <c r="T57" s="115"/>
      <c r="U57" s="115"/>
      <c r="V57" s="115"/>
      <c r="W57" s="115"/>
      <c r="X57" s="340"/>
      <c r="Y57" s="340"/>
      <c r="Z57" s="115"/>
      <c r="AA57" s="115"/>
      <c r="AB57" s="115"/>
      <c r="AC57" s="115"/>
      <c r="AD57" s="115"/>
      <c r="AE57" s="115"/>
      <c r="AF57" s="115"/>
      <c r="AG57" s="115"/>
      <c r="AH57" s="115"/>
      <c r="AI57" s="115"/>
      <c r="AJ57" s="115"/>
      <c r="AK57" s="115"/>
      <c r="AL57" s="115"/>
    </row>
    <row r="58" spans="1:38" x14ac:dyDescent="0.25">
      <c r="A58" s="588"/>
      <c r="B58" s="109"/>
      <c r="C58" s="116"/>
      <c r="D58" s="116"/>
      <c r="E58" s="117"/>
      <c r="F58" s="113"/>
      <c r="G58" s="111"/>
      <c r="H58" s="112"/>
      <c r="I58" s="113"/>
      <c r="J58" s="114"/>
      <c r="K58" s="114"/>
      <c r="L58" s="114"/>
      <c r="M58" s="115"/>
      <c r="N58" s="115"/>
      <c r="O58" s="115"/>
      <c r="P58" s="115"/>
      <c r="Q58" s="115"/>
      <c r="R58" s="115"/>
      <c r="S58" s="115"/>
      <c r="T58" s="115"/>
      <c r="U58" s="115"/>
      <c r="V58" s="115"/>
      <c r="W58" s="115"/>
      <c r="X58" s="340"/>
      <c r="Y58" s="340"/>
      <c r="Z58" s="115"/>
      <c r="AA58" s="115"/>
      <c r="AB58" s="115"/>
      <c r="AC58" s="115"/>
      <c r="AD58" s="115"/>
      <c r="AE58" s="115"/>
      <c r="AF58" s="115"/>
      <c r="AG58" s="115"/>
      <c r="AH58" s="115"/>
      <c r="AI58" s="115"/>
      <c r="AJ58" s="115"/>
      <c r="AK58" s="115"/>
      <c r="AL58" s="115"/>
    </row>
    <row r="59" spans="1:38" x14ac:dyDescent="0.25">
      <c r="A59" s="588"/>
      <c r="B59" s="109"/>
      <c r="C59" s="116"/>
      <c r="D59" s="110"/>
      <c r="E59" s="117"/>
      <c r="F59" s="113"/>
      <c r="G59" s="111"/>
      <c r="H59" s="112"/>
      <c r="I59" s="113"/>
      <c r="J59" s="114"/>
      <c r="K59" s="114"/>
      <c r="L59" s="114"/>
      <c r="M59" s="115"/>
      <c r="N59" s="115"/>
      <c r="O59" s="115"/>
      <c r="P59" s="115"/>
      <c r="Q59" s="115"/>
      <c r="R59" s="115"/>
      <c r="S59" s="115"/>
      <c r="T59" s="115"/>
      <c r="U59" s="115"/>
      <c r="V59" s="115"/>
      <c r="W59" s="115"/>
      <c r="X59" s="340"/>
      <c r="Y59" s="340"/>
      <c r="Z59" s="115"/>
      <c r="AA59" s="115"/>
      <c r="AB59" s="115"/>
      <c r="AC59" s="115"/>
      <c r="AD59" s="115"/>
      <c r="AE59" s="115"/>
      <c r="AF59" s="115"/>
      <c r="AG59" s="115"/>
      <c r="AH59" s="115"/>
      <c r="AI59" s="115"/>
      <c r="AJ59" s="115"/>
      <c r="AK59" s="115"/>
      <c r="AL59" s="115"/>
    </row>
    <row r="60" spans="1:38" x14ac:dyDescent="0.25">
      <c r="A60" s="588"/>
      <c r="B60" s="109"/>
      <c r="C60" s="116"/>
      <c r="D60" s="116" t="s">
        <v>42</v>
      </c>
      <c r="E60" s="117"/>
      <c r="F60" s="113"/>
      <c r="G60" s="111"/>
      <c r="H60" s="112"/>
      <c r="I60" s="113"/>
      <c r="J60" s="114"/>
      <c r="K60" s="114"/>
      <c r="L60" s="114"/>
      <c r="M60" s="115"/>
      <c r="N60" s="115"/>
      <c r="O60" s="115"/>
      <c r="P60" s="115"/>
      <c r="Q60" s="115"/>
      <c r="R60" s="115"/>
      <c r="S60" s="115"/>
      <c r="T60" s="115"/>
      <c r="U60" s="115"/>
      <c r="V60" s="115"/>
      <c r="W60" s="115"/>
      <c r="X60" s="340"/>
      <c r="Y60" s="340"/>
      <c r="Z60" s="115"/>
      <c r="AA60" s="115"/>
      <c r="AB60" s="115"/>
      <c r="AC60" s="115"/>
      <c r="AD60" s="115"/>
      <c r="AE60" s="115"/>
      <c r="AF60" s="115"/>
      <c r="AG60" s="115"/>
      <c r="AH60" s="115"/>
      <c r="AI60" s="115"/>
      <c r="AJ60" s="115"/>
      <c r="AK60" s="115"/>
      <c r="AL60" s="115"/>
    </row>
    <row r="61" spans="1:38" x14ac:dyDescent="0.25">
      <c r="A61" s="588"/>
      <c r="B61" s="109"/>
      <c r="C61" s="116"/>
      <c r="D61" s="110"/>
      <c r="E61" s="117"/>
      <c r="F61" s="113"/>
      <c r="G61" s="111"/>
      <c r="H61" s="112"/>
      <c r="I61" s="113"/>
      <c r="J61" s="114"/>
      <c r="K61" s="114"/>
      <c r="L61" s="114"/>
      <c r="M61" s="115"/>
      <c r="N61" s="115"/>
      <c r="O61" s="115"/>
      <c r="P61" s="115"/>
      <c r="Q61" s="115"/>
      <c r="R61" s="115"/>
      <c r="S61" s="115"/>
      <c r="T61" s="115"/>
      <c r="U61" s="115"/>
      <c r="V61" s="115"/>
      <c r="W61" s="115"/>
      <c r="X61" s="340"/>
      <c r="Y61" s="340"/>
      <c r="Z61" s="115"/>
      <c r="AA61" s="115"/>
      <c r="AB61" s="115"/>
      <c r="AC61" s="115"/>
      <c r="AD61" s="115"/>
      <c r="AE61" s="115"/>
      <c r="AF61" s="115"/>
      <c r="AG61" s="115"/>
      <c r="AH61" s="115"/>
      <c r="AI61" s="115"/>
      <c r="AJ61" s="115"/>
      <c r="AK61" s="115"/>
      <c r="AL61" s="115"/>
    </row>
    <row r="62" spans="1:38" x14ac:dyDescent="0.25">
      <c r="A62" s="588"/>
      <c r="B62" s="109"/>
      <c r="C62" s="116"/>
      <c r="D62" s="116"/>
      <c r="E62" s="117"/>
      <c r="F62" s="113"/>
      <c r="G62" s="111"/>
      <c r="H62" s="112"/>
      <c r="I62" s="113"/>
      <c r="J62" s="114"/>
      <c r="K62" s="114"/>
      <c r="L62" s="114"/>
      <c r="M62" s="115"/>
      <c r="N62" s="115"/>
      <c r="O62" s="115"/>
      <c r="P62" s="115"/>
      <c r="Q62" s="115"/>
      <c r="R62" s="115"/>
      <c r="S62" s="115"/>
      <c r="T62" s="115"/>
      <c r="U62" s="115"/>
      <c r="V62" s="115"/>
      <c r="W62" s="115"/>
      <c r="X62" s="340"/>
      <c r="Y62" s="340"/>
      <c r="Z62" s="115"/>
      <c r="AA62" s="115"/>
      <c r="AB62" s="115"/>
      <c r="AC62" s="115"/>
      <c r="AD62" s="115"/>
      <c r="AE62" s="115"/>
      <c r="AF62" s="115"/>
      <c r="AG62" s="115"/>
      <c r="AH62" s="115"/>
      <c r="AI62" s="115"/>
      <c r="AJ62" s="115"/>
      <c r="AK62" s="115"/>
      <c r="AL62" s="115"/>
    </row>
    <row r="63" spans="1:38" x14ac:dyDescent="0.25">
      <c r="A63" s="588"/>
      <c r="B63" s="109"/>
      <c r="C63" s="116"/>
      <c r="D63" s="110"/>
      <c r="E63" s="117"/>
      <c r="F63" s="113"/>
      <c r="G63" s="111"/>
      <c r="H63" s="112"/>
      <c r="I63" s="113"/>
      <c r="J63" s="114"/>
      <c r="K63" s="114"/>
      <c r="L63" s="114"/>
      <c r="M63" s="115"/>
      <c r="N63" s="115"/>
      <c r="O63" s="115"/>
      <c r="P63" s="115"/>
      <c r="Q63" s="115"/>
      <c r="R63" s="115"/>
      <c r="S63" s="115"/>
      <c r="T63" s="115"/>
      <c r="U63" s="115"/>
      <c r="V63" s="115"/>
      <c r="W63" s="115"/>
      <c r="X63" s="340"/>
      <c r="Y63" s="340"/>
      <c r="Z63" s="115"/>
      <c r="AA63" s="115"/>
      <c r="AB63" s="115"/>
      <c r="AC63" s="115"/>
      <c r="AD63" s="115"/>
      <c r="AE63" s="115"/>
      <c r="AF63" s="115"/>
      <c r="AG63" s="115"/>
      <c r="AH63" s="115"/>
      <c r="AI63" s="115"/>
      <c r="AJ63" s="115"/>
      <c r="AK63" s="115"/>
      <c r="AL63" s="115"/>
    </row>
    <row r="64" spans="1:38" x14ac:dyDescent="0.25">
      <c r="A64" s="588"/>
      <c r="B64" s="109"/>
      <c r="C64" s="116"/>
      <c r="D64" s="116"/>
      <c r="E64" s="117"/>
      <c r="F64" s="113"/>
      <c r="G64" s="111"/>
      <c r="H64" s="112"/>
      <c r="I64" s="113"/>
      <c r="J64" s="114"/>
      <c r="K64" s="114"/>
      <c r="L64" s="114"/>
      <c r="M64" s="115"/>
      <c r="N64" s="115"/>
      <c r="O64" s="115"/>
      <c r="P64" s="115"/>
      <c r="Q64" s="115"/>
      <c r="R64" s="115"/>
      <c r="S64" s="115"/>
      <c r="T64" s="115"/>
      <c r="U64" s="115"/>
      <c r="V64" s="115"/>
      <c r="W64" s="115"/>
      <c r="X64" s="340"/>
      <c r="Y64" s="340"/>
      <c r="Z64" s="115"/>
      <c r="AA64" s="115"/>
      <c r="AB64" s="115"/>
      <c r="AC64" s="115"/>
      <c r="AD64" s="115"/>
      <c r="AE64" s="115"/>
      <c r="AF64" s="115"/>
      <c r="AG64" s="115"/>
      <c r="AH64" s="115"/>
      <c r="AI64" s="115"/>
      <c r="AJ64" s="115"/>
      <c r="AK64" s="115"/>
      <c r="AL64" s="115"/>
    </row>
    <row r="65" spans="1:38" x14ac:dyDescent="0.25">
      <c r="A65" s="588"/>
      <c r="B65" s="109"/>
      <c r="C65" s="116"/>
      <c r="D65" s="110"/>
      <c r="E65" s="117"/>
      <c r="F65" s="113"/>
      <c r="G65" s="111"/>
      <c r="H65" s="112"/>
      <c r="I65" s="113"/>
      <c r="J65" s="114"/>
      <c r="K65" s="114"/>
      <c r="L65" s="114"/>
      <c r="M65" s="115"/>
      <c r="N65" s="115"/>
      <c r="O65" s="115"/>
      <c r="P65" s="115"/>
      <c r="Q65" s="115"/>
      <c r="R65" s="115"/>
      <c r="S65" s="115"/>
      <c r="T65" s="115"/>
      <c r="U65" s="115"/>
      <c r="V65" s="115"/>
      <c r="W65" s="115"/>
      <c r="X65" s="340"/>
      <c r="Y65" s="340"/>
      <c r="Z65" s="115"/>
      <c r="AA65" s="115"/>
      <c r="AB65" s="115"/>
      <c r="AC65" s="115"/>
      <c r="AD65" s="115"/>
      <c r="AE65" s="115"/>
      <c r="AF65" s="115"/>
      <c r="AG65" s="115"/>
      <c r="AH65" s="115"/>
      <c r="AI65" s="115"/>
      <c r="AJ65" s="115"/>
      <c r="AK65" s="115"/>
      <c r="AL65" s="115"/>
    </row>
    <row r="66" spans="1:38" x14ac:dyDescent="0.25">
      <c r="A66" s="588"/>
      <c r="B66" s="109"/>
      <c r="C66" s="116"/>
      <c r="D66" s="116"/>
      <c r="E66" s="117"/>
      <c r="F66" s="113"/>
      <c r="G66" s="111"/>
      <c r="H66" s="112"/>
      <c r="I66" s="113"/>
      <c r="J66" s="114"/>
      <c r="K66" s="114"/>
      <c r="L66" s="114"/>
      <c r="M66" s="115"/>
      <c r="N66" s="115"/>
      <c r="O66" s="115"/>
      <c r="P66" s="115"/>
      <c r="Q66" s="115"/>
      <c r="R66" s="115"/>
      <c r="S66" s="115"/>
      <c r="T66" s="115"/>
      <c r="U66" s="115"/>
      <c r="V66" s="115"/>
      <c r="W66" s="115"/>
      <c r="X66" s="340"/>
      <c r="Y66" s="340"/>
      <c r="Z66" s="115"/>
      <c r="AA66" s="115"/>
      <c r="AB66" s="115"/>
      <c r="AC66" s="115"/>
      <c r="AD66" s="115"/>
      <c r="AE66" s="115"/>
      <c r="AF66" s="115"/>
      <c r="AG66" s="115"/>
      <c r="AH66" s="115"/>
      <c r="AI66" s="115"/>
      <c r="AJ66" s="115"/>
      <c r="AK66" s="115"/>
      <c r="AL66" s="115"/>
    </row>
    <row r="67" spans="1:38" x14ac:dyDescent="0.25">
      <c r="A67" s="588"/>
      <c r="B67" s="109"/>
      <c r="C67" s="116"/>
      <c r="D67" s="116"/>
      <c r="E67" s="117"/>
      <c r="F67" s="113"/>
      <c r="G67" s="111"/>
      <c r="H67" s="112"/>
      <c r="I67" s="113"/>
      <c r="J67" s="114"/>
      <c r="K67" s="114"/>
      <c r="L67" s="114"/>
      <c r="M67" s="115"/>
      <c r="N67" s="115"/>
      <c r="O67" s="115"/>
      <c r="P67" s="115"/>
      <c r="Q67" s="115"/>
      <c r="R67" s="115"/>
      <c r="S67" s="115"/>
      <c r="T67" s="115"/>
      <c r="U67" s="115"/>
      <c r="V67" s="115"/>
      <c r="W67" s="115"/>
      <c r="X67" s="340"/>
      <c r="Y67" s="340"/>
      <c r="Z67" s="115"/>
      <c r="AA67" s="115"/>
      <c r="AB67" s="115"/>
      <c r="AC67" s="115"/>
      <c r="AD67" s="115"/>
      <c r="AE67" s="115"/>
      <c r="AF67" s="115"/>
      <c r="AG67" s="115"/>
      <c r="AH67" s="115"/>
      <c r="AI67" s="115"/>
      <c r="AJ67" s="115"/>
      <c r="AK67" s="115"/>
      <c r="AL67" s="115"/>
    </row>
    <row r="68" spans="1:38" x14ac:dyDescent="0.25">
      <c r="A68" s="588"/>
      <c r="B68" s="109"/>
      <c r="C68" s="116"/>
      <c r="D68" s="110"/>
      <c r="E68" s="117"/>
      <c r="F68" s="113"/>
      <c r="G68" s="111"/>
      <c r="H68" s="112"/>
      <c r="I68" s="113"/>
      <c r="J68" s="114"/>
      <c r="K68" s="114"/>
      <c r="L68" s="114"/>
      <c r="M68" s="115"/>
      <c r="N68" s="115"/>
      <c r="O68" s="115"/>
      <c r="P68" s="115"/>
      <c r="Q68" s="115"/>
      <c r="R68" s="115"/>
      <c r="S68" s="115"/>
      <c r="T68" s="115"/>
      <c r="U68" s="115"/>
      <c r="V68" s="115"/>
      <c r="W68" s="115"/>
      <c r="X68" s="340"/>
      <c r="Y68" s="340"/>
      <c r="Z68" s="115"/>
      <c r="AA68" s="115"/>
      <c r="AB68" s="115"/>
      <c r="AC68" s="115"/>
      <c r="AD68" s="115"/>
      <c r="AE68" s="115"/>
      <c r="AF68" s="115"/>
      <c r="AG68" s="115"/>
      <c r="AH68" s="115"/>
      <c r="AI68" s="115"/>
      <c r="AJ68" s="115"/>
      <c r="AK68" s="115"/>
      <c r="AL68" s="115"/>
    </row>
    <row r="69" spans="1:38" x14ac:dyDescent="0.25">
      <c r="A69" s="588"/>
      <c r="B69" s="109"/>
      <c r="C69" s="116"/>
      <c r="D69" s="116"/>
      <c r="E69" s="117"/>
      <c r="F69" s="113"/>
      <c r="G69" s="111"/>
      <c r="H69" s="112"/>
      <c r="I69" s="113"/>
      <c r="J69" s="114"/>
      <c r="K69" s="114"/>
      <c r="L69" s="114"/>
      <c r="M69" s="115"/>
      <c r="N69" s="115"/>
      <c r="O69" s="115"/>
      <c r="P69" s="115"/>
      <c r="Q69" s="115"/>
      <c r="R69" s="115"/>
      <c r="S69" s="115"/>
      <c r="T69" s="115"/>
      <c r="U69" s="115"/>
      <c r="V69" s="115"/>
      <c r="W69" s="115"/>
      <c r="X69" s="340"/>
      <c r="Y69" s="340"/>
      <c r="Z69" s="115"/>
      <c r="AA69" s="115"/>
      <c r="AB69" s="115"/>
      <c r="AC69" s="115"/>
      <c r="AD69" s="115"/>
      <c r="AE69" s="115"/>
      <c r="AF69" s="115"/>
      <c r="AG69" s="115"/>
      <c r="AH69" s="115"/>
      <c r="AI69" s="115"/>
      <c r="AJ69" s="115"/>
      <c r="AK69" s="115"/>
      <c r="AL69" s="115"/>
    </row>
    <row r="70" spans="1:38" x14ac:dyDescent="0.25">
      <c r="A70" s="588"/>
      <c r="B70" s="109"/>
      <c r="C70" s="116"/>
      <c r="D70" s="110"/>
      <c r="E70" s="117"/>
      <c r="F70" s="113"/>
      <c r="G70" s="111"/>
      <c r="H70" s="112"/>
      <c r="I70" s="113"/>
      <c r="J70" s="114"/>
      <c r="K70" s="114"/>
      <c r="L70" s="114"/>
      <c r="M70" s="115"/>
      <c r="N70" s="115"/>
      <c r="O70" s="115"/>
      <c r="P70" s="115"/>
      <c r="Q70" s="115"/>
      <c r="R70" s="115"/>
      <c r="S70" s="115"/>
      <c r="T70" s="115"/>
      <c r="U70" s="115"/>
      <c r="V70" s="115"/>
      <c r="W70" s="115"/>
      <c r="X70" s="340"/>
      <c r="Y70" s="340"/>
      <c r="Z70" s="115"/>
      <c r="AA70" s="115"/>
      <c r="AB70" s="115"/>
      <c r="AC70" s="115"/>
      <c r="AD70" s="115"/>
      <c r="AE70" s="115"/>
      <c r="AF70" s="115"/>
      <c r="AG70" s="115"/>
      <c r="AH70" s="115"/>
      <c r="AI70" s="115"/>
      <c r="AJ70" s="115"/>
      <c r="AK70" s="115"/>
      <c r="AL70" s="115"/>
    </row>
    <row r="71" spans="1:38" x14ac:dyDescent="0.25">
      <c r="A71" s="588"/>
      <c r="B71" s="109"/>
      <c r="C71" s="116"/>
      <c r="D71" s="116"/>
      <c r="E71" s="117"/>
      <c r="F71" s="113"/>
      <c r="G71" s="111"/>
      <c r="H71" s="112"/>
      <c r="I71" s="113"/>
      <c r="J71" s="114"/>
      <c r="K71" s="114"/>
      <c r="L71" s="114"/>
      <c r="M71" s="115"/>
      <c r="N71" s="115"/>
      <c r="O71" s="115"/>
      <c r="P71" s="115"/>
      <c r="Q71" s="115"/>
      <c r="R71" s="115"/>
      <c r="S71" s="115"/>
      <c r="T71" s="115"/>
      <c r="U71" s="115"/>
      <c r="V71" s="115"/>
      <c r="W71" s="115"/>
      <c r="X71" s="340"/>
      <c r="Y71" s="340"/>
      <c r="Z71" s="115"/>
      <c r="AA71" s="115"/>
      <c r="AB71" s="115"/>
      <c r="AC71" s="115"/>
      <c r="AD71" s="115"/>
      <c r="AE71" s="115"/>
      <c r="AF71" s="115"/>
      <c r="AG71" s="115"/>
      <c r="AH71" s="115"/>
      <c r="AI71" s="115"/>
      <c r="AJ71" s="115"/>
      <c r="AK71" s="115"/>
      <c r="AL71" s="115"/>
    </row>
    <row r="72" spans="1:38" x14ac:dyDescent="0.25">
      <c r="A72" s="588"/>
      <c r="B72" s="109"/>
      <c r="C72" s="116"/>
      <c r="D72" s="110"/>
      <c r="E72" s="117"/>
      <c r="F72" s="113"/>
      <c r="G72" s="111"/>
      <c r="H72" s="112"/>
      <c r="I72" s="113"/>
      <c r="J72" s="114"/>
      <c r="K72" s="114"/>
      <c r="L72" s="114"/>
      <c r="M72" s="115"/>
      <c r="N72" s="115"/>
      <c r="O72" s="115"/>
      <c r="P72" s="115"/>
      <c r="Q72" s="115"/>
      <c r="R72" s="115"/>
      <c r="S72" s="115"/>
      <c r="T72" s="115"/>
      <c r="U72" s="115"/>
      <c r="V72" s="115"/>
      <c r="W72" s="115"/>
      <c r="X72" s="340"/>
      <c r="Y72" s="340"/>
      <c r="Z72" s="115"/>
      <c r="AA72" s="115"/>
      <c r="AB72" s="115"/>
      <c r="AC72" s="115"/>
      <c r="AD72" s="115"/>
      <c r="AE72" s="115"/>
      <c r="AF72" s="115"/>
      <c r="AG72" s="115"/>
      <c r="AH72" s="115"/>
      <c r="AI72" s="115"/>
      <c r="AJ72" s="115"/>
      <c r="AK72" s="115"/>
      <c r="AL72" s="115"/>
    </row>
    <row r="73" spans="1:38" x14ac:dyDescent="0.25">
      <c r="A73" s="588"/>
      <c r="B73" s="109"/>
      <c r="C73" s="116"/>
      <c r="D73" s="116"/>
      <c r="E73" s="117"/>
      <c r="F73" s="113"/>
      <c r="G73" s="111"/>
      <c r="H73" s="112"/>
      <c r="I73" s="113"/>
      <c r="J73" s="114"/>
      <c r="K73" s="114"/>
      <c r="L73" s="114"/>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row>
    <row r="74" spans="1:38" ht="14.4" thickBot="1" x14ac:dyDescent="0.3">
      <c r="A74" s="588"/>
      <c r="B74" s="118"/>
      <c r="C74" s="119"/>
      <c r="D74" s="119"/>
      <c r="E74" s="120"/>
      <c r="F74" s="121"/>
      <c r="G74" s="122"/>
      <c r="H74" s="123"/>
      <c r="I74" s="512"/>
      <c r="J74" s="521"/>
      <c r="K74" s="521"/>
      <c r="L74" s="521"/>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row>
    <row r="75" spans="1:38" x14ac:dyDescent="0.25">
      <c r="A75" s="588"/>
      <c r="B75" s="104"/>
      <c r="C75" s="104"/>
      <c r="D75" s="104"/>
      <c r="E75" s="105"/>
      <c r="F75" s="105"/>
      <c r="G75" s="105"/>
      <c r="H75" s="106"/>
      <c r="I75" s="513"/>
      <c r="J75" s="511">
        <f>_xlfn.IFNA(VLOOKUP(CONCATENATE($J$5,$B75,$C75),'ESP1'!$A$6:$M$500,13,FALSE),0)</f>
        <v>0</v>
      </c>
      <c r="K75" s="511"/>
      <c r="L75" s="511"/>
      <c r="M75" s="432">
        <f>_xlfn.IFNA(VLOOKUP(CONCATENATE($M$5,$B75,$C75),CAP!$A$6:$M$133,13,FALSE),0)</f>
        <v>0</v>
      </c>
      <c r="N75" s="432">
        <f>_xlfn.IFNA(VLOOKUP(CONCATENATE($N$5,$B75,$C75),'GOS1'!$A$6:$M$133,13,FALSE),0)</f>
        <v>0</v>
      </c>
      <c r="O75" s="432">
        <f>_xlfn.IFNA(VLOOKUP(CONCATENATE($O$5,$B75,$C75),'OG1'!$A$6:$M$500,13,FALSE),0)</f>
        <v>0</v>
      </c>
      <c r="P75" s="432">
        <f>_xlfn.IFNA(VLOOKUP(CONCATENATE($P$5,$B75,$C75),'DRY3'!$A$6:$M$133,13,FALSE),0)</f>
        <v>0</v>
      </c>
      <c r="Q75" s="432"/>
      <c r="R75" s="432">
        <f>_xlfn.IFNA(VLOOKUP(CONCATENATE($R$5,$B75,$C75),'GOS2'!$A$6:$M$135,13,FALSE),0)</f>
        <v>0</v>
      </c>
      <c r="S75" s="432">
        <f>_xlfn.IFNA(VLOOKUP(CONCATENATE($S$5,$B75,$C75),'ESP2'!$A$6:$M$192,13,FALSE),0)</f>
        <v>0</v>
      </c>
      <c r="T75" s="432">
        <f>_xlfn.IFNA(VLOOKUP(CONCATENATE($T$5,$B75,$C75),CAP!$A$6:$M$133,13,FALSE),0)</f>
        <v>0</v>
      </c>
      <c r="U75" s="432">
        <f>_xlfn.IFNA(VLOOKUP(CONCATENATE($U$5,$B75,$C75),'DAR1'!$A$6:$M$133,13,FALSE),0)</f>
        <v>0</v>
      </c>
      <c r="V75" s="432">
        <f>_xlfn.IFNA(VLOOKUP(CONCATENATE($V$5,$B75,$C75),SCSAT!$A$8:$M$498,13,FALSE),0)</f>
        <v>0</v>
      </c>
      <c r="W75" s="514">
        <f>_xlfn.IFNA(VLOOKUP(CONCATENATE($W$5,$B75,$C75),'Spare 3'!$A$6:$M$170,13,FALSE),0)</f>
        <v>0</v>
      </c>
      <c r="X75" s="516"/>
      <c r="Y75" s="516"/>
      <c r="Z75" s="516"/>
      <c r="AA75" s="516">
        <f>_xlfn.IFNA(VLOOKUP(CONCATENATE($AA$5,$B75,$C75),'Spare 1'!$A$6:$M$133,13,FALSE),0)</f>
        <v>0</v>
      </c>
      <c r="AB75" s="516">
        <f>_xlfn.IFNA(VLOOKUP(CONCATENATE($AB$5,$B75,$C75),FEST!$A$6:$M$300,13,FALSE),0)</f>
        <v>0</v>
      </c>
      <c r="AC75" s="516">
        <f>_xlfn.IFNA(VLOOKUP(CONCATENATE($AC$5,$B75,$C75),'DAR2'!$A$6:$M$500,13,FALSE),0)</f>
        <v>0</v>
      </c>
      <c r="AD75" s="516">
        <f>_xlfn.IFNA(VLOOKUP(CONCATENATE($AD$5,$B75,$C75),'OG3'!$A$6:$M$53,13,FALSE),0)</f>
        <v>0</v>
      </c>
      <c r="AE75" s="516"/>
      <c r="AF75" s="516">
        <f>_xlfn.IFNA(VLOOKUP(CONCATENATE($AF$5,$B75,$C75),SCSAT!$A$6:$M$53,13,FALSE),0)</f>
        <v>0</v>
      </c>
      <c r="AG75" s="516">
        <f>_xlfn.IFNA(VLOOKUP(CONCATENATE($AG$5,$B75,$C75),SCSUN!$A$6:$M$53,13,FALSE),0)</f>
        <v>0</v>
      </c>
      <c r="AH75" s="516">
        <f>_xlfn.IFNA(VLOOKUP(CONCATENATE($AH$5,$B75,$C75),'ESP3'!$A$6:$M$500,13,FALSE),0)</f>
        <v>0</v>
      </c>
      <c r="AI75" s="516">
        <f>_xlfn.IFNA(VLOOKUP(CONCATENATE($AI$5,$B75,$C75),'DRY2'!$A$6:$M$300,13,FALSE),0)</f>
        <v>0</v>
      </c>
      <c r="AJ75" s="516">
        <f>_xlfn.IFNA(VLOOKUP(CONCATENATE($AJ$5,$B75,$C75),'DRY2'!$A$6:$M$300,13,FALSE),0)</f>
        <v>0</v>
      </c>
      <c r="AK75" s="516">
        <f>_xlfn.IFNA(VLOOKUP(CONCATENATE($AK$5,$B75,$C75),'DAR2'!$A$6:$M$60,13,FALSE),0)</f>
        <v>0</v>
      </c>
      <c r="AL75" s="516">
        <f>_xlfn.IFNA(VLOOKUP(CONCATENATE($AL$5,$B75,$C75),'DRY3'!$A$6:$M$135,13,FALSE),0)</f>
        <v>0</v>
      </c>
    </row>
    <row r="76" spans="1:38" x14ac:dyDescent="0.25">
      <c r="B76" s="29"/>
    </row>
    <row r="77" spans="1:38" x14ac:dyDescent="0.25">
      <c r="B77" s="29"/>
      <c r="J77" s="4"/>
      <c r="K77" s="4"/>
      <c r="L77" s="4"/>
      <c r="M77" s="4"/>
      <c r="N77" s="4"/>
      <c r="O77" s="4"/>
      <c r="P77" s="4"/>
      <c r="Q77" s="4"/>
      <c r="R77" s="4"/>
      <c r="S77" s="4"/>
      <c r="T77" s="4"/>
      <c r="U77" s="4"/>
      <c r="V77" s="4"/>
      <c r="W77" s="4"/>
      <c r="X77" s="4"/>
      <c r="AB77" s="4"/>
      <c r="AC77" s="4"/>
      <c r="AD77" s="4"/>
      <c r="AE77" s="4"/>
      <c r="AF77" s="4"/>
      <c r="AG77" s="4"/>
      <c r="AH77" s="4"/>
      <c r="AI77" s="4"/>
      <c r="AJ77" s="4"/>
      <c r="AK77" s="4"/>
      <c r="AL77" s="4"/>
    </row>
    <row r="78" spans="1:38" x14ac:dyDescent="0.25">
      <c r="B78" s="29"/>
    </row>
    <row r="79" spans="1:38" x14ac:dyDescent="0.25">
      <c r="B79" s="29"/>
    </row>
    <row r="80" spans="1:38"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sheetData>
  <sortState xmlns:xlrd2="http://schemas.microsoft.com/office/spreadsheetml/2017/richdata2" ref="B5:I59">
    <sortCondition descending="1" ref="H5:H59"/>
    <sortCondition ref="I5:I59"/>
  </sortState>
  <mergeCells count="67">
    <mergeCell ref="J3:K4"/>
    <mergeCell ref="J1:K2"/>
    <mergeCell ref="W3:X4"/>
    <mergeCell ref="P1:Q2"/>
    <mergeCell ref="P3:Q4"/>
    <mergeCell ref="AD1:AE2"/>
    <mergeCell ref="AD3:AE4"/>
    <mergeCell ref="AL1:AL2"/>
    <mergeCell ref="M3:M4"/>
    <mergeCell ref="AG3:AG4"/>
    <mergeCell ref="R3:R4"/>
    <mergeCell ref="S3:S4"/>
    <mergeCell ref="V3:V4"/>
    <mergeCell ref="AH3:AH4"/>
    <mergeCell ref="AL3:AL4"/>
    <mergeCell ref="U1:U2"/>
    <mergeCell ref="U3:U4"/>
    <mergeCell ref="AH1:AH2"/>
    <mergeCell ref="AK1:AK2"/>
    <mergeCell ref="AK3:AK4"/>
    <mergeCell ref="AG1:AG2"/>
    <mergeCell ref="AI1:AI2"/>
    <mergeCell ref="F3:F4"/>
    <mergeCell ref="F1:F2"/>
    <mergeCell ref="G1:G2"/>
    <mergeCell ref="H1:H2"/>
    <mergeCell ref="I1:I2"/>
    <mergeCell ref="G3:G4"/>
    <mergeCell ref="H3:H4"/>
    <mergeCell ref="I3:I4"/>
    <mergeCell ref="A1:A75"/>
    <mergeCell ref="B1:B2"/>
    <mergeCell ref="C1:C2"/>
    <mergeCell ref="D1:D2"/>
    <mergeCell ref="E1:E2"/>
    <mergeCell ref="B3:B4"/>
    <mergeCell ref="C3:C4"/>
    <mergeCell ref="D3:D4"/>
    <mergeCell ref="E3:E4"/>
    <mergeCell ref="AA1:AA2"/>
    <mergeCell ref="AB1:AB2"/>
    <mergeCell ref="AC1:AC2"/>
    <mergeCell ref="AF1:AF2"/>
    <mergeCell ref="L1:L2"/>
    <mergeCell ref="M1:M2"/>
    <mergeCell ref="N1:N2"/>
    <mergeCell ref="O1:O2"/>
    <mergeCell ref="R1:R2"/>
    <mergeCell ref="Y1:Y2"/>
    <mergeCell ref="Z1:Z2"/>
    <mergeCell ref="T1:T2"/>
    <mergeCell ref="S1:S2"/>
    <mergeCell ref="V1:V2"/>
    <mergeCell ref="W1:X2"/>
    <mergeCell ref="AJ1:AJ2"/>
    <mergeCell ref="L3:L4"/>
    <mergeCell ref="N3:N4"/>
    <mergeCell ref="O3:O4"/>
    <mergeCell ref="T3:T4"/>
    <mergeCell ref="Y3:Y4"/>
    <mergeCell ref="Z3:Z4"/>
    <mergeCell ref="AA3:AA4"/>
    <mergeCell ref="AB3:AB4"/>
    <mergeCell ref="AC3:AC4"/>
    <mergeCell ref="AF3:AF4"/>
    <mergeCell ref="AI3:AI4"/>
    <mergeCell ref="AJ3:AJ4"/>
  </mergeCells>
  <phoneticPr fontId="13" type="noConversion"/>
  <conditionalFormatting sqref="C21:C25">
    <cfRule type="duplicateValues" dxfId="188" priority="1186"/>
  </conditionalFormatting>
  <conditionalFormatting sqref="C25:C31">
    <cfRule type="duplicateValues" dxfId="187" priority="1179"/>
  </conditionalFormatting>
  <conditionalFormatting sqref="C35:C54">
    <cfRule type="duplicateValues" dxfId="186" priority="664"/>
  </conditionalFormatting>
  <conditionalFormatting sqref="C59:C60">
    <cfRule type="duplicateValues" dxfId="185" priority="673"/>
  </conditionalFormatting>
  <conditionalFormatting sqref="C61:C62">
    <cfRule type="duplicateValues" dxfId="184" priority="672"/>
  </conditionalFormatting>
  <conditionalFormatting sqref="C63:C64">
    <cfRule type="duplicateValues" dxfId="183" priority="671"/>
  </conditionalFormatting>
  <conditionalFormatting sqref="C65:C66">
    <cfRule type="duplicateValues" dxfId="182" priority="670"/>
  </conditionalFormatting>
  <conditionalFormatting sqref="C67">
    <cfRule type="duplicateValues" dxfId="181" priority="886"/>
  </conditionalFormatting>
  <conditionalFormatting sqref="C68:C69">
    <cfRule type="duplicateValues" dxfId="180" priority="668"/>
  </conditionalFormatting>
  <conditionalFormatting sqref="C70:C71">
    <cfRule type="duplicateValues" dxfId="179" priority="667"/>
  </conditionalFormatting>
  <conditionalFormatting sqref="C72:C1048576 C55:C58 C1:C20 C30:C34">
    <cfRule type="duplicateValues" dxfId="178" priority="660"/>
  </conditionalFormatting>
  <conditionalFormatting sqref="D14">
    <cfRule type="duplicateValues" dxfId="177" priority="11"/>
  </conditionalFormatting>
  <conditionalFormatting sqref="J6:AL75">
    <cfRule type="cellIs" dxfId="176" priority="9" operator="lessThan">
      <formula>1</formula>
    </cfRule>
  </conditionalFormatting>
  <conditionalFormatting sqref="P1">
    <cfRule type="duplicateValues" dxfId="175" priority="6"/>
  </conditionalFormatting>
  <conditionalFormatting sqref="R1">
    <cfRule type="duplicateValues" dxfId="174" priority="5"/>
  </conditionalFormatting>
  <conditionalFormatting sqref="V1">
    <cfRule type="duplicateValues" dxfId="173" priority="4"/>
  </conditionalFormatting>
  <conditionalFormatting sqref="W1">
    <cfRule type="duplicateValues" dxfId="172" priority="3"/>
  </conditionalFormatting>
  <conditionalFormatting sqref="AB1:AD1">
    <cfRule type="duplicateValues" dxfId="171" priority="7"/>
  </conditionalFormatting>
  <conditionalFormatting sqref="AF1">
    <cfRule type="duplicateValues" dxfId="170" priority="2"/>
  </conditionalFormatting>
  <conditionalFormatting sqref="AG1 J1 S1:U1 Y1:AA1 AI1:AL1 L1:O1">
    <cfRule type="duplicateValues" dxfId="169" priority="8"/>
  </conditionalFormatting>
  <conditionalFormatting sqref="AH1">
    <cfRule type="duplicateValues" dxfId="168" priority="1"/>
  </conditionalFormatting>
  <pageMargins left="0.25" right="0.25" top="0.75" bottom="0.75" header="0.3" footer="0.3"/>
  <pageSetup paperSize="9"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5C1B-0B14-418E-889B-26F4C31AC7D3}">
  <sheetPr codeName="Sheet9">
    <tabColor rgb="FF00B0F0"/>
    <pageSetUpPr fitToPage="1"/>
  </sheetPr>
  <dimension ref="A1:AO162"/>
  <sheetViews>
    <sheetView zoomScale="70" zoomScaleNormal="70" zoomScaleSheetLayoutView="90" workbookViewId="0">
      <pane xSplit="12" ySplit="18" topLeftCell="M19" activePane="bottomRight" state="frozen"/>
      <selection pane="topRight" activeCell="L1" sqref="L1"/>
      <selection pane="bottomLeft" activeCell="A19" sqref="A19"/>
      <selection pane="bottomRight" activeCell="I11" sqref="I11"/>
    </sheetView>
  </sheetViews>
  <sheetFormatPr defaultColWidth="14.44140625" defaultRowHeight="13.8" x14ac:dyDescent="0.25"/>
  <cols>
    <col min="1" max="1" width="4.33203125" style="4" bestFit="1" customWidth="1"/>
    <col min="2" max="2" width="19.109375" style="5" bestFit="1" customWidth="1"/>
    <col min="3" max="3" width="25.88671875" style="5" bestFit="1" customWidth="1"/>
    <col min="4" max="4" width="16.88671875" style="5" bestFit="1" customWidth="1"/>
    <col min="5" max="5" width="14" style="4" bestFit="1" customWidth="1"/>
    <col min="6" max="6" width="5.88671875" style="4" bestFit="1" customWidth="1"/>
    <col min="7" max="7" width="8.88671875" style="4" bestFit="1" customWidth="1"/>
    <col min="8" max="8" width="8.6640625" style="6" bestFit="1" customWidth="1"/>
    <col min="9" max="9" width="10.6640625" style="2" bestFit="1" customWidth="1"/>
    <col min="10" max="11" width="9.77734375" style="2" customWidth="1"/>
    <col min="12" max="12" width="10.109375" style="2" bestFit="1" customWidth="1"/>
    <col min="13" max="13" width="10.109375" style="2" customWidth="1"/>
    <col min="14" max="14" width="10.109375" style="2" bestFit="1" customWidth="1"/>
    <col min="15" max="16" width="10.5546875" style="2" bestFit="1" customWidth="1"/>
    <col min="17" max="17" width="10.5546875" style="2" customWidth="1"/>
    <col min="18" max="18" width="10.5546875" style="2" bestFit="1" customWidth="1"/>
    <col min="19" max="19" width="10.5546875" style="2" customWidth="1"/>
    <col min="20" max="21" width="10.5546875" style="2" bestFit="1" customWidth="1"/>
    <col min="22" max="24" width="10.109375" style="2" bestFit="1" customWidth="1"/>
    <col min="25" max="25" width="10.5546875" style="2" bestFit="1" customWidth="1"/>
    <col min="26" max="26" width="10.5546875" style="2" customWidth="1"/>
    <col min="27" max="27" width="10.77734375" style="2" bestFit="1" customWidth="1"/>
    <col min="28" max="28" width="13.5546875" style="2" bestFit="1" customWidth="1"/>
    <col min="29" max="29" width="10.77734375" style="2" bestFit="1" customWidth="1"/>
    <col min="30" max="32" width="9.88671875" style="2" bestFit="1" customWidth="1"/>
    <col min="33" max="33" width="9.88671875" style="2" customWidth="1"/>
    <col min="34" max="34" width="12" style="2" bestFit="1" customWidth="1"/>
    <col min="35" max="35" width="12.88671875" style="2" bestFit="1" customWidth="1"/>
    <col min="36" max="36" width="9.21875" style="2" bestFit="1" customWidth="1"/>
    <col min="37" max="37" width="10.109375" style="2" bestFit="1" customWidth="1"/>
    <col min="38" max="39" width="10" style="2" bestFit="1" customWidth="1"/>
    <col min="40" max="40" width="4.5546875" style="2" bestFit="1" customWidth="1"/>
    <col min="41" max="41" width="10" style="4" customWidth="1"/>
    <col min="42" max="16384" width="14.44140625" style="4"/>
  </cols>
  <sheetData>
    <row r="1" spans="1:41" s="3" customFormat="1" ht="15.6" customHeight="1" x14ac:dyDescent="0.25">
      <c r="A1" s="601" t="s">
        <v>274</v>
      </c>
      <c r="B1" s="602" t="s">
        <v>1</v>
      </c>
      <c r="C1" s="602" t="s">
        <v>91</v>
      </c>
      <c r="D1" s="602" t="s">
        <v>3</v>
      </c>
      <c r="E1" s="602" t="s">
        <v>4</v>
      </c>
      <c r="F1" s="600" t="s">
        <v>5</v>
      </c>
      <c r="G1" s="606" t="s">
        <v>6</v>
      </c>
      <c r="H1" s="607" t="s">
        <v>7</v>
      </c>
      <c r="I1" s="608" t="s">
        <v>8</v>
      </c>
      <c r="J1" s="706" t="s">
        <v>263</v>
      </c>
      <c r="K1" s="689"/>
      <c r="L1" s="688" t="s">
        <v>46</v>
      </c>
      <c r="M1" s="689"/>
      <c r="N1" s="598" t="s">
        <v>10</v>
      </c>
      <c r="O1" s="598" t="s">
        <v>264</v>
      </c>
      <c r="P1" s="688" t="s">
        <v>52</v>
      </c>
      <c r="Q1" s="689"/>
      <c r="R1" s="688" t="s">
        <v>49</v>
      </c>
      <c r="S1" s="689"/>
      <c r="T1" s="598" t="s">
        <v>216</v>
      </c>
      <c r="U1" s="598" t="s">
        <v>265</v>
      </c>
      <c r="V1" s="598" t="s">
        <v>266</v>
      </c>
      <c r="W1" s="598" t="s">
        <v>217</v>
      </c>
      <c r="X1" s="598" t="s">
        <v>68</v>
      </c>
      <c r="Y1" s="688" t="s">
        <v>51</v>
      </c>
      <c r="Z1" s="689"/>
      <c r="AA1" s="598" t="s">
        <v>218</v>
      </c>
      <c r="AB1" s="598" t="s">
        <v>267</v>
      </c>
      <c r="AC1" s="598" t="s">
        <v>268</v>
      </c>
      <c r="AD1" s="598" t="s">
        <v>59</v>
      </c>
      <c r="AE1" s="598" t="s">
        <v>269</v>
      </c>
      <c r="AF1" s="688" t="s">
        <v>61</v>
      </c>
      <c r="AG1" s="689"/>
      <c r="AH1" s="598" t="s">
        <v>270</v>
      </c>
      <c r="AI1" s="598" t="s">
        <v>271</v>
      </c>
      <c r="AJ1" s="598" t="s">
        <v>66</v>
      </c>
      <c r="AK1" s="598" t="s">
        <v>272</v>
      </c>
      <c r="AL1" s="598" t="s">
        <v>273</v>
      </c>
      <c r="AM1" s="598" t="s">
        <v>219</v>
      </c>
      <c r="AN1" s="598" t="s">
        <v>201</v>
      </c>
      <c r="AO1" s="52"/>
    </row>
    <row r="2" spans="1:41" s="3" customFormat="1" ht="15.6" customHeight="1" x14ac:dyDescent="0.25">
      <c r="A2" s="601"/>
      <c r="B2" s="603"/>
      <c r="C2" s="603"/>
      <c r="D2" s="603"/>
      <c r="E2" s="603"/>
      <c r="F2" s="600"/>
      <c r="G2" s="605"/>
      <c r="H2" s="600"/>
      <c r="I2" s="604"/>
      <c r="J2" s="707"/>
      <c r="K2" s="691"/>
      <c r="L2" s="690"/>
      <c r="M2" s="691"/>
      <c r="N2" s="599"/>
      <c r="O2" s="599"/>
      <c r="P2" s="690"/>
      <c r="Q2" s="691"/>
      <c r="R2" s="690"/>
      <c r="S2" s="691"/>
      <c r="T2" s="599"/>
      <c r="U2" s="599"/>
      <c r="V2" s="599"/>
      <c r="W2" s="599"/>
      <c r="X2" s="599"/>
      <c r="Y2" s="690"/>
      <c r="Z2" s="691"/>
      <c r="AA2" s="599"/>
      <c r="AB2" s="599"/>
      <c r="AC2" s="599"/>
      <c r="AD2" s="599"/>
      <c r="AE2" s="599"/>
      <c r="AF2" s="690"/>
      <c r="AG2" s="691"/>
      <c r="AH2" s="599"/>
      <c r="AI2" s="599"/>
      <c r="AJ2" s="599"/>
      <c r="AK2" s="599"/>
      <c r="AL2" s="599"/>
      <c r="AM2" s="599"/>
      <c r="AN2" s="599"/>
      <c r="AO2" s="52"/>
    </row>
    <row r="3" spans="1:41" s="3" customFormat="1" ht="15.75" customHeight="1" x14ac:dyDescent="0.25">
      <c r="A3" s="601"/>
      <c r="B3" s="603" t="s">
        <v>30</v>
      </c>
      <c r="C3" s="603" t="s">
        <v>31</v>
      </c>
      <c r="D3" s="603" t="s">
        <v>32</v>
      </c>
      <c r="E3" s="603" t="s">
        <v>33</v>
      </c>
      <c r="F3" s="600" t="s">
        <v>34</v>
      </c>
      <c r="G3" s="605" t="s">
        <v>35</v>
      </c>
      <c r="H3" s="600" t="s">
        <v>36</v>
      </c>
      <c r="I3" s="604" t="s">
        <v>37</v>
      </c>
      <c r="J3" s="705">
        <v>44940</v>
      </c>
      <c r="K3" s="693"/>
      <c r="L3" s="692">
        <v>44968</v>
      </c>
      <c r="M3" s="693"/>
      <c r="N3" s="597">
        <v>44982</v>
      </c>
      <c r="O3" s="597">
        <v>44991</v>
      </c>
      <c r="P3" s="692">
        <v>44996</v>
      </c>
      <c r="Q3" s="693"/>
      <c r="R3" s="692">
        <v>44997</v>
      </c>
      <c r="S3" s="693"/>
      <c r="T3" s="597">
        <v>45003</v>
      </c>
      <c r="U3" s="597">
        <v>45004</v>
      </c>
      <c r="V3" s="597">
        <v>45018</v>
      </c>
      <c r="W3" s="597">
        <v>45031</v>
      </c>
      <c r="X3" s="597">
        <v>45045</v>
      </c>
      <c r="Y3" s="692">
        <v>45088</v>
      </c>
      <c r="Z3" s="693"/>
      <c r="AA3" s="597">
        <v>45059</v>
      </c>
      <c r="AB3" s="597" t="s">
        <v>261</v>
      </c>
      <c r="AC3" s="597">
        <v>45074</v>
      </c>
      <c r="AD3" s="597">
        <v>45081</v>
      </c>
      <c r="AE3" s="597">
        <v>45081</v>
      </c>
      <c r="AF3" s="692">
        <v>45088</v>
      </c>
      <c r="AG3" s="693"/>
      <c r="AH3" s="597" t="s">
        <v>262</v>
      </c>
      <c r="AI3" s="597" t="s">
        <v>259</v>
      </c>
      <c r="AJ3" s="597">
        <v>45130</v>
      </c>
      <c r="AK3" s="597">
        <v>45199</v>
      </c>
      <c r="AL3" s="597">
        <v>45213</v>
      </c>
      <c r="AM3" s="597">
        <v>45227</v>
      </c>
      <c r="AN3" s="597"/>
      <c r="AO3" s="52"/>
    </row>
    <row r="4" spans="1:41" s="2" customFormat="1" ht="15.75" customHeight="1" x14ac:dyDescent="0.25">
      <c r="A4" s="601"/>
      <c r="B4" s="603" t="s">
        <v>30</v>
      </c>
      <c r="C4" s="603"/>
      <c r="D4" s="603"/>
      <c r="E4" s="603"/>
      <c r="F4" s="600"/>
      <c r="G4" s="605"/>
      <c r="H4" s="600"/>
      <c r="I4" s="604"/>
      <c r="J4" s="706"/>
      <c r="K4" s="689"/>
      <c r="L4" s="688"/>
      <c r="M4" s="689"/>
      <c r="N4" s="598"/>
      <c r="O4" s="598"/>
      <c r="P4" s="688"/>
      <c r="Q4" s="689"/>
      <c r="R4" s="688"/>
      <c r="S4" s="689"/>
      <c r="T4" s="598"/>
      <c r="U4" s="598"/>
      <c r="V4" s="598"/>
      <c r="W4" s="598"/>
      <c r="X4" s="598"/>
      <c r="Y4" s="688"/>
      <c r="Z4" s="689"/>
      <c r="AA4" s="598"/>
      <c r="AB4" s="598"/>
      <c r="AC4" s="598"/>
      <c r="AD4" s="598"/>
      <c r="AE4" s="598"/>
      <c r="AF4" s="688"/>
      <c r="AG4" s="689"/>
      <c r="AH4" s="598"/>
      <c r="AI4" s="598"/>
      <c r="AJ4" s="598"/>
      <c r="AK4" s="598"/>
      <c r="AL4" s="598"/>
      <c r="AM4" s="598"/>
      <c r="AN4" s="598"/>
      <c r="AO4" s="53"/>
    </row>
    <row r="5" spans="1:41" s="2" customFormat="1" ht="16.2" thickBot="1" x14ac:dyDescent="0.3">
      <c r="A5" s="601"/>
      <c r="B5" s="54"/>
      <c r="C5" s="54"/>
      <c r="D5" s="54"/>
      <c r="E5" s="52"/>
      <c r="F5" s="53"/>
      <c r="G5" s="78" t="s">
        <v>38</v>
      </c>
      <c r="H5" s="79" t="s">
        <v>36</v>
      </c>
      <c r="I5" s="80" t="s">
        <v>39</v>
      </c>
      <c r="J5" s="234" t="s">
        <v>92</v>
      </c>
      <c r="K5" s="704" t="s">
        <v>93</v>
      </c>
      <c r="L5" s="235" t="s">
        <v>92</v>
      </c>
      <c r="M5" s="235" t="s">
        <v>93</v>
      </c>
      <c r="N5" s="235" t="s">
        <v>92</v>
      </c>
      <c r="O5" s="235" t="s">
        <v>92</v>
      </c>
      <c r="P5" s="235" t="s">
        <v>92</v>
      </c>
      <c r="Q5" s="235" t="s">
        <v>93</v>
      </c>
      <c r="R5" s="235" t="s">
        <v>92</v>
      </c>
      <c r="S5" s="235" t="s">
        <v>94</v>
      </c>
      <c r="T5" s="235" t="s">
        <v>92</v>
      </c>
      <c r="U5" s="235" t="s">
        <v>92</v>
      </c>
      <c r="V5" s="235" t="s">
        <v>92</v>
      </c>
      <c r="W5" s="235" t="s">
        <v>92</v>
      </c>
      <c r="X5" s="235" t="s">
        <v>92</v>
      </c>
      <c r="Y5" s="235" t="s">
        <v>92</v>
      </c>
      <c r="Z5" s="235" t="s">
        <v>94</v>
      </c>
      <c r="AA5" s="235" t="s">
        <v>92</v>
      </c>
      <c r="AB5" s="354" t="s">
        <v>92</v>
      </c>
      <c r="AC5" s="235" t="s">
        <v>92</v>
      </c>
      <c r="AD5" s="487" t="s">
        <v>92</v>
      </c>
      <c r="AE5" s="235" t="s">
        <v>92</v>
      </c>
      <c r="AF5" s="235" t="s">
        <v>92</v>
      </c>
      <c r="AG5" s="235" t="s">
        <v>94</v>
      </c>
      <c r="AH5" s="235" t="s">
        <v>92</v>
      </c>
      <c r="AI5" s="350" t="s">
        <v>92</v>
      </c>
      <c r="AJ5" s="235" t="s">
        <v>92</v>
      </c>
      <c r="AK5" s="235" t="s">
        <v>92</v>
      </c>
      <c r="AL5" s="235" t="s">
        <v>92</v>
      </c>
      <c r="AM5" s="235" t="s">
        <v>92</v>
      </c>
      <c r="AN5" s="235" t="s">
        <v>92</v>
      </c>
      <c r="AO5" s="53"/>
    </row>
    <row r="6" spans="1:41" s="3" customFormat="1" x14ac:dyDescent="0.25">
      <c r="A6" s="601"/>
      <c r="B6" s="374" t="s">
        <v>227</v>
      </c>
      <c r="C6" s="375" t="s">
        <v>437</v>
      </c>
      <c r="D6" s="375" t="s">
        <v>438</v>
      </c>
      <c r="E6" s="376">
        <v>45040</v>
      </c>
      <c r="F6" s="377">
        <v>22</v>
      </c>
      <c r="G6" s="380">
        <f t="shared" ref="G6:G36" si="0">COUNTIF(J6:BI6,"&gt;0")</f>
        <v>0</v>
      </c>
      <c r="H6" s="381">
        <f t="shared" ref="H6:H36" si="1">SUM(J6:BI6)</f>
        <v>0</v>
      </c>
      <c r="I6" s="74">
        <f t="shared" ref="I6:I37" si="2">RANK(H6,$H$6:$H$107)</f>
        <v>5</v>
      </c>
      <c r="J6" s="72">
        <f>_xlfn.IFNA(VLOOKUP(CONCATENATE($J$5,$B6,$C6),'ESP1'!$A$6:$M$500,13,FALSE),0)</f>
        <v>0</v>
      </c>
      <c r="K6" s="694">
        <f>_xlfn.IFNA(VLOOKUP(CONCATENATE($J$5,$B6,$C6),'ESP1'!$A$6:$M$500,13,FALSE),0)</f>
        <v>0</v>
      </c>
      <c r="L6" s="72">
        <f>_xlfn.IFNA(VLOOKUP(CONCATENATE($L$5,$B6,$C6),'SER1'!$A$6:$M$500,13,FALSE),0)</f>
        <v>0</v>
      </c>
      <c r="M6" s="72">
        <f>_xlfn.IFNA(VLOOKUP(CONCATENATE($M$5,$B6,$C6),'SER1'!$A$6:$M$500,13,FALSE),0)</f>
        <v>0</v>
      </c>
      <c r="N6" s="59">
        <f>_xlfn.IFNA(VLOOKUP(CONCATENATE($N$5,$B6,$C6),MUR!$A$6:$M$133,13,FALSE),0)</f>
        <v>0</v>
      </c>
      <c r="O6" s="59">
        <f>_xlfn.IFNA(VLOOKUP(CONCATENATE($O$5,$B6,$C6),'GOS1'!$A$6:$M$133,13,FALSE),0)</f>
        <v>0</v>
      </c>
      <c r="P6" s="59">
        <f>_xlfn.IFNA(VLOOKUP(CONCATENATE($P$5,$B6,$C6),'SER2'!$A$6:$M$500,13,FALSE),0)</f>
        <v>0</v>
      </c>
      <c r="Q6" s="274">
        <f>_xlfn.IFNA(VLOOKUP(CONCATENATE($Q$5,$B6,$C6),'SER2'!$A$6:$M$500,13,FALSE),0)</f>
        <v>0</v>
      </c>
      <c r="R6" s="59">
        <f>_xlfn.IFNA(VLOOKUP(CONCATENATE($R$5,$B6,$C6),'OG1'!$A$6:$M$133,13,FALSE),0)</f>
        <v>0</v>
      </c>
      <c r="S6" s="274">
        <f>_xlfn.IFNA(VLOOKUP(CONCATENATE($S$5,$B6,$C6),'OG1'!$A$6:$M$133,13,FALSE),0)</f>
        <v>0</v>
      </c>
      <c r="T6" s="274">
        <f>_xlfn.IFNA(VLOOKUP(CONCATENATE($T$5,$B6,$C6),'DRY1'!$A$6:$M$135,13,FALSE),0)</f>
        <v>0</v>
      </c>
      <c r="U6" s="274">
        <f>_xlfn.IFNA(VLOOKUP(CONCATENATE($U$5,$B6,$C6),'HOR1'!$A$6:$M$192,13,FALSE),0)</f>
        <v>0</v>
      </c>
      <c r="V6" s="351">
        <f>_xlfn.IFNA(VLOOKUP(CONCATENATE($V$5,$B6,$C6),'DAR1'!$A$6:$M$133,13,FALSE),0)</f>
        <v>0</v>
      </c>
      <c r="W6" s="274">
        <f>_xlfn.IFNA(VLOOKUP(CONCATENATE($W$5,$B6,$C6),'DRY2'!$A$6:$M$133,13,FALSE),0)</f>
        <v>0</v>
      </c>
      <c r="X6" s="274">
        <f>_xlfn.IFNA(VLOOKUP(CONCATENATE($X$5,$B6,$C6),'SER3'!$A$6:$M$500,13,FALSE),0)</f>
        <v>0</v>
      </c>
      <c r="Y6" s="59">
        <f>_xlfn.IFNA(VLOOKUP(CONCATENATE($Y$5,$B6,$C6),'OG2'!$A$6:$M$135,13,FALSE),0)</f>
        <v>0</v>
      </c>
      <c r="Z6" s="351">
        <f>_xlfn.IFNA(VLOOKUP(CONCATENATE($Z$5,$B6,$C6),'OG2'!$A$6:$M$135,13,FALSE),0)</f>
        <v>0</v>
      </c>
      <c r="AA6" s="351">
        <f>_xlfn.IFNA(VLOOKUP(CONCATENATE($AA$5,$B6,$C6),'DRY3'!$A$6:$M$132,13,FALSE),0)</f>
        <v>0</v>
      </c>
      <c r="AB6" s="274">
        <f>_xlfn.IFNA(VLOOKUP(CONCATENATE($AB$5,$B6,$C6),[1]SCSJ!$A$6:$M$133,13,FALSE),0)</f>
        <v>0</v>
      </c>
      <c r="AC6" s="351">
        <f>_xlfn.IFNA(VLOOKUP(CONCATENATE($AC$5,$B6,$C6),'GOS2'!$A$6:$M$133,13,FALSE),0)</f>
        <v>0</v>
      </c>
      <c r="AD6" s="274">
        <f>_xlfn.IFNA(VLOOKUP(CONCATENATE($AD$5,$B6,$C6),FEST!$A$6:$M$300,13,FALSE),0)</f>
        <v>0</v>
      </c>
      <c r="AE6" s="59">
        <f>_xlfn.IFNA(VLOOKUP(CONCATENATE($AE$5,$B6,$C6),'ESP2'!$A$6:$M$500,13,FALSE),0)</f>
        <v>0</v>
      </c>
      <c r="AF6" s="59">
        <f>_xlfn.IFNA(VLOOKUP(CONCATENATE($AF$5,$B6,$C6),'OG3'!$A$6:$M$53,13,FALSE),0)</f>
        <v>0</v>
      </c>
      <c r="AG6" s="274">
        <f>_xlfn.IFNA(VLOOKUP(CONCATENATE($AF$5,$B6,$C6),'OG3'!$A$6:$M$53,13,FALSE),0)</f>
        <v>0</v>
      </c>
      <c r="AH6" s="274">
        <f>_xlfn.IFNA(VLOOKUP(CONCATENATE($AH$5,$B6,$C6),[2]cap1!$A$6:$M$53,13,FALSE),0)</f>
        <v>0</v>
      </c>
      <c r="AI6" s="65">
        <f>_xlfn.IFNA(VLOOKUP(CONCATENATE($AI$5,$B6,$C6),'ESP3'!$A$6:$M$53,13,FALSE),0)</f>
        <v>0</v>
      </c>
      <c r="AJ6" s="59">
        <f>_xlfn.IFNA(VLOOKUP(CONCATENATE($AJ$5,$B6,$C6),'BAL3'!$A$6:$M$500,13,FALSE),0)</f>
        <v>0</v>
      </c>
      <c r="AK6" s="274">
        <f>_xlfn.IFNA(VLOOKUP(CONCATENATE($AK$5,$B6,$C6),'ESP4'!$A$6:$M$300,13,FALSE),0)</f>
        <v>0</v>
      </c>
      <c r="AL6" s="274">
        <f>_xlfn.IFNA(VLOOKUP(CONCATENATE($AL$5,$B6,$C6),'DAR2'!$A$6:$M$300,13,FALSE),0)</f>
        <v>0</v>
      </c>
      <c r="AM6" s="65">
        <f>_xlfn.IFNA(VLOOKUP(CONCATENATE($AM$5,$B6,$C6),GID!$A$6:$M$60,13,FALSE),0)</f>
        <v>0</v>
      </c>
      <c r="AN6" s="274">
        <f>_xlfn.IFNA(VLOOKUP(CONCATENATE($AN$5,$B6,$C6),RAS!$A$6:$M$135,13,FALSE),0)</f>
        <v>0</v>
      </c>
      <c r="AO6" s="53"/>
    </row>
    <row r="7" spans="1:41" s="3" customFormat="1" x14ac:dyDescent="0.25">
      <c r="A7" s="601"/>
      <c r="B7" s="60" t="s">
        <v>466</v>
      </c>
      <c r="C7" s="61" t="s">
        <v>468</v>
      </c>
      <c r="D7" s="61" t="s">
        <v>439</v>
      </c>
      <c r="E7" s="62">
        <v>45028</v>
      </c>
      <c r="F7" s="77">
        <v>18</v>
      </c>
      <c r="G7" s="63">
        <f t="shared" si="0"/>
        <v>0</v>
      </c>
      <c r="H7" s="64">
        <f t="shared" si="1"/>
        <v>0</v>
      </c>
      <c r="I7" s="74">
        <f t="shared" si="2"/>
        <v>5</v>
      </c>
      <c r="J7" s="73">
        <f>_xlfn.IFNA(VLOOKUP(CONCATENATE($J$5,$B7,$C7),'ESP1'!$A$6:$M$500,13,FALSE),0)</f>
        <v>0</v>
      </c>
      <c r="K7" s="65">
        <f>_xlfn.IFNA(VLOOKUP(CONCATENATE($J$5,$B7,$C7),'ESP1'!$A$6:$M$500,13,FALSE),0)</f>
        <v>0</v>
      </c>
      <c r="L7" s="73">
        <f>_xlfn.IFNA(VLOOKUP(CONCATENATE($L$5,$B7,$C7),'SER1'!$A$6:$M$500,13,FALSE),0)</f>
        <v>0</v>
      </c>
      <c r="M7" s="73">
        <f>_xlfn.IFNA(VLOOKUP(CONCATENATE($M$5,$B7,$C7),'SER1'!$A$6:$M$500,13,FALSE),0)</f>
        <v>0</v>
      </c>
      <c r="N7" s="65">
        <f>_xlfn.IFNA(VLOOKUP(CONCATENATE($N$5,$B7,$C7),MUR!$A$6:$M$133,13,FALSE),0)</f>
        <v>0</v>
      </c>
      <c r="O7" s="65">
        <f>_xlfn.IFNA(VLOOKUP(CONCATENATE($O$5,$B7,$C7),'GOS1'!$A$6:$M$133,13,FALSE),0)</f>
        <v>0</v>
      </c>
      <c r="P7" s="65">
        <f>_xlfn.IFNA(VLOOKUP(CONCATENATE($P$5,$B7,$C7),'SER2'!$A$6:$M$500,13,FALSE),0)</f>
        <v>0</v>
      </c>
      <c r="Q7" s="65">
        <f>_xlfn.IFNA(VLOOKUP(CONCATENATE($Q$5,$B7,$C7),'SER2'!$A$6:$M$500,13,FALSE),0)</f>
        <v>0</v>
      </c>
      <c r="R7" s="65">
        <f>_xlfn.IFNA(VLOOKUP(CONCATENATE($R$5,$B7,$C7),'OG1'!$A$6:$M$133,13,FALSE),0)</f>
        <v>0</v>
      </c>
      <c r="S7" s="65">
        <f>_xlfn.IFNA(VLOOKUP(CONCATENATE($S$5,$B7,$C7),'OG1'!$A$6:$M$133,13,FALSE),0)</f>
        <v>0</v>
      </c>
      <c r="T7" s="65">
        <f>_xlfn.IFNA(VLOOKUP(CONCATENATE($T$5,$B7,$C7),'DRY1'!$A$6:$M$135,13,FALSE),0)</f>
        <v>0</v>
      </c>
      <c r="U7" s="65">
        <f>_xlfn.IFNA(VLOOKUP(CONCATENATE($U$5,$B7,$C7),'HOR1'!$A$6:$M$192,13,FALSE),0)</f>
        <v>0</v>
      </c>
      <c r="V7" s="65">
        <f>_xlfn.IFNA(VLOOKUP(CONCATENATE($V$5,$B7,$C7),'DAR1'!$A$6:$M$133,13,FALSE),0)</f>
        <v>0</v>
      </c>
      <c r="W7" s="65">
        <f>_xlfn.IFNA(VLOOKUP(CONCATENATE($W$5,$B7,$C7),'DRY2'!$A$6:$M$133,13,FALSE),0)</f>
        <v>0</v>
      </c>
      <c r="X7" s="65">
        <f>_xlfn.IFNA(VLOOKUP(CONCATENATE($X$5,$B7,$C7),'SER3'!$A$6:$M$500,13,FALSE),0)</f>
        <v>0</v>
      </c>
      <c r="Y7" s="65">
        <f>_xlfn.IFNA(VLOOKUP(CONCATENATE($Y$5,$B7,$C7),'OG2'!$A$6:$M$135,13,FALSE),0)</f>
        <v>0</v>
      </c>
      <c r="Z7" s="351">
        <f>_xlfn.IFNA(VLOOKUP(CONCATENATE($Z$5,$B7,$C7),'OG2'!$A$6:$M$135,13,FALSE),0)</f>
        <v>0</v>
      </c>
      <c r="AA7" s="351">
        <f>_xlfn.IFNA(VLOOKUP(CONCATENATE($AA$5,$B7,$C7),'DRY3'!$A$6:$M$132,13,FALSE),0)</f>
        <v>0</v>
      </c>
      <c r="AB7" s="65">
        <f>_xlfn.IFNA(VLOOKUP(CONCATENATE($AB$5,$B7,$C7),[1]SCSJ!$A$6:$M$133,13,FALSE),0)</f>
        <v>0</v>
      </c>
      <c r="AC7" s="65">
        <f>_xlfn.IFNA(VLOOKUP(CONCATENATE($AC$5,$B7,$C7),'GOS2'!$A$6:$M$133,13,FALSE),0)</f>
        <v>0</v>
      </c>
      <c r="AD7" s="65">
        <f>_xlfn.IFNA(VLOOKUP(CONCATENATE($AD$5,$B7,$C7),FEST!$A$6:$M$300,13,FALSE),0)</f>
        <v>0</v>
      </c>
      <c r="AE7" s="65">
        <f>_xlfn.IFNA(VLOOKUP(CONCATENATE($AE$5,$B7,$C7),'ESP2'!$A$6:$M$500,13,FALSE),0)</f>
        <v>0</v>
      </c>
      <c r="AF7" s="65">
        <f>_xlfn.IFNA(VLOOKUP(CONCATENATE($AF$5,$B7,$C7),'OG3'!$A$6:$M$53,13,FALSE),0)</f>
        <v>0</v>
      </c>
      <c r="AG7" s="65">
        <f>_xlfn.IFNA(VLOOKUP(CONCATENATE($AF$5,$B7,$C7),'OG3'!$A$6:$M$53,13,FALSE),0)</f>
        <v>0</v>
      </c>
      <c r="AH7" s="65">
        <f>_xlfn.IFNA(VLOOKUP(CONCATENATE($AH$5,$B7,$C7),[2]cap1!$A$6:$M$53,13,FALSE),0)</f>
        <v>0</v>
      </c>
      <c r="AI7" s="65">
        <f>_xlfn.IFNA(VLOOKUP(CONCATENATE($AI$5,$B7,$C7),'ESP3'!$A$6:$M$53,13,FALSE),0)</f>
        <v>0</v>
      </c>
      <c r="AJ7" s="65">
        <f>_xlfn.IFNA(VLOOKUP(CONCATENATE($AJ$5,$B7,$C7),'BAL3'!$A$6:$M$500,13,FALSE),0)</f>
        <v>0</v>
      </c>
      <c r="AK7" s="65">
        <f>_xlfn.IFNA(VLOOKUP(CONCATENATE($AK$5,$B7,$C7),'ESP4'!$A$6:$M$300,13,FALSE),0)</f>
        <v>0</v>
      </c>
      <c r="AL7" s="65">
        <f>_xlfn.IFNA(VLOOKUP(CONCATENATE($AL$5,$B7,$C7),'DAR2'!$A$6:$M$300,13,FALSE),0)</f>
        <v>0</v>
      </c>
      <c r="AM7" s="65">
        <f>_xlfn.IFNA(VLOOKUP(CONCATENATE($AM$5,$B7,$C7),GID!$A$6:$M$60,13,FALSE),0)</f>
        <v>0</v>
      </c>
      <c r="AN7" s="65">
        <f>_xlfn.IFNA(VLOOKUP(CONCATENATE($AN$5,$B7,$C7),RAS!$A$6:$M$135,13,FALSE),0)</f>
        <v>0</v>
      </c>
      <c r="AO7" s="53"/>
    </row>
    <row r="8" spans="1:41" s="3" customFormat="1" x14ac:dyDescent="0.25">
      <c r="A8" s="601"/>
      <c r="B8" s="60" t="s">
        <v>440</v>
      </c>
      <c r="C8" s="66" t="s">
        <v>441</v>
      </c>
      <c r="D8" s="66" t="s">
        <v>442</v>
      </c>
      <c r="E8" s="67">
        <v>45029</v>
      </c>
      <c r="F8" s="74">
        <v>18</v>
      </c>
      <c r="G8" s="63">
        <f t="shared" si="0"/>
        <v>0</v>
      </c>
      <c r="H8" s="64">
        <f t="shared" si="1"/>
        <v>0</v>
      </c>
      <c r="I8" s="74">
        <f t="shared" si="2"/>
        <v>5</v>
      </c>
      <c r="J8" s="73">
        <f>_xlfn.IFNA(VLOOKUP(CONCATENATE($J$5,$B8,$C8),'ESP1'!$A$6:$M$500,13,FALSE),0)</f>
        <v>0</v>
      </c>
      <c r="K8" s="65">
        <f>_xlfn.IFNA(VLOOKUP(CONCATENATE($J$5,$B8,$C8),'ESP1'!$A$6:$M$500,13,FALSE),0)</f>
        <v>0</v>
      </c>
      <c r="L8" s="73">
        <f>_xlfn.IFNA(VLOOKUP(CONCATENATE($L$5,$B8,$C8),'SER1'!$A$6:$M$500,13,FALSE),0)</f>
        <v>0</v>
      </c>
      <c r="M8" s="73">
        <f>_xlfn.IFNA(VLOOKUP(CONCATENATE($M$5,$B8,$C8),'SER1'!$A$6:$M$500,13,FALSE),0)</f>
        <v>0</v>
      </c>
      <c r="N8" s="65">
        <f>_xlfn.IFNA(VLOOKUP(CONCATENATE($N$5,$B8,$C8),MUR!$A$6:$M$133,13,FALSE),0)</f>
        <v>0</v>
      </c>
      <c r="O8" s="65">
        <f>_xlfn.IFNA(VLOOKUP(CONCATENATE($O$5,$B8,$C8),'GOS1'!$A$6:$M$133,13,FALSE),0)</f>
        <v>0</v>
      </c>
      <c r="P8" s="65">
        <f>_xlfn.IFNA(VLOOKUP(CONCATENATE($P$5,$B8,$C8),'SER2'!$A$6:$M$500,13,FALSE),0)</f>
        <v>0</v>
      </c>
      <c r="Q8" s="65">
        <f>_xlfn.IFNA(VLOOKUP(CONCATENATE($Q$5,$B8,$C8),'SER2'!$A$6:$M$500,13,FALSE),0)</f>
        <v>0</v>
      </c>
      <c r="R8" s="65">
        <f>_xlfn.IFNA(VLOOKUP(CONCATENATE($R$5,$B8,$C8),'OG1'!$A$6:$M$133,13,FALSE),0)</f>
        <v>0</v>
      </c>
      <c r="S8" s="65">
        <f>_xlfn.IFNA(VLOOKUP(CONCATENATE($S$5,$B8,$C8),'OG1'!$A$6:$M$133,13,FALSE),0)</f>
        <v>0</v>
      </c>
      <c r="T8" s="65">
        <f>_xlfn.IFNA(VLOOKUP(CONCATENATE($T$5,$B8,$C8),'DRY1'!$A$6:$M$135,13,FALSE),0)</f>
        <v>0</v>
      </c>
      <c r="U8" s="65">
        <f>_xlfn.IFNA(VLOOKUP(CONCATENATE($U$5,$B8,$C8),'HOR1'!$A$6:$M$192,13,FALSE),0)</f>
        <v>0</v>
      </c>
      <c r="V8" s="65">
        <f>_xlfn.IFNA(VLOOKUP(CONCATENATE($V$5,$B8,$C8),'DAR1'!$A$6:$M$133,13,FALSE),0)</f>
        <v>0</v>
      </c>
      <c r="W8" s="65">
        <f>_xlfn.IFNA(VLOOKUP(CONCATENATE($W$5,$B8,$C8),'DRY2'!$A$6:$M$133,13,FALSE),0)</f>
        <v>0</v>
      </c>
      <c r="X8" s="65">
        <f>_xlfn.IFNA(VLOOKUP(CONCATENATE($X$5,$B8,$C8),'SER3'!$A$6:$M$500,13,FALSE),0)</f>
        <v>0</v>
      </c>
      <c r="Y8" s="65">
        <f>_xlfn.IFNA(VLOOKUP(CONCATENATE($Y$5,$B8,$C8),'OG2'!$A$6:$M$135,13,FALSE),0)</f>
        <v>0</v>
      </c>
      <c r="Z8" s="351">
        <f>_xlfn.IFNA(VLOOKUP(CONCATENATE($Z$5,$B8,$C8),'OG2'!$A$6:$M$135,13,FALSE),0)</f>
        <v>0</v>
      </c>
      <c r="AA8" s="351">
        <f>_xlfn.IFNA(VLOOKUP(CONCATENATE($AA$5,$B8,$C8),'DRY3'!$A$6:$M$132,13,FALSE),0)</f>
        <v>0</v>
      </c>
      <c r="AB8" s="65">
        <f>_xlfn.IFNA(VLOOKUP(CONCATENATE($AB$5,$B8,$C8),[1]SCSJ!$A$6:$M$133,13,FALSE),0)</f>
        <v>0</v>
      </c>
      <c r="AC8" s="65">
        <f>_xlfn.IFNA(VLOOKUP(CONCATENATE($AC$5,$B8,$C8),'GOS2'!$A$6:$M$133,13,FALSE),0)</f>
        <v>0</v>
      </c>
      <c r="AD8" s="65">
        <f>_xlfn.IFNA(VLOOKUP(CONCATENATE($AD$5,$B8,$C8),FEST!$A$6:$M$300,13,FALSE),0)</f>
        <v>0</v>
      </c>
      <c r="AE8" s="65">
        <f>_xlfn.IFNA(VLOOKUP(CONCATENATE($AE$5,$B8,$C8),'ESP2'!$A$6:$M$500,13,FALSE),0)</f>
        <v>0</v>
      </c>
      <c r="AF8" s="65">
        <f>_xlfn.IFNA(VLOOKUP(CONCATENATE($AF$5,$B8,$C8),'OG3'!$A$6:$M$53,13,FALSE),0)</f>
        <v>0</v>
      </c>
      <c r="AG8" s="65">
        <f>_xlfn.IFNA(VLOOKUP(CONCATENATE($AF$5,$B8,$C8),'OG3'!$A$6:$M$53,13,FALSE),0)</f>
        <v>0</v>
      </c>
      <c r="AH8" s="65">
        <f>_xlfn.IFNA(VLOOKUP(CONCATENATE($AH$5,$B8,$C8),[2]cap1!$A$6:$M$53,13,FALSE),0)</f>
        <v>0</v>
      </c>
      <c r="AI8" s="65">
        <f>_xlfn.IFNA(VLOOKUP(CONCATENATE($AI$5,$B8,$C8),'ESP3'!$A$6:$M$53,13,FALSE),0)</f>
        <v>0</v>
      </c>
      <c r="AJ8" s="65">
        <f>_xlfn.IFNA(VLOOKUP(CONCATENATE($AJ$5,$B8,$C8),'BAL3'!$A$6:$M$500,13,FALSE),0)</f>
        <v>0</v>
      </c>
      <c r="AK8" s="65">
        <f>_xlfn.IFNA(VLOOKUP(CONCATENATE($AK$5,$B8,$C8),'ESP4'!$A$6:$M$300,13,FALSE),0)</f>
        <v>0</v>
      </c>
      <c r="AL8" s="65">
        <f>_xlfn.IFNA(VLOOKUP(CONCATENATE($AL$5,$B8,$C8),'DAR2'!$A$6:$M$300,13,FALSE),0)</f>
        <v>0</v>
      </c>
      <c r="AM8" s="65">
        <f>_xlfn.IFNA(VLOOKUP(CONCATENATE($AM$5,$B8,$C8),GID!$A$6:$M$60,13,FALSE),0)</f>
        <v>0</v>
      </c>
      <c r="AN8" s="65">
        <f>_xlfn.IFNA(VLOOKUP(CONCATENATE($AN$5,$B8,$C8),RAS!$A$6:$M$135,13,FALSE),0)</f>
        <v>0</v>
      </c>
      <c r="AO8" s="53"/>
    </row>
    <row r="9" spans="1:41" s="3" customFormat="1" x14ac:dyDescent="0.25">
      <c r="A9" s="601"/>
      <c r="B9" s="60" t="s">
        <v>225</v>
      </c>
      <c r="C9" s="66" t="s">
        <v>443</v>
      </c>
      <c r="D9" s="66" t="s">
        <v>280</v>
      </c>
      <c r="E9" s="67">
        <v>45061</v>
      </c>
      <c r="F9" s="74">
        <v>15</v>
      </c>
      <c r="G9" s="63">
        <f t="shared" si="0"/>
        <v>0</v>
      </c>
      <c r="H9" s="64">
        <f t="shared" si="1"/>
        <v>0</v>
      </c>
      <c r="I9" s="74">
        <f t="shared" si="2"/>
        <v>5</v>
      </c>
      <c r="J9" s="73">
        <f>_xlfn.IFNA(VLOOKUP(CONCATENATE($J$5,$B9,$C9),'ESP1'!$A$6:$M$500,13,FALSE),0)</f>
        <v>0</v>
      </c>
      <c r="K9" s="65">
        <f>_xlfn.IFNA(VLOOKUP(CONCATENATE($J$5,$B9,$C9),'ESP1'!$A$6:$M$500,13,FALSE),0)</f>
        <v>0</v>
      </c>
      <c r="L9" s="73">
        <f>_xlfn.IFNA(VLOOKUP(CONCATENATE($L$5,$B9,$C9),'SER1'!$A$6:$M$500,13,FALSE),0)</f>
        <v>0</v>
      </c>
      <c r="M9" s="73">
        <f>_xlfn.IFNA(VLOOKUP(CONCATENATE($M$5,$B9,$C9),'SER1'!$A$6:$M$500,13,FALSE),0)</f>
        <v>0</v>
      </c>
      <c r="N9" s="65">
        <f>_xlfn.IFNA(VLOOKUP(CONCATENATE($N$5,$B9,$C9),MUR!$A$6:$M$133,13,FALSE),0)</f>
        <v>0</v>
      </c>
      <c r="O9" s="65">
        <f>_xlfn.IFNA(VLOOKUP(CONCATENATE($O$5,$B9,$C9),'GOS1'!$A$6:$M$133,13,FALSE),0)</f>
        <v>0</v>
      </c>
      <c r="P9" s="65">
        <f>_xlfn.IFNA(VLOOKUP(CONCATENATE($P$5,$B9,$C9),'SER2'!$A$6:$M$500,13,FALSE),0)</f>
        <v>0</v>
      </c>
      <c r="Q9" s="65">
        <f>_xlfn.IFNA(VLOOKUP(CONCATENATE($Q$5,$B9,$C9),'SER2'!$A$6:$M$500,13,FALSE),0)</f>
        <v>0</v>
      </c>
      <c r="R9" s="65">
        <f>_xlfn.IFNA(VLOOKUP(CONCATENATE($R$5,$B9,$C9),'OG1'!$A$6:$M$133,13,FALSE),0)</f>
        <v>0</v>
      </c>
      <c r="S9" s="65">
        <f>_xlfn.IFNA(VLOOKUP(CONCATENATE($S$5,$B9,$C9),'OG1'!$A$6:$M$133,13,FALSE),0)</f>
        <v>0</v>
      </c>
      <c r="T9" s="65">
        <f>_xlfn.IFNA(VLOOKUP(CONCATENATE($T$5,$B9,$C9),'DRY1'!$A$6:$M$135,13,FALSE),0)</f>
        <v>0</v>
      </c>
      <c r="U9" s="65">
        <f>_xlfn.IFNA(VLOOKUP(CONCATENATE($U$5,$B9,$C9),'HOR1'!$A$6:$M$192,13,FALSE),0)</f>
        <v>0</v>
      </c>
      <c r="V9" s="65">
        <f>_xlfn.IFNA(VLOOKUP(CONCATENATE($V$5,$B9,$C9),'DAR1'!$A$6:$M$133,13,FALSE),0)</f>
        <v>0</v>
      </c>
      <c r="W9" s="65">
        <f>_xlfn.IFNA(VLOOKUP(CONCATENATE($W$5,$B9,$C9),'DRY2'!$A$6:$M$133,13,FALSE),0)</f>
        <v>0</v>
      </c>
      <c r="X9" s="65">
        <f>_xlfn.IFNA(VLOOKUP(CONCATENATE($X$5,$B9,$C9),'SER3'!$A$6:$M$500,13,FALSE),0)</f>
        <v>0</v>
      </c>
      <c r="Y9" s="65">
        <f>_xlfn.IFNA(VLOOKUP(CONCATENATE($Y$5,$B9,$C9),'OG2'!$A$6:$M$135,13,FALSE),0)</f>
        <v>0</v>
      </c>
      <c r="Z9" s="351">
        <f>_xlfn.IFNA(VLOOKUP(CONCATENATE($Z$5,$B9,$C9),'OG2'!$A$6:$M$135,13,FALSE),0)</f>
        <v>0</v>
      </c>
      <c r="AA9" s="351">
        <f>_xlfn.IFNA(VLOOKUP(CONCATENATE($AA$5,$B9,$C9),'DRY3'!$A$6:$M$132,13,FALSE),0)</f>
        <v>0</v>
      </c>
      <c r="AB9" s="65">
        <f>_xlfn.IFNA(VLOOKUP(CONCATENATE($AB$5,$B9,$C9),[1]SCSJ!$A$6:$M$133,13,FALSE),0)</f>
        <v>0</v>
      </c>
      <c r="AC9" s="65">
        <f>_xlfn.IFNA(VLOOKUP(CONCATENATE($AC$5,$B9,$C9),'GOS2'!$A$6:$M$133,13,FALSE),0)</f>
        <v>0</v>
      </c>
      <c r="AD9" s="65">
        <f>_xlfn.IFNA(VLOOKUP(CONCATENATE($AD$5,$B9,$C9),FEST!$A$6:$M$300,13,FALSE),0)</f>
        <v>0</v>
      </c>
      <c r="AE9" s="65">
        <f>_xlfn.IFNA(VLOOKUP(CONCATENATE($AE$5,$B9,$C9),'ESP2'!$A$6:$M$500,13,FALSE),0)</f>
        <v>0</v>
      </c>
      <c r="AF9" s="65">
        <f>_xlfn.IFNA(VLOOKUP(CONCATENATE($AF$5,$B9,$C9),'OG3'!$A$6:$M$53,13,FALSE),0)</f>
        <v>0</v>
      </c>
      <c r="AG9" s="65">
        <f>_xlfn.IFNA(VLOOKUP(CONCATENATE($AF$5,$B9,$C9),'OG3'!$A$6:$M$53,13,FALSE),0)</f>
        <v>0</v>
      </c>
      <c r="AH9" s="65">
        <f>_xlfn.IFNA(VLOOKUP(CONCATENATE($AH$5,$B9,$C9),[2]cap1!$A$6:$M$53,13,FALSE),0)</f>
        <v>0</v>
      </c>
      <c r="AI9" s="65">
        <f>_xlfn.IFNA(VLOOKUP(CONCATENATE($AI$5,$B9,$C9),'ESP3'!$A$6:$M$53,13,FALSE),0)</f>
        <v>0</v>
      </c>
      <c r="AJ9" s="65">
        <f>_xlfn.IFNA(VLOOKUP(CONCATENATE($AJ$5,$B9,$C9),'BAL3'!$A$6:$M$500,13,FALSE),0)</f>
        <v>0</v>
      </c>
      <c r="AK9" s="65">
        <f>_xlfn.IFNA(VLOOKUP(CONCATENATE($AK$5,$B9,$C9),'ESP4'!$A$6:$M$300,13,FALSE),0)</f>
        <v>0</v>
      </c>
      <c r="AL9" s="65">
        <f>_xlfn.IFNA(VLOOKUP(CONCATENATE($AL$5,$B9,$C9),'DAR2'!$A$6:$M$300,13,FALSE),0)</f>
        <v>0</v>
      </c>
      <c r="AM9" s="65">
        <f>_xlfn.IFNA(VLOOKUP(CONCATENATE($AM$5,$B9,$C9),GID!$A$6:$M$60,13,FALSE),0)</f>
        <v>0</v>
      </c>
      <c r="AN9" s="65">
        <f>_xlfn.IFNA(VLOOKUP(CONCATENATE($AN$5,$B9,$C9),RAS!$A$6:$M$135,13,FALSE),0)</f>
        <v>0</v>
      </c>
      <c r="AO9" s="53"/>
    </row>
    <row r="10" spans="1:41" s="3" customFormat="1" x14ac:dyDescent="0.25">
      <c r="A10" s="601"/>
      <c r="B10" s="60" t="s">
        <v>466</v>
      </c>
      <c r="C10" s="66" t="s">
        <v>469</v>
      </c>
      <c r="D10" s="66" t="s">
        <v>439</v>
      </c>
      <c r="E10" s="67">
        <v>45028</v>
      </c>
      <c r="F10" s="74">
        <v>18</v>
      </c>
      <c r="G10" s="63">
        <f t="shared" si="0"/>
        <v>0</v>
      </c>
      <c r="H10" s="64">
        <f t="shared" si="1"/>
        <v>0</v>
      </c>
      <c r="I10" s="74">
        <f t="shared" si="2"/>
        <v>5</v>
      </c>
      <c r="J10" s="73">
        <f>_xlfn.IFNA(VLOOKUP(CONCATENATE($J$5,$B10,$C10),'ESP1'!$A$6:$M$500,13,FALSE),0)</f>
        <v>0</v>
      </c>
      <c r="K10" s="65">
        <f>_xlfn.IFNA(VLOOKUP(CONCATENATE($J$5,$B10,$C10),'ESP1'!$A$6:$M$500,13,FALSE),0)</f>
        <v>0</v>
      </c>
      <c r="L10" s="73">
        <f>_xlfn.IFNA(VLOOKUP(CONCATENATE($L$5,$B10,$C10),'SER1'!$A$6:$M$500,13,FALSE),0)</f>
        <v>0</v>
      </c>
      <c r="M10" s="73">
        <f>_xlfn.IFNA(VLOOKUP(CONCATENATE($M$5,$B10,$C10),'SER1'!$A$6:$M$500,13,FALSE),0)</f>
        <v>0</v>
      </c>
      <c r="N10" s="65">
        <f>_xlfn.IFNA(VLOOKUP(CONCATENATE($N$5,$B10,$C10),MUR!$A$6:$M$133,13,FALSE),0)</f>
        <v>0</v>
      </c>
      <c r="O10" s="65">
        <f>_xlfn.IFNA(VLOOKUP(CONCATENATE($O$5,$B10,$C10),'GOS1'!$A$6:$M$133,13,FALSE),0)</f>
        <v>0</v>
      </c>
      <c r="P10" s="65">
        <f>_xlfn.IFNA(VLOOKUP(CONCATENATE($P$5,$B10,$C10),'SER2'!$A$6:$M$500,13,FALSE),0)</f>
        <v>0</v>
      </c>
      <c r="Q10" s="65">
        <f>_xlfn.IFNA(VLOOKUP(CONCATENATE($Q$5,$B10,$C10),'SER2'!$A$6:$M$500,13,FALSE),0)</f>
        <v>0</v>
      </c>
      <c r="R10" s="65">
        <f>_xlfn.IFNA(VLOOKUP(CONCATENATE($R$5,$B10,$C10),'OG1'!$A$6:$M$133,13,FALSE),0)</f>
        <v>0</v>
      </c>
      <c r="S10" s="65">
        <f>_xlfn.IFNA(VLOOKUP(CONCATENATE($S$5,$B10,$C10),'OG1'!$A$6:$M$133,13,FALSE),0)</f>
        <v>0</v>
      </c>
      <c r="T10" s="65">
        <f>_xlfn.IFNA(VLOOKUP(CONCATENATE($T$5,$B10,$C10),'DRY1'!$A$6:$M$135,13,FALSE),0)</f>
        <v>0</v>
      </c>
      <c r="U10" s="65">
        <f>_xlfn.IFNA(VLOOKUP(CONCATENATE($U$5,$B10,$C10),'HOR1'!$A$6:$M$192,13,FALSE),0)</f>
        <v>0</v>
      </c>
      <c r="V10" s="65">
        <f>_xlfn.IFNA(VLOOKUP(CONCATENATE($V$5,$B10,$C10),'DAR1'!$A$6:$M$133,13,FALSE),0)</f>
        <v>0</v>
      </c>
      <c r="W10" s="65">
        <f>_xlfn.IFNA(VLOOKUP(CONCATENATE($W$5,$B10,$C10),'DRY2'!$A$6:$M$133,13,FALSE),0)</f>
        <v>0</v>
      </c>
      <c r="X10" s="65">
        <f>_xlfn.IFNA(VLOOKUP(CONCATENATE($X$5,$B10,$C10),'SER3'!$A$6:$M$500,13,FALSE),0)</f>
        <v>0</v>
      </c>
      <c r="Y10" s="65">
        <f>_xlfn.IFNA(VLOOKUP(CONCATENATE($Y$5,$B10,$C10),'OG2'!$A$6:$M$135,13,FALSE),0)</f>
        <v>0</v>
      </c>
      <c r="Z10" s="351">
        <f>_xlfn.IFNA(VLOOKUP(CONCATENATE($Z$5,$B10,$C10),'OG2'!$A$6:$M$135,13,FALSE),0)</f>
        <v>0</v>
      </c>
      <c r="AA10" s="351">
        <f>_xlfn.IFNA(VLOOKUP(CONCATENATE($AA$5,$B10,$C10),'DRY3'!$A$6:$M$132,13,FALSE),0)</f>
        <v>0</v>
      </c>
      <c r="AB10" s="65">
        <f>_xlfn.IFNA(VLOOKUP(CONCATENATE($AB$5,$B10,$C10),[1]SCSJ!$A$6:$M$133,13,FALSE),0)</f>
        <v>0</v>
      </c>
      <c r="AC10" s="65">
        <f>_xlfn.IFNA(VLOOKUP(CONCATENATE($AC$5,$B10,$C10),'GOS2'!$A$6:$M$133,13,FALSE),0)</f>
        <v>0</v>
      </c>
      <c r="AD10" s="65">
        <f>_xlfn.IFNA(VLOOKUP(CONCATENATE($AD$5,$B10,$C10),FEST!$A$6:$M$300,13,FALSE),0)</f>
        <v>0</v>
      </c>
      <c r="AE10" s="65">
        <f>_xlfn.IFNA(VLOOKUP(CONCATENATE($AE$5,$B10,$C10),'ESP2'!$A$6:$M$500,13,FALSE),0)</f>
        <v>0</v>
      </c>
      <c r="AF10" s="65">
        <f>_xlfn.IFNA(VLOOKUP(CONCATENATE($AF$5,$B10,$C10),'OG3'!$A$6:$M$53,13,FALSE),0)</f>
        <v>0</v>
      </c>
      <c r="AG10" s="65">
        <f>_xlfn.IFNA(VLOOKUP(CONCATENATE($AF$5,$B10,$C10),'OG3'!$A$6:$M$53,13,FALSE),0)</f>
        <v>0</v>
      </c>
      <c r="AH10" s="65">
        <f>_xlfn.IFNA(VLOOKUP(CONCATENATE($AH$5,$B10,$C10),[2]cap1!$A$6:$M$53,13,FALSE),0)</f>
        <v>0</v>
      </c>
      <c r="AI10" s="65">
        <f>_xlfn.IFNA(VLOOKUP(CONCATENATE($AI$5,$B10,$C10),'ESP3'!$A$6:$M$53,13,FALSE),0)</f>
        <v>0</v>
      </c>
      <c r="AJ10" s="65">
        <f>_xlfn.IFNA(VLOOKUP(CONCATENATE($AJ$5,$B10,$C10),'BAL3'!$A$6:$M$500,13,FALSE),0)</f>
        <v>0</v>
      </c>
      <c r="AK10" s="65">
        <f>_xlfn.IFNA(VLOOKUP(CONCATENATE($AK$5,$B10,$C10),'ESP4'!$A$6:$M$300,13,FALSE),0)</f>
        <v>0</v>
      </c>
      <c r="AL10" s="65">
        <f>_xlfn.IFNA(VLOOKUP(CONCATENATE($AL$5,$B10,$C10),'DAR2'!$A$6:$M$300,13,FALSE),0)</f>
        <v>0</v>
      </c>
      <c r="AM10" s="65">
        <f>_xlfn.IFNA(VLOOKUP(CONCATENATE($AM$5,$B10,$C10),GID!$A$6:$M$60,13,FALSE),0)</f>
        <v>0</v>
      </c>
      <c r="AN10" s="65">
        <f>_xlfn.IFNA(VLOOKUP(CONCATENATE($AN$5,$B10,$C10),RAS!$A$6:$M$135,13,FALSE),0)</f>
        <v>0</v>
      </c>
      <c r="AO10" s="53"/>
    </row>
    <row r="11" spans="1:41" s="3" customFormat="1" x14ac:dyDescent="0.25">
      <c r="A11" s="601"/>
      <c r="B11" s="60" t="s">
        <v>444</v>
      </c>
      <c r="C11" s="66" t="s">
        <v>445</v>
      </c>
      <c r="D11" s="66" t="s">
        <v>446</v>
      </c>
      <c r="E11" s="67">
        <v>45030</v>
      </c>
      <c r="F11" s="74">
        <v>20</v>
      </c>
      <c r="G11" s="63">
        <f t="shared" si="0"/>
        <v>2</v>
      </c>
      <c r="H11" s="64">
        <f t="shared" si="1"/>
        <v>7</v>
      </c>
      <c r="I11" s="74">
        <f t="shared" si="2"/>
        <v>2</v>
      </c>
      <c r="J11" s="73">
        <f>_xlfn.IFNA(VLOOKUP(CONCATENATE($J$5,$B11,$C11),'ESP1'!$A$6:$M$500,13,FALSE),0)</f>
        <v>0</v>
      </c>
      <c r="K11" s="65">
        <f>_xlfn.IFNA(VLOOKUP(CONCATENATE($J$5,$B11,$C11),'ESP1'!$A$6:$M$500,13,FALSE),0)</f>
        <v>0</v>
      </c>
      <c r="L11" s="73">
        <f>_xlfn.IFNA(VLOOKUP(CONCATENATE($L$5,$B11,$C11),'SER1'!$A$6:$M$500,13,FALSE),0)</f>
        <v>1</v>
      </c>
      <c r="M11" s="73">
        <f>_xlfn.IFNA(VLOOKUP(CONCATENATE($M$5,$B11,$C11),'SER1'!$A$6:$M$500,13,FALSE),0)</f>
        <v>0</v>
      </c>
      <c r="N11" s="65">
        <f>_xlfn.IFNA(VLOOKUP(CONCATENATE($N$5,$B11,$C11),MUR!$A$6:$M$133,13,FALSE),0)</f>
        <v>0</v>
      </c>
      <c r="O11" s="65">
        <f>_xlfn.IFNA(VLOOKUP(CONCATENATE($O$5,$B11,$C11),'GOS1'!$A$6:$M$133,13,FALSE),0)</f>
        <v>0</v>
      </c>
      <c r="P11" s="65">
        <f>_xlfn.IFNA(VLOOKUP(CONCATENATE($P$5,$B11,$C11),'SER2'!$A$6:$M$500,13,FALSE),0)</f>
        <v>6</v>
      </c>
      <c r="Q11" s="65">
        <f>_xlfn.IFNA(VLOOKUP(CONCATENATE($Q$5,$B11,$C11),'SER2'!$A$6:$M$500,13,FALSE),0)</f>
        <v>0</v>
      </c>
      <c r="R11" s="65">
        <f>_xlfn.IFNA(VLOOKUP(CONCATENATE($R$5,$B11,$C11),'OG1'!$A$6:$M$133,13,FALSE),0)</f>
        <v>0</v>
      </c>
      <c r="S11" s="65">
        <f>_xlfn.IFNA(VLOOKUP(CONCATENATE($S$5,$B11,$C11),'OG1'!$A$6:$M$133,13,FALSE),0)</f>
        <v>0</v>
      </c>
      <c r="T11" s="65">
        <f>_xlfn.IFNA(VLOOKUP(CONCATENATE($T$5,$B11,$C11),'DRY1'!$A$6:$M$135,13,FALSE),0)</f>
        <v>0</v>
      </c>
      <c r="U11" s="65">
        <f>_xlfn.IFNA(VLOOKUP(CONCATENATE($U$5,$B11,$C11),'HOR1'!$A$6:$M$192,13,FALSE),0)</f>
        <v>0</v>
      </c>
      <c r="V11" s="65">
        <f>_xlfn.IFNA(VLOOKUP(CONCATENATE($V$5,$B11,$C11),'DAR1'!$A$6:$M$133,13,FALSE),0)</f>
        <v>0</v>
      </c>
      <c r="W11" s="65">
        <f>_xlfn.IFNA(VLOOKUP(CONCATENATE($W$5,$B11,$C11),'DRY2'!$A$6:$M$133,13,FALSE),0)</f>
        <v>0</v>
      </c>
      <c r="X11" s="65">
        <f>_xlfn.IFNA(VLOOKUP(CONCATENATE($X$5,$B11,$C11),'SER3'!$A$6:$M$500,13,FALSE),0)</f>
        <v>0</v>
      </c>
      <c r="Y11" s="65">
        <f>_xlfn.IFNA(VLOOKUP(CONCATENATE($Y$5,$B11,$C11),'OG2'!$A$6:$M$135,13,FALSE),0)</f>
        <v>0</v>
      </c>
      <c r="Z11" s="351">
        <f>_xlfn.IFNA(VLOOKUP(CONCATENATE($Z$5,$B11,$C11),'OG2'!$A$6:$M$135,13,FALSE),0)</f>
        <v>0</v>
      </c>
      <c r="AA11" s="351">
        <f>_xlfn.IFNA(VLOOKUP(CONCATENATE($AA$5,$B11,$C11),'DRY3'!$A$6:$M$132,13,FALSE),0)</f>
        <v>0</v>
      </c>
      <c r="AB11" s="65">
        <f>_xlfn.IFNA(VLOOKUP(CONCATENATE($AB$5,$B11,$C11),[1]SCSJ!$A$6:$M$133,13,FALSE),0)</f>
        <v>0</v>
      </c>
      <c r="AC11" s="65">
        <f>_xlfn.IFNA(VLOOKUP(CONCATENATE($AC$5,$B11,$C11),'GOS2'!$A$6:$M$133,13,FALSE),0)</f>
        <v>0</v>
      </c>
      <c r="AD11" s="65">
        <f>_xlfn.IFNA(VLOOKUP(CONCATENATE($AD$5,$B11,$C11),FEST!$A$6:$M$300,13,FALSE),0)</f>
        <v>0</v>
      </c>
      <c r="AE11" s="65">
        <f>_xlfn.IFNA(VLOOKUP(CONCATENATE($AE$5,$B11,$C11),'ESP2'!$A$6:$M$500,13,FALSE),0)</f>
        <v>0</v>
      </c>
      <c r="AF11" s="65">
        <f>_xlfn.IFNA(VLOOKUP(CONCATENATE($AF$5,$B11,$C11),'OG3'!$A$6:$M$53,13,FALSE),0)</f>
        <v>0</v>
      </c>
      <c r="AG11" s="65">
        <f>_xlfn.IFNA(VLOOKUP(CONCATENATE($AF$5,$B11,$C11),'OG3'!$A$6:$M$53,13,FALSE),0)</f>
        <v>0</v>
      </c>
      <c r="AH11" s="65">
        <f>_xlfn.IFNA(VLOOKUP(CONCATENATE($AH$5,$B11,$C11),[2]cap1!$A$6:$M$53,13,FALSE),0)</f>
        <v>0</v>
      </c>
      <c r="AI11" s="65">
        <f>_xlfn.IFNA(VLOOKUP(CONCATENATE($AI$5,$B11,$C11),'ESP3'!$A$6:$M$53,13,FALSE),0)</f>
        <v>0</v>
      </c>
      <c r="AJ11" s="65">
        <f>_xlfn.IFNA(VLOOKUP(CONCATENATE($AJ$5,$B11,$C11),'BAL3'!$A$6:$M$500,13,FALSE),0)</f>
        <v>0</v>
      </c>
      <c r="AK11" s="65">
        <f>_xlfn.IFNA(VLOOKUP(CONCATENATE($AK$5,$B11,$C11),'ESP4'!$A$6:$M$300,13,FALSE),0)</f>
        <v>0</v>
      </c>
      <c r="AL11" s="65">
        <f>_xlfn.IFNA(VLOOKUP(CONCATENATE($AL$5,$B11,$C11),'DAR2'!$A$6:$M$300,13,FALSE),0)</f>
        <v>0</v>
      </c>
      <c r="AM11" s="65">
        <f>_xlfn.IFNA(VLOOKUP(CONCATENATE($AM$5,$B11,$C11),GID!$A$6:$M$60,13,FALSE),0)</f>
        <v>0</v>
      </c>
      <c r="AN11" s="65">
        <f>_xlfn.IFNA(VLOOKUP(CONCATENATE($AN$5,$B11,$C11),RAS!$A$6:$M$135,13,FALSE),0)</f>
        <v>0</v>
      </c>
      <c r="AO11" s="53"/>
    </row>
    <row r="12" spans="1:41" s="3" customFormat="1" x14ac:dyDescent="0.25">
      <c r="A12" s="601"/>
      <c r="B12" s="60" t="s">
        <v>223</v>
      </c>
      <c r="C12" s="66" t="s">
        <v>447</v>
      </c>
      <c r="D12" s="66" t="s">
        <v>448</v>
      </c>
      <c r="E12" s="67">
        <v>45030</v>
      </c>
      <c r="F12" s="74">
        <v>17</v>
      </c>
      <c r="G12" s="63">
        <f t="shared" si="0"/>
        <v>0</v>
      </c>
      <c r="H12" s="64">
        <f t="shared" si="1"/>
        <v>0</v>
      </c>
      <c r="I12" s="74">
        <f t="shared" si="2"/>
        <v>5</v>
      </c>
      <c r="J12" s="73">
        <f>_xlfn.IFNA(VLOOKUP(CONCATENATE($J$5,$B12,$C12),'ESP1'!$A$6:$M$500,13,FALSE),0)</f>
        <v>0</v>
      </c>
      <c r="K12" s="65">
        <f>_xlfn.IFNA(VLOOKUP(CONCATENATE($J$5,$B12,$C12),'ESP1'!$A$6:$M$500,13,FALSE),0)</f>
        <v>0</v>
      </c>
      <c r="L12" s="73">
        <f>_xlfn.IFNA(VLOOKUP(CONCATENATE($L$5,$B12,$C12),'SER1'!$A$6:$M$500,13,FALSE),0)</f>
        <v>0</v>
      </c>
      <c r="M12" s="73">
        <f>_xlfn.IFNA(VLOOKUP(CONCATENATE($M$5,$B12,$C12),'SER1'!$A$6:$M$500,13,FALSE),0)</f>
        <v>0</v>
      </c>
      <c r="N12" s="65">
        <f>_xlfn.IFNA(VLOOKUP(CONCATENATE($N$5,$B12,$C12),MUR!$A$6:$M$133,13,FALSE),0)</f>
        <v>0</v>
      </c>
      <c r="O12" s="65">
        <f>_xlfn.IFNA(VLOOKUP(CONCATENATE($O$5,$B12,$C12),'GOS1'!$A$6:$M$133,13,FALSE),0)</f>
        <v>0</v>
      </c>
      <c r="P12" s="65">
        <f>_xlfn.IFNA(VLOOKUP(CONCATENATE($P$5,$B12,$C12),'SER2'!$A$6:$M$500,13,FALSE),0)</f>
        <v>0</v>
      </c>
      <c r="Q12" s="65">
        <f>_xlfn.IFNA(VLOOKUP(CONCATENATE($Q$5,$B12,$C12),'SER2'!$A$6:$M$500,13,FALSE),0)</f>
        <v>0</v>
      </c>
      <c r="R12" s="65">
        <f>_xlfn.IFNA(VLOOKUP(CONCATENATE($R$5,$B12,$C12),'OG1'!$A$6:$M$133,13,FALSE),0)</f>
        <v>0</v>
      </c>
      <c r="S12" s="65">
        <f>_xlfn.IFNA(VLOOKUP(CONCATENATE($S$5,$B12,$C12),'OG1'!$A$6:$M$133,13,FALSE),0)</f>
        <v>0</v>
      </c>
      <c r="T12" s="65">
        <f>_xlfn.IFNA(VLOOKUP(CONCATENATE($T$5,$B12,$C12),'DRY1'!$A$6:$M$135,13,FALSE),0)</f>
        <v>0</v>
      </c>
      <c r="U12" s="65">
        <f>_xlfn.IFNA(VLOOKUP(CONCATENATE($U$5,$B12,$C12),'HOR1'!$A$6:$M$192,13,FALSE),0)</f>
        <v>0</v>
      </c>
      <c r="V12" s="65">
        <f>_xlfn.IFNA(VLOOKUP(CONCATENATE($V$5,$B12,$C12),'DAR1'!$A$6:$M$133,13,FALSE),0)</f>
        <v>0</v>
      </c>
      <c r="W12" s="65">
        <f>_xlfn.IFNA(VLOOKUP(CONCATENATE($W$5,$B12,$C12),'DRY2'!$A$6:$M$133,13,FALSE),0)</f>
        <v>0</v>
      </c>
      <c r="X12" s="65">
        <f>_xlfn.IFNA(VLOOKUP(CONCATENATE($X$5,$B12,$C12),'SER3'!$A$6:$M$500,13,FALSE),0)</f>
        <v>0</v>
      </c>
      <c r="Y12" s="65">
        <f>_xlfn.IFNA(VLOOKUP(CONCATENATE($Y$5,$B12,$C12),'OG2'!$A$6:$M$135,13,FALSE),0)</f>
        <v>0</v>
      </c>
      <c r="Z12" s="351">
        <f>_xlfn.IFNA(VLOOKUP(CONCATENATE($Z$5,$B12,$C12),'OG2'!$A$6:$M$135,13,FALSE),0)</f>
        <v>0</v>
      </c>
      <c r="AA12" s="351">
        <f>_xlfn.IFNA(VLOOKUP(CONCATENATE($AA$5,$B12,$C12),'DRY3'!$A$6:$M$132,13,FALSE),0)</f>
        <v>0</v>
      </c>
      <c r="AB12" s="65">
        <f>_xlfn.IFNA(VLOOKUP(CONCATENATE($AB$5,$B12,$C12),[1]SCSJ!$A$6:$M$133,13,FALSE),0)</f>
        <v>0</v>
      </c>
      <c r="AC12" s="65">
        <f>_xlfn.IFNA(VLOOKUP(CONCATENATE($AC$5,$B12,$C12),'GOS2'!$A$6:$M$133,13,FALSE),0)</f>
        <v>0</v>
      </c>
      <c r="AD12" s="65">
        <f>_xlfn.IFNA(VLOOKUP(CONCATENATE($AD$5,$B12,$C12),FEST!$A$6:$M$300,13,FALSE),0)</f>
        <v>0</v>
      </c>
      <c r="AE12" s="65">
        <f>_xlfn.IFNA(VLOOKUP(CONCATENATE($AE$5,$B12,$C12),'ESP2'!$A$6:$M$500,13,FALSE),0)</f>
        <v>0</v>
      </c>
      <c r="AF12" s="65">
        <f>_xlfn.IFNA(VLOOKUP(CONCATENATE($AF$5,$B12,$C12),'OG3'!$A$6:$M$53,13,FALSE),0)</f>
        <v>0</v>
      </c>
      <c r="AG12" s="65">
        <f>_xlfn.IFNA(VLOOKUP(CONCATENATE($AF$5,$B12,$C12),'OG3'!$A$6:$M$53,13,FALSE),0)</f>
        <v>0</v>
      </c>
      <c r="AH12" s="65">
        <f>_xlfn.IFNA(VLOOKUP(CONCATENATE($AH$5,$B12,$C12),[2]cap1!$A$6:$M$53,13,FALSE),0)</f>
        <v>0</v>
      </c>
      <c r="AI12" s="65">
        <f>_xlfn.IFNA(VLOOKUP(CONCATENATE($AI$5,$B12,$C12),'ESP3'!$A$6:$M$53,13,FALSE),0)</f>
        <v>0</v>
      </c>
      <c r="AJ12" s="65">
        <f>_xlfn.IFNA(VLOOKUP(CONCATENATE($AJ$5,$B12,$C12),'BAL3'!$A$6:$M$500,13,FALSE),0)</f>
        <v>0</v>
      </c>
      <c r="AK12" s="65">
        <f>_xlfn.IFNA(VLOOKUP(CONCATENATE($AK$5,$B12,$C12),'ESP4'!$A$6:$M$300,13,FALSE),0)</f>
        <v>0</v>
      </c>
      <c r="AL12" s="65">
        <f>_xlfn.IFNA(VLOOKUP(CONCATENATE($AL$5,$B12,$C12),'DAR2'!$A$6:$M$300,13,FALSE),0)</f>
        <v>0</v>
      </c>
      <c r="AM12" s="65">
        <f>_xlfn.IFNA(VLOOKUP(CONCATENATE($AM$5,$B12,$C12),GID!$A$6:$M$60,13,FALSE),0)</f>
        <v>0</v>
      </c>
      <c r="AN12" s="65">
        <f>_xlfn.IFNA(VLOOKUP(CONCATENATE($AN$5,$B12,$C12),RAS!$A$6:$M$135,13,FALSE),0)</f>
        <v>0</v>
      </c>
      <c r="AO12" s="53"/>
    </row>
    <row r="13" spans="1:41" x14ac:dyDescent="0.25">
      <c r="A13" s="601"/>
      <c r="B13" s="60" t="s">
        <v>223</v>
      </c>
      <c r="C13" s="66" t="s">
        <v>449</v>
      </c>
      <c r="D13" s="66" t="s">
        <v>448</v>
      </c>
      <c r="E13" s="67">
        <v>45030</v>
      </c>
      <c r="F13" s="74">
        <v>17</v>
      </c>
      <c r="G13" s="63">
        <f t="shared" si="0"/>
        <v>0</v>
      </c>
      <c r="H13" s="64">
        <f t="shared" si="1"/>
        <v>0</v>
      </c>
      <c r="I13" s="74">
        <f t="shared" si="2"/>
        <v>5</v>
      </c>
      <c r="J13" s="73">
        <f>_xlfn.IFNA(VLOOKUP(CONCATENATE($J$5,$B13,$C13),'ESP1'!$A$6:$M$500,13,FALSE),0)</f>
        <v>0</v>
      </c>
      <c r="K13" s="65">
        <f>_xlfn.IFNA(VLOOKUP(CONCATENATE($J$5,$B13,$C13),'ESP1'!$A$6:$M$500,13,FALSE),0)</f>
        <v>0</v>
      </c>
      <c r="L13" s="73">
        <f>_xlfn.IFNA(VLOOKUP(CONCATENATE($L$5,$B13,$C13),'SER1'!$A$6:$M$500,13,FALSE),0)</f>
        <v>0</v>
      </c>
      <c r="M13" s="73">
        <f>_xlfn.IFNA(VLOOKUP(CONCATENATE($M$5,$B13,$C13),'SER1'!$A$6:$M$500,13,FALSE),0)</f>
        <v>0</v>
      </c>
      <c r="N13" s="65">
        <f>_xlfn.IFNA(VLOOKUP(CONCATENATE($N$5,$B13,$C13),MUR!$A$6:$M$133,13,FALSE),0)</f>
        <v>0</v>
      </c>
      <c r="O13" s="65">
        <f>_xlfn.IFNA(VLOOKUP(CONCATENATE($O$5,$B13,$C13),'GOS1'!$A$6:$M$133,13,FALSE),0)</f>
        <v>0</v>
      </c>
      <c r="P13" s="65">
        <f>_xlfn.IFNA(VLOOKUP(CONCATENATE($P$5,$B13,$C13),'SER2'!$A$6:$M$500,13,FALSE),0)</f>
        <v>0</v>
      </c>
      <c r="Q13" s="65">
        <f>_xlfn.IFNA(VLOOKUP(CONCATENATE($Q$5,$B13,$C13),'SER2'!$A$6:$M$500,13,FALSE),0)</f>
        <v>0</v>
      </c>
      <c r="R13" s="65">
        <f>_xlfn.IFNA(VLOOKUP(CONCATENATE($R$5,$B13,$C13),'OG1'!$A$6:$M$133,13,FALSE),0)</f>
        <v>0</v>
      </c>
      <c r="S13" s="65">
        <f>_xlfn.IFNA(VLOOKUP(CONCATENATE($S$5,$B13,$C13),'OG1'!$A$6:$M$133,13,FALSE),0)</f>
        <v>0</v>
      </c>
      <c r="T13" s="65">
        <f>_xlfn.IFNA(VLOOKUP(CONCATENATE($T$5,$B13,$C13),'DRY1'!$A$6:$M$135,13,FALSE),0)</f>
        <v>0</v>
      </c>
      <c r="U13" s="65">
        <f>_xlfn.IFNA(VLOOKUP(CONCATENATE($U$5,$B13,$C13),'HOR1'!$A$6:$M$192,13,FALSE),0)</f>
        <v>0</v>
      </c>
      <c r="V13" s="65">
        <f>_xlfn.IFNA(VLOOKUP(CONCATENATE($V$5,$B13,$C13),'DAR1'!$A$6:$M$133,13,FALSE),0)</f>
        <v>0</v>
      </c>
      <c r="W13" s="65">
        <f>_xlfn.IFNA(VLOOKUP(CONCATENATE($W$5,$B13,$C13),'DRY2'!$A$6:$M$133,13,FALSE),0)</f>
        <v>0</v>
      </c>
      <c r="X13" s="65">
        <f>_xlfn.IFNA(VLOOKUP(CONCATENATE($X$5,$B13,$C13),'SER3'!$A$6:$M$500,13,FALSE),0)</f>
        <v>0</v>
      </c>
      <c r="Y13" s="65">
        <f>_xlfn.IFNA(VLOOKUP(CONCATENATE($Y$5,$B13,$C13),'OG2'!$A$6:$M$135,13,FALSE),0)</f>
        <v>0</v>
      </c>
      <c r="Z13" s="351">
        <f>_xlfn.IFNA(VLOOKUP(CONCATENATE($Z$5,$B13,$C13),'OG2'!$A$6:$M$135,13,FALSE),0)</f>
        <v>0</v>
      </c>
      <c r="AA13" s="351">
        <f>_xlfn.IFNA(VLOOKUP(CONCATENATE($AA$5,$B13,$C13),'DRY3'!$A$6:$M$132,13,FALSE),0)</f>
        <v>0</v>
      </c>
      <c r="AB13" s="65">
        <f>_xlfn.IFNA(VLOOKUP(CONCATENATE($AB$5,$B13,$C13),[1]SCSJ!$A$6:$M$133,13,FALSE),0)</f>
        <v>0</v>
      </c>
      <c r="AC13" s="65">
        <f>_xlfn.IFNA(VLOOKUP(CONCATENATE($AC$5,$B13,$C13),'GOS2'!$A$6:$M$133,13,FALSE),0)</f>
        <v>0</v>
      </c>
      <c r="AD13" s="65">
        <f>_xlfn.IFNA(VLOOKUP(CONCATENATE($AD$5,$B13,$C13),FEST!$A$6:$M$300,13,FALSE),0)</f>
        <v>0</v>
      </c>
      <c r="AE13" s="65">
        <f>_xlfn.IFNA(VLOOKUP(CONCATENATE($AE$5,$B13,$C13),'ESP2'!$A$6:$M$500,13,FALSE),0)</f>
        <v>0</v>
      </c>
      <c r="AF13" s="65">
        <f>_xlfn.IFNA(VLOOKUP(CONCATENATE($AF$5,$B13,$C13),'OG3'!$A$6:$M$53,13,FALSE),0)</f>
        <v>0</v>
      </c>
      <c r="AG13" s="65">
        <f>_xlfn.IFNA(VLOOKUP(CONCATENATE($AF$5,$B13,$C13),'OG3'!$A$6:$M$53,13,FALSE),0)</f>
        <v>0</v>
      </c>
      <c r="AH13" s="65">
        <f>_xlfn.IFNA(VLOOKUP(CONCATENATE($AH$5,$B13,$C13),[2]cap1!$A$6:$M$53,13,FALSE),0)</f>
        <v>0</v>
      </c>
      <c r="AI13" s="65">
        <f>_xlfn.IFNA(VLOOKUP(CONCATENATE($AI$5,$B13,$C13),'ESP3'!$A$6:$M$53,13,FALSE),0)</f>
        <v>0</v>
      </c>
      <c r="AJ13" s="65">
        <f>_xlfn.IFNA(VLOOKUP(CONCATENATE($AJ$5,$B13,$C13),'BAL3'!$A$6:$M$500,13,FALSE),0)</f>
        <v>0</v>
      </c>
      <c r="AK13" s="65">
        <f>_xlfn.IFNA(VLOOKUP(CONCATENATE($AK$5,$B13,$C13),'ESP4'!$A$6:$M$300,13,FALSE),0)</f>
        <v>0</v>
      </c>
      <c r="AL13" s="65">
        <f>_xlfn.IFNA(VLOOKUP(CONCATENATE($AL$5,$B13,$C13),'DAR2'!$A$6:$M$300,13,FALSE),0)</f>
        <v>0</v>
      </c>
      <c r="AM13" s="65">
        <f>_xlfn.IFNA(VLOOKUP(CONCATENATE($AM$5,$B13,$C13),GID!$A$6:$M$60,13,FALSE),0)</f>
        <v>0</v>
      </c>
      <c r="AN13" s="65">
        <f>_xlfn.IFNA(VLOOKUP(CONCATENATE($AN$5,$B13,$C13),RAS!$A$6:$M$135,13,FALSE),0)</f>
        <v>0</v>
      </c>
      <c r="AO13" s="53"/>
    </row>
    <row r="14" spans="1:41" x14ac:dyDescent="0.25">
      <c r="A14" s="601"/>
      <c r="B14" s="60" t="s">
        <v>238</v>
      </c>
      <c r="C14" s="66" t="s">
        <v>450</v>
      </c>
      <c r="D14" s="66" t="s">
        <v>451</v>
      </c>
      <c r="E14" s="67">
        <v>45064</v>
      </c>
      <c r="F14" s="74">
        <v>22</v>
      </c>
      <c r="G14" s="63">
        <f t="shared" si="0"/>
        <v>0</v>
      </c>
      <c r="H14" s="64">
        <f t="shared" si="1"/>
        <v>0</v>
      </c>
      <c r="I14" s="74">
        <f t="shared" si="2"/>
        <v>5</v>
      </c>
      <c r="J14" s="73">
        <f>_xlfn.IFNA(VLOOKUP(CONCATENATE($J$5,$B14,$C14),'ESP1'!$A$6:$M$500,13,FALSE),0)</f>
        <v>0</v>
      </c>
      <c r="K14" s="65">
        <f>_xlfn.IFNA(VLOOKUP(CONCATENATE($J$5,$B14,$C14),'ESP1'!$A$6:$M$500,13,FALSE),0)</f>
        <v>0</v>
      </c>
      <c r="L14" s="73">
        <f>_xlfn.IFNA(VLOOKUP(CONCATENATE($L$5,$B14,$C14),'SER1'!$A$6:$M$500,13,FALSE),0)</f>
        <v>0</v>
      </c>
      <c r="M14" s="73">
        <f>_xlfn.IFNA(VLOOKUP(CONCATENATE($M$5,$B14,$C14),'SER1'!$A$6:$M$500,13,FALSE),0)</f>
        <v>0</v>
      </c>
      <c r="N14" s="65">
        <f>_xlfn.IFNA(VLOOKUP(CONCATENATE($N$5,$B14,$C14),MUR!$A$6:$M$133,13,FALSE),0)</f>
        <v>0</v>
      </c>
      <c r="O14" s="65">
        <f>_xlfn.IFNA(VLOOKUP(CONCATENATE($O$5,$B14,$C14),'GOS1'!$A$6:$M$133,13,FALSE),0)</f>
        <v>0</v>
      </c>
      <c r="P14" s="65">
        <f>_xlfn.IFNA(VLOOKUP(CONCATENATE($P$5,$B14,$C14),'SER2'!$A$6:$M$500,13,FALSE),0)</f>
        <v>0</v>
      </c>
      <c r="Q14" s="65">
        <f>_xlfn.IFNA(VLOOKUP(CONCATENATE($Q$5,$B14,$C14),'SER2'!$A$6:$M$500,13,FALSE),0)</f>
        <v>0</v>
      </c>
      <c r="R14" s="65">
        <f>_xlfn.IFNA(VLOOKUP(CONCATENATE($R$5,$B14,$C14),'OG1'!$A$6:$M$133,13,FALSE),0)</f>
        <v>0</v>
      </c>
      <c r="S14" s="65">
        <f>_xlfn.IFNA(VLOOKUP(CONCATENATE($S$5,$B14,$C14),'OG1'!$A$6:$M$133,13,FALSE),0)</f>
        <v>0</v>
      </c>
      <c r="T14" s="65">
        <f>_xlfn.IFNA(VLOOKUP(CONCATENATE($T$5,$B14,$C14),'DRY1'!$A$6:$M$135,13,FALSE),0)</f>
        <v>0</v>
      </c>
      <c r="U14" s="65">
        <f>_xlfn.IFNA(VLOOKUP(CONCATENATE($U$5,$B14,$C14),'HOR1'!$A$6:$M$192,13,FALSE),0)</f>
        <v>0</v>
      </c>
      <c r="V14" s="65">
        <f>_xlfn.IFNA(VLOOKUP(CONCATENATE($V$5,$B14,$C14),'DAR1'!$A$6:$M$133,13,FALSE),0)</f>
        <v>0</v>
      </c>
      <c r="W14" s="65">
        <f>_xlfn.IFNA(VLOOKUP(CONCATENATE($W$5,$B14,$C14),'DRY2'!$A$6:$M$133,13,FALSE),0)</f>
        <v>0</v>
      </c>
      <c r="X14" s="65">
        <f>_xlfn.IFNA(VLOOKUP(CONCATENATE($X$5,$B14,$C14),'SER3'!$A$6:$M$500,13,FALSE),0)</f>
        <v>0</v>
      </c>
      <c r="Y14" s="65">
        <f>_xlfn.IFNA(VLOOKUP(CONCATENATE($Y$5,$B14,$C14),'OG2'!$A$6:$M$135,13,FALSE),0)</f>
        <v>0</v>
      </c>
      <c r="Z14" s="351">
        <f>_xlfn.IFNA(VLOOKUP(CONCATENATE($Z$5,$B14,$C14),'OG2'!$A$6:$M$135,13,FALSE),0)</f>
        <v>0</v>
      </c>
      <c r="AA14" s="351">
        <f>_xlfn.IFNA(VLOOKUP(CONCATENATE($AA$5,$B14,$C14),'DRY3'!$A$6:$M$132,13,FALSE),0)</f>
        <v>0</v>
      </c>
      <c r="AB14" s="65">
        <f>_xlfn.IFNA(VLOOKUP(CONCATENATE($AB$5,$B14,$C14),[1]SCSJ!$A$6:$M$133,13,FALSE),0)</f>
        <v>0</v>
      </c>
      <c r="AC14" s="65">
        <f>_xlfn.IFNA(VLOOKUP(CONCATENATE($AC$5,$B14,$C14),'GOS2'!$A$6:$M$133,13,FALSE),0)</f>
        <v>0</v>
      </c>
      <c r="AD14" s="65">
        <f>_xlfn.IFNA(VLOOKUP(CONCATENATE($AD$5,$B14,$C14),FEST!$A$6:$M$300,13,FALSE),0)</f>
        <v>0</v>
      </c>
      <c r="AE14" s="65">
        <f>_xlfn.IFNA(VLOOKUP(CONCATENATE($AE$5,$B14,$C14),'ESP2'!$A$6:$M$500,13,FALSE),0)</f>
        <v>0</v>
      </c>
      <c r="AF14" s="65">
        <f>_xlfn.IFNA(VLOOKUP(CONCATENATE($AF$5,$B14,$C14),'OG3'!$A$6:$M$53,13,FALSE),0)</f>
        <v>0</v>
      </c>
      <c r="AG14" s="65">
        <f>_xlfn.IFNA(VLOOKUP(CONCATENATE($AF$5,$B14,$C14),'OG3'!$A$6:$M$53,13,FALSE),0)</f>
        <v>0</v>
      </c>
      <c r="AH14" s="65">
        <f>_xlfn.IFNA(VLOOKUP(CONCATENATE($AH$5,$B14,$C14),[2]cap1!$A$6:$M$53,13,FALSE),0)</f>
        <v>0</v>
      </c>
      <c r="AI14" s="65">
        <f>_xlfn.IFNA(VLOOKUP(CONCATENATE($AI$5,$B14,$C14),'ESP3'!$A$6:$M$53,13,FALSE),0)</f>
        <v>0</v>
      </c>
      <c r="AJ14" s="65">
        <f>_xlfn.IFNA(VLOOKUP(CONCATENATE($AJ$5,$B14,$C14),'BAL3'!$A$6:$M$500,13,FALSE),0)</f>
        <v>0</v>
      </c>
      <c r="AK14" s="65">
        <f>_xlfn.IFNA(VLOOKUP(CONCATENATE($AK$5,$B14,$C14),'ESP4'!$A$6:$M$300,13,FALSE),0)</f>
        <v>0</v>
      </c>
      <c r="AL14" s="65">
        <f>_xlfn.IFNA(VLOOKUP(CONCATENATE($AL$5,$B14,$C14),'DAR2'!$A$6:$M$300,13,FALSE),0)</f>
        <v>0</v>
      </c>
      <c r="AM14" s="65">
        <f>_xlfn.IFNA(VLOOKUP(CONCATENATE($AM$5,$B14,$C14),GID!$A$6:$M$60,13,FALSE),0)</f>
        <v>0</v>
      </c>
      <c r="AN14" s="65">
        <f>_xlfn.IFNA(VLOOKUP(CONCATENATE($AN$5,$B14,$C14),RAS!$A$6:$M$135,13,FALSE),0)</f>
        <v>0</v>
      </c>
      <c r="AO14" s="53"/>
    </row>
    <row r="15" spans="1:41" x14ac:dyDescent="0.25">
      <c r="A15" s="601"/>
      <c r="B15" s="60" t="s">
        <v>467</v>
      </c>
      <c r="C15" s="66" t="s">
        <v>470</v>
      </c>
      <c r="D15" s="66" t="s">
        <v>403</v>
      </c>
      <c r="E15" s="67">
        <v>45092</v>
      </c>
      <c r="F15" s="74">
        <v>20</v>
      </c>
      <c r="G15" s="63">
        <f t="shared" si="0"/>
        <v>0</v>
      </c>
      <c r="H15" s="64">
        <f t="shared" si="1"/>
        <v>0</v>
      </c>
      <c r="I15" s="74">
        <f t="shared" si="2"/>
        <v>5</v>
      </c>
      <c r="J15" s="73">
        <f>_xlfn.IFNA(VLOOKUP(CONCATENATE($J$5,$B15,$C15),'ESP1'!$A$6:$M$500,13,FALSE),0)</f>
        <v>0</v>
      </c>
      <c r="K15" s="65">
        <f>_xlfn.IFNA(VLOOKUP(CONCATENATE($J$5,$B15,$C15),'ESP1'!$A$6:$M$500,13,FALSE),0)</f>
        <v>0</v>
      </c>
      <c r="L15" s="73">
        <f>_xlfn.IFNA(VLOOKUP(CONCATENATE($L$5,$B15,$C15),'SER1'!$A$6:$M$500,13,FALSE),0)</f>
        <v>0</v>
      </c>
      <c r="M15" s="73">
        <f>_xlfn.IFNA(VLOOKUP(CONCATENATE($M$5,$B15,$C15),'SER1'!$A$6:$M$500,13,FALSE),0)</f>
        <v>0</v>
      </c>
      <c r="N15" s="65">
        <f>_xlfn.IFNA(VLOOKUP(CONCATENATE($N$5,$B15,$C15),MUR!$A$6:$M$133,13,FALSE),0)</f>
        <v>0</v>
      </c>
      <c r="O15" s="65">
        <f>_xlfn.IFNA(VLOOKUP(CONCATENATE($O$5,$B15,$C15),'GOS1'!$A$6:$M$133,13,FALSE),0)</f>
        <v>0</v>
      </c>
      <c r="P15" s="65">
        <f>_xlfn.IFNA(VLOOKUP(CONCATENATE($P$5,$B15,$C15),'SER2'!$A$6:$M$500,13,FALSE),0)</f>
        <v>0</v>
      </c>
      <c r="Q15" s="65">
        <f>_xlfn.IFNA(VLOOKUP(CONCATENATE($Q$5,$B15,$C15),'SER2'!$A$6:$M$500,13,FALSE),0)</f>
        <v>0</v>
      </c>
      <c r="R15" s="65">
        <f>_xlfn.IFNA(VLOOKUP(CONCATENATE($R$5,$B15,$C15),'OG1'!$A$6:$M$133,13,FALSE),0)</f>
        <v>0</v>
      </c>
      <c r="S15" s="65">
        <f>_xlfn.IFNA(VLOOKUP(CONCATENATE($S$5,$B15,$C15),'OG1'!$A$6:$M$133,13,FALSE),0)</f>
        <v>0</v>
      </c>
      <c r="T15" s="65">
        <f>_xlfn.IFNA(VLOOKUP(CONCATENATE($T$5,$B15,$C15),'DRY1'!$A$6:$M$135,13,FALSE),0)</f>
        <v>0</v>
      </c>
      <c r="U15" s="65">
        <f>_xlfn.IFNA(VLOOKUP(CONCATENATE($U$5,$B15,$C15),'HOR1'!$A$6:$M$192,13,FALSE),0)</f>
        <v>0</v>
      </c>
      <c r="V15" s="65">
        <f>_xlfn.IFNA(VLOOKUP(CONCATENATE($V$5,$B15,$C15),'DAR1'!$A$6:$M$133,13,FALSE),0)</f>
        <v>0</v>
      </c>
      <c r="W15" s="65">
        <f>_xlfn.IFNA(VLOOKUP(CONCATENATE($W$5,$B15,$C15),'DRY2'!$A$6:$M$133,13,FALSE),0)</f>
        <v>0</v>
      </c>
      <c r="X15" s="65">
        <f>_xlfn.IFNA(VLOOKUP(CONCATENATE($X$5,$B15,$C15),'SER3'!$A$6:$M$500,13,FALSE),0)</f>
        <v>0</v>
      </c>
      <c r="Y15" s="65">
        <f>_xlfn.IFNA(VLOOKUP(CONCATENATE($Y$5,$B15,$C15),'OG2'!$A$6:$M$135,13,FALSE),0)</f>
        <v>0</v>
      </c>
      <c r="Z15" s="351">
        <f>_xlfn.IFNA(VLOOKUP(CONCATENATE($Z$5,$B15,$C15),'OG2'!$A$6:$M$135,13,FALSE),0)</f>
        <v>0</v>
      </c>
      <c r="AA15" s="351">
        <f>_xlfn.IFNA(VLOOKUP(CONCATENATE($AA$5,$B15,$C15),'DRY3'!$A$6:$M$132,13,FALSE),0)</f>
        <v>0</v>
      </c>
      <c r="AB15" s="65">
        <f>_xlfn.IFNA(VLOOKUP(CONCATENATE($AB$5,$B15,$C15),[1]SCSJ!$A$6:$M$133,13,FALSE),0)</f>
        <v>0</v>
      </c>
      <c r="AC15" s="65">
        <f>_xlfn.IFNA(VLOOKUP(CONCATENATE($AC$5,$B15,$C15),'GOS2'!$A$6:$M$133,13,FALSE),0)</f>
        <v>0</v>
      </c>
      <c r="AD15" s="65">
        <f>_xlfn.IFNA(VLOOKUP(CONCATENATE($AD$5,$B15,$C15),FEST!$A$6:$M$300,13,FALSE),0)</f>
        <v>0</v>
      </c>
      <c r="AE15" s="65">
        <f>_xlfn.IFNA(VLOOKUP(CONCATENATE($AE$5,$B15,$C15),'ESP2'!$A$6:$M$500,13,FALSE),0)</f>
        <v>0</v>
      </c>
      <c r="AF15" s="65">
        <f>_xlfn.IFNA(VLOOKUP(CONCATENATE($AF$5,$B15,$C15),'OG3'!$A$6:$M$53,13,FALSE),0)</f>
        <v>0</v>
      </c>
      <c r="AG15" s="65">
        <f>_xlfn.IFNA(VLOOKUP(CONCATENATE($AF$5,$B15,$C15),'OG3'!$A$6:$M$53,13,FALSE),0)</f>
        <v>0</v>
      </c>
      <c r="AH15" s="65">
        <f>_xlfn.IFNA(VLOOKUP(CONCATENATE($AH$5,$B15,$C15),[2]cap1!$A$6:$M$53,13,FALSE),0)</f>
        <v>0</v>
      </c>
      <c r="AI15" s="65">
        <f>_xlfn.IFNA(VLOOKUP(CONCATENATE($AI$5,$B15,$C15),'ESP3'!$A$6:$M$53,13,FALSE),0)</f>
        <v>0</v>
      </c>
      <c r="AJ15" s="65">
        <f>_xlfn.IFNA(VLOOKUP(CONCATENATE($AJ$5,$B15,$C15),'BAL3'!$A$6:$M$500,13,FALSE),0)</f>
        <v>0</v>
      </c>
      <c r="AK15" s="65">
        <f>_xlfn.IFNA(VLOOKUP(CONCATENATE($AK$5,$B15,$C15),'ESP4'!$A$6:$M$300,13,FALSE),0)</f>
        <v>0</v>
      </c>
      <c r="AL15" s="65">
        <f>_xlfn.IFNA(VLOOKUP(CONCATENATE($AL$5,$B15,$C15),'DAR2'!$A$6:$M$300,13,FALSE),0)</f>
        <v>0</v>
      </c>
      <c r="AM15" s="65">
        <f>_xlfn.IFNA(VLOOKUP(CONCATENATE($AM$5,$B15,$C15),GID!$A$6:$M$60,13,FALSE),0)</f>
        <v>0</v>
      </c>
      <c r="AN15" s="65">
        <f>_xlfn.IFNA(VLOOKUP(CONCATENATE($AN$5,$B15,$C15),RAS!$A$6:$M$135,13,FALSE),0)</f>
        <v>0</v>
      </c>
      <c r="AO15" s="53"/>
    </row>
    <row r="16" spans="1:41" x14ac:dyDescent="0.25">
      <c r="A16" s="601"/>
      <c r="B16" s="60" t="s">
        <v>452</v>
      </c>
      <c r="C16" s="66" t="s">
        <v>453</v>
      </c>
      <c r="D16" s="66" t="s">
        <v>454</v>
      </c>
      <c r="E16" s="67">
        <v>45107</v>
      </c>
      <c r="F16" s="74">
        <v>18</v>
      </c>
      <c r="G16" s="63">
        <f t="shared" si="0"/>
        <v>0</v>
      </c>
      <c r="H16" s="64">
        <f t="shared" si="1"/>
        <v>0</v>
      </c>
      <c r="I16" s="74">
        <f t="shared" si="2"/>
        <v>5</v>
      </c>
      <c r="J16" s="73">
        <f>_xlfn.IFNA(VLOOKUP(CONCATENATE($J$5,$B16,$C16),'ESP1'!$A$6:$M$500,13,FALSE),0)</f>
        <v>0</v>
      </c>
      <c r="K16" s="65">
        <f>_xlfn.IFNA(VLOOKUP(CONCATENATE($J$5,$B16,$C16),'ESP1'!$A$6:$M$500,13,FALSE),0)</f>
        <v>0</v>
      </c>
      <c r="L16" s="73">
        <f>_xlfn.IFNA(VLOOKUP(CONCATENATE($L$5,$B16,$C16),'SER1'!$A$6:$M$500,13,FALSE),0)</f>
        <v>0</v>
      </c>
      <c r="M16" s="73">
        <f>_xlfn.IFNA(VLOOKUP(CONCATENATE($M$5,$B16,$C16),'SER1'!$A$6:$M$500,13,FALSE),0)</f>
        <v>0</v>
      </c>
      <c r="N16" s="65">
        <f>_xlfn.IFNA(VLOOKUP(CONCATENATE($N$5,$B16,$C16),MUR!$A$6:$M$133,13,FALSE),0)</f>
        <v>0</v>
      </c>
      <c r="O16" s="65">
        <f>_xlfn.IFNA(VLOOKUP(CONCATENATE($O$5,$B16,$C16),'GOS1'!$A$6:$M$133,13,FALSE),0)</f>
        <v>0</v>
      </c>
      <c r="P16" s="65">
        <f>_xlfn.IFNA(VLOOKUP(CONCATENATE($P$5,$B16,$C16),'SER2'!$A$6:$M$500,13,FALSE),0)</f>
        <v>0</v>
      </c>
      <c r="Q16" s="65">
        <f>_xlfn.IFNA(VLOOKUP(CONCATENATE($Q$5,$B16,$C16),'SER2'!$A$6:$M$500,13,FALSE),0)</f>
        <v>0</v>
      </c>
      <c r="R16" s="65">
        <f>_xlfn.IFNA(VLOOKUP(CONCATENATE($R$5,$B16,$C16),'OG1'!$A$6:$M$133,13,FALSE),0)</f>
        <v>0</v>
      </c>
      <c r="S16" s="65">
        <f>_xlfn.IFNA(VLOOKUP(CONCATENATE($S$5,$B16,$C16),'OG1'!$A$6:$M$133,13,FALSE),0)</f>
        <v>0</v>
      </c>
      <c r="T16" s="65">
        <f>_xlfn.IFNA(VLOOKUP(CONCATENATE($T$5,$B16,$C16),'DRY1'!$A$6:$M$135,13,FALSE),0)</f>
        <v>0</v>
      </c>
      <c r="U16" s="65">
        <f>_xlfn.IFNA(VLOOKUP(CONCATENATE($U$5,$B16,$C16),'HOR1'!$A$6:$M$192,13,FALSE),0)</f>
        <v>0</v>
      </c>
      <c r="V16" s="65">
        <f>_xlfn.IFNA(VLOOKUP(CONCATENATE($V$5,$B16,$C16),'DAR1'!$A$6:$M$133,13,FALSE),0)</f>
        <v>0</v>
      </c>
      <c r="W16" s="65">
        <f>_xlfn.IFNA(VLOOKUP(CONCATENATE($W$5,$B16,$C16),'DRY2'!$A$6:$M$133,13,FALSE),0)</f>
        <v>0</v>
      </c>
      <c r="X16" s="65">
        <f>_xlfn.IFNA(VLOOKUP(CONCATENATE($X$5,$B16,$C16),'SER3'!$A$6:$M$500,13,FALSE),0)</f>
        <v>0</v>
      </c>
      <c r="Y16" s="65">
        <f>_xlfn.IFNA(VLOOKUP(CONCATENATE($Y$5,$B16,$C16),'OG2'!$A$6:$M$135,13,FALSE),0)</f>
        <v>0</v>
      </c>
      <c r="Z16" s="351">
        <f>_xlfn.IFNA(VLOOKUP(CONCATENATE($Z$5,$B16,$C16),'OG2'!$A$6:$M$135,13,FALSE),0)</f>
        <v>0</v>
      </c>
      <c r="AA16" s="351">
        <f>_xlfn.IFNA(VLOOKUP(CONCATENATE($AA$5,$B16,$C16),'DRY3'!$A$6:$M$132,13,FALSE),0)</f>
        <v>0</v>
      </c>
      <c r="AB16" s="65">
        <f>_xlfn.IFNA(VLOOKUP(CONCATENATE($AB$5,$B16,$C16),[1]SCSJ!$A$6:$M$133,13,FALSE),0)</f>
        <v>0</v>
      </c>
      <c r="AC16" s="65">
        <f>_xlfn.IFNA(VLOOKUP(CONCATENATE($AC$5,$B16,$C16),'GOS2'!$A$6:$M$133,13,FALSE),0)</f>
        <v>0</v>
      </c>
      <c r="AD16" s="65">
        <f>_xlfn.IFNA(VLOOKUP(CONCATENATE($AD$5,$B16,$C16),FEST!$A$6:$M$300,13,FALSE),0)</f>
        <v>0</v>
      </c>
      <c r="AE16" s="65">
        <f>_xlfn.IFNA(VLOOKUP(CONCATENATE($AE$5,$B16,$C16),'ESP2'!$A$6:$M$500,13,FALSE),0)</f>
        <v>0</v>
      </c>
      <c r="AF16" s="65">
        <f>_xlfn.IFNA(VLOOKUP(CONCATENATE($AF$5,$B16,$C16),'OG3'!$A$6:$M$53,13,FALSE),0)</f>
        <v>0</v>
      </c>
      <c r="AG16" s="65">
        <f>_xlfn.IFNA(VLOOKUP(CONCATENATE($AF$5,$B16,$C16),'OG3'!$A$6:$M$53,13,FALSE),0)</f>
        <v>0</v>
      </c>
      <c r="AH16" s="65">
        <f>_xlfn.IFNA(VLOOKUP(CONCATENATE($AH$5,$B16,$C16),[2]cap1!$A$6:$M$53,13,FALSE),0)</f>
        <v>0</v>
      </c>
      <c r="AI16" s="65">
        <f>_xlfn.IFNA(VLOOKUP(CONCATENATE($AI$5,$B16,$C16),'ESP3'!$A$6:$M$53,13,FALSE),0)</f>
        <v>0</v>
      </c>
      <c r="AJ16" s="65">
        <f>_xlfn.IFNA(VLOOKUP(CONCATENATE($AJ$5,$B16,$C16),'BAL3'!$A$6:$M$500,13,FALSE),0)</f>
        <v>0</v>
      </c>
      <c r="AK16" s="65">
        <f>_xlfn.IFNA(VLOOKUP(CONCATENATE($AK$5,$B16,$C16),'ESP4'!$A$6:$M$300,13,FALSE),0)</f>
        <v>0</v>
      </c>
      <c r="AL16" s="65">
        <f>_xlfn.IFNA(VLOOKUP(CONCATENATE($AL$5,$B16,$C16),'DAR2'!$A$6:$M$300,13,FALSE),0)</f>
        <v>0</v>
      </c>
      <c r="AM16" s="65">
        <f>_xlfn.IFNA(VLOOKUP(CONCATENATE($AM$5,$B16,$C16),GID!$A$6:$M$60,13,FALSE),0)</f>
        <v>0</v>
      </c>
      <c r="AN16" s="65">
        <f>_xlfn.IFNA(VLOOKUP(CONCATENATE($AN$5,$B16,$C16),RAS!$A$6:$M$135,13,FALSE),0)</f>
        <v>0</v>
      </c>
      <c r="AO16" s="53"/>
    </row>
    <row r="17" spans="1:41" x14ac:dyDescent="0.25">
      <c r="A17" s="601"/>
      <c r="B17" s="60" t="s">
        <v>228</v>
      </c>
      <c r="C17" s="66" t="s">
        <v>455</v>
      </c>
      <c r="D17" s="66" t="s">
        <v>456</v>
      </c>
      <c r="E17" s="67">
        <v>45033</v>
      </c>
      <c r="F17" s="74">
        <v>22</v>
      </c>
      <c r="G17" s="63">
        <f t="shared" si="0"/>
        <v>2</v>
      </c>
      <c r="H17" s="64">
        <f t="shared" si="1"/>
        <v>14</v>
      </c>
      <c r="I17" s="74">
        <f t="shared" si="2"/>
        <v>1</v>
      </c>
      <c r="J17" s="73">
        <f>_xlfn.IFNA(VLOOKUP(CONCATENATE($J$5,$B17,$C17),'ESP1'!$A$6:$M$500,13,FALSE),0)</f>
        <v>0</v>
      </c>
      <c r="K17" s="65">
        <f>_xlfn.IFNA(VLOOKUP(CONCATENATE($J$5,$B17,$C17),'ESP1'!$A$6:$M$500,13,FALSE),0)</f>
        <v>0</v>
      </c>
      <c r="L17" s="73">
        <f>_xlfn.IFNA(VLOOKUP(CONCATENATE($L$5,$B17,$C17),'SER1'!$A$6:$M$500,13,FALSE),0)</f>
        <v>0</v>
      </c>
      <c r="M17" s="73">
        <f>_xlfn.IFNA(VLOOKUP(CONCATENATE($M$5,$B17,$C17),'SER1'!$A$6:$M$500,13,FALSE),0)</f>
        <v>0</v>
      </c>
      <c r="N17" s="65">
        <f>_xlfn.IFNA(VLOOKUP(CONCATENATE($N$5,$B17,$C17),MUR!$A$6:$M$133,13,FALSE),0)</f>
        <v>0</v>
      </c>
      <c r="O17" s="65">
        <f>_xlfn.IFNA(VLOOKUP(CONCATENATE($O$5,$B17,$C17),'GOS1'!$A$6:$M$133,13,FALSE),0)</f>
        <v>0</v>
      </c>
      <c r="P17" s="65">
        <f>_xlfn.IFNA(VLOOKUP(CONCATENATE($P$5,$B17,$C17),'SER2'!$A$6:$M$500,13,FALSE),0)</f>
        <v>0</v>
      </c>
      <c r="Q17" s="65">
        <f>_xlfn.IFNA(VLOOKUP(CONCATENATE($Q$5,$B17,$C17),'SER2'!$A$6:$M$500,13,FALSE),0)</f>
        <v>0</v>
      </c>
      <c r="R17" s="65">
        <f>_xlfn.IFNA(VLOOKUP(CONCATENATE($R$5,$B17,$C17),'OG1'!$A$6:$M$133,13,FALSE),0)</f>
        <v>0</v>
      </c>
      <c r="S17" s="65">
        <f>_xlfn.IFNA(VLOOKUP(CONCATENATE($S$5,$B17,$C17),'OG1'!$A$6:$M$133,13,FALSE),0)</f>
        <v>7</v>
      </c>
      <c r="T17" s="65">
        <f>_xlfn.IFNA(VLOOKUP(CONCATENATE($T$5,$B17,$C17),'DRY1'!$A$6:$M$135,13,FALSE),0)</f>
        <v>0</v>
      </c>
      <c r="U17" s="65">
        <f>_xlfn.IFNA(VLOOKUP(CONCATENATE($U$5,$B17,$C17),'HOR1'!$A$6:$M$192,13,FALSE),0)</f>
        <v>0</v>
      </c>
      <c r="V17" s="65">
        <f>_xlfn.IFNA(VLOOKUP(CONCATENATE($V$5,$B17,$C17),'DAR1'!$A$6:$M$133,13,FALSE),0)</f>
        <v>0</v>
      </c>
      <c r="W17" s="65">
        <f>_xlfn.IFNA(VLOOKUP(CONCATENATE($W$5,$B17,$C17),'DRY2'!$A$6:$M$133,13,FALSE),0)</f>
        <v>0</v>
      </c>
      <c r="X17" s="65">
        <f>_xlfn.IFNA(VLOOKUP(CONCATENATE($X$5,$B17,$C17),'SER3'!$A$6:$M$500,13,FALSE),0)</f>
        <v>0</v>
      </c>
      <c r="Y17" s="65">
        <f>_xlfn.IFNA(VLOOKUP(CONCATENATE($Y$5,$B17,$C17),'OG2'!$A$6:$M$135,13,FALSE),0)</f>
        <v>0</v>
      </c>
      <c r="Z17" s="351">
        <f>_xlfn.IFNA(VLOOKUP(CONCATENATE($Z$5,$B17,$C17),'OG2'!$A$6:$M$135,13,FALSE),0)</f>
        <v>7</v>
      </c>
      <c r="AA17" s="351">
        <f>_xlfn.IFNA(VLOOKUP(CONCATENATE($AA$5,$B17,$C17),'DRY3'!$A$6:$M$132,13,FALSE),0)</f>
        <v>0</v>
      </c>
      <c r="AB17" s="65">
        <f>_xlfn.IFNA(VLOOKUP(CONCATENATE($AB$5,$B17,$C17),[1]SCSJ!$A$6:$M$133,13,FALSE),0)</f>
        <v>0</v>
      </c>
      <c r="AC17" s="65">
        <f>_xlfn.IFNA(VLOOKUP(CONCATENATE($AC$5,$B17,$C17),'GOS2'!$A$6:$M$133,13,FALSE),0)</f>
        <v>0</v>
      </c>
      <c r="AD17" s="65">
        <f>_xlfn.IFNA(VLOOKUP(CONCATENATE($AD$5,$B17,$C17),FEST!$A$6:$M$300,13,FALSE),0)</f>
        <v>0</v>
      </c>
      <c r="AE17" s="65">
        <f>_xlfn.IFNA(VLOOKUP(CONCATENATE($AE$5,$B17,$C17),'ESP2'!$A$6:$M$500,13,FALSE),0)</f>
        <v>0</v>
      </c>
      <c r="AF17" s="65">
        <f>_xlfn.IFNA(VLOOKUP(CONCATENATE($AF$5,$B17,$C17),'OG3'!$A$6:$M$53,13,FALSE),0)</f>
        <v>0</v>
      </c>
      <c r="AG17" s="65">
        <f>_xlfn.IFNA(VLOOKUP(CONCATENATE($AF$5,$B17,$C17),'OG3'!$A$6:$M$53,13,FALSE),0)</f>
        <v>0</v>
      </c>
      <c r="AH17" s="65">
        <f>_xlfn.IFNA(VLOOKUP(CONCATENATE($AH$5,$B17,$C17),[2]cap1!$A$6:$M$53,13,FALSE),0)</f>
        <v>0</v>
      </c>
      <c r="AI17" s="65">
        <f>_xlfn.IFNA(VLOOKUP(CONCATENATE($AI$5,$B17,$C17),'ESP3'!$A$6:$M$53,13,FALSE),0)</f>
        <v>0</v>
      </c>
      <c r="AJ17" s="65">
        <f>_xlfn.IFNA(VLOOKUP(CONCATENATE($AJ$5,$B17,$C17),'BAL3'!$A$6:$M$500,13,FALSE),0)</f>
        <v>0</v>
      </c>
      <c r="AK17" s="65">
        <f>_xlfn.IFNA(VLOOKUP(CONCATENATE($AK$5,$B17,$C17),'ESP4'!$A$6:$M$300,13,FALSE),0)</f>
        <v>0</v>
      </c>
      <c r="AL17" s="65">
        <f>_xlfn.IFNA(VLOOKUP(CONCATENATE($AL$5,$B17,$C17),'DAR2'!$A$6:$M$300,13,FALSE),0)</f>
        <v>0</v>
      </c>
      <c r="AM17" s="65">
        <f>_xlfn.IFNA(VLOOKUP(CONCATENATE($AM$5,$B17,$C17),GID!$A$6:$M$60,13,FALSE),0)</f>
        <v>0</v>
      </c>
      <c r="AN17" s="65">
        <f>_xlfn.IFNA(VLOOKUP(CONCATENATE($AN$5,$B17,$C17),RAS!$A$6:$M$135,13,FALSE),0)</f>
        <v>0</v>
      </c>
      <c r="AO17" s="53"/>
    </row>
    <row r="18" spans="1:41" x14ac:dyDescent="0.25">
      <c r="A18" s="601"/>
      <c r="B18" s="60" t="s">
        <v>457</v>
      </c>
      <c r="C18" s="66" t="s">
        <v>458</v>
      </c>
      <c r="D18" s="66" t="s">
        <v>442</v>
      </c>
      <c r="E18" s="67">
        <v>45052</v>
      </c>
      <c r="F18" s="74">
        <v>17</v>
      </c>
      <c r="G18" s="63">
        <f t="shared" si="0"/>
        <v>0</v>
      </c>
      <c r="H18" s="64">
        <f t="shared" si="1"/>
        <v>0</v>
      </c>
      <c r="I18" s="74">
        <f t="shared" si="2"/>
        <v>5</v>
      </c>
      <c r="J18" s="73">
        <f>_xlfn.IFNA(VLOOKUP(CONCATENATE($J$5,$B18,$C18),'ESP1'!$A$6:$M$500,13,FALSE),0)</f>
        <v>0</v>
      </c>
      <c r="K18" s="65">
        <f>_xlfn.IFNA(VLOOKUP(CONCATENATE($J$5,$B18,$C18),'ESP1'!$A$6:$M$500,13,FALSE),0)</f>
        <v>0</v>
      </c>
      <c r="L18" s="73">
        <f>_xlfn.IFNA(VLOOKUP(CONCATENATE($L$5,$B18,$C18),'SER1'!$A$6:$M$500,13,FALSE),0)</f>
        <v>0</v>
      </c>
      <c r="M18" s="73">
        <f>_xlfn.IFNA(VLOOKUP(CONCATENATE($M$5,$B18,$C18),'SER1'!$A$6:$M$500,13,FALSE),0)</f>
        <v>0</v>
      </c>
      <c r="N18" s="65">
        <f>_xlfn.IFNA(VLOOKUP(CONCATENATE($N$5,$B18,$C18),MUR!$A$6:$M$133,13,FALSE),0)</f>
        <v>0</v>
      </c>
      <c r="O18" s="65">
        <f>_xlfn.IFNA(VLOOKUP(CONCATENATE($O$5,$B18,$C18),'GOS1'!$A$6:$M$133,13,FALSE),0)</f>
        <v>0</v>
      </c>
      <c r="P18" s="65">
        <f>_xlfn.IFNA(VLOOKUP(CONCATENATE($P$5,$B18,$C18),'SER2'!$A$6:$M$500,13,FALSE),0)</f>
        <v>0</v>
      </c>
      <c r="Q18" s="65">
        <f>_xlfn.IFNA(VLOOKUP(CONCATENATE($Q$5,$B18,$C18),'SER2'!$A$6:$M$500,13,FALSE),0)</f>
        <v>0</v>
      </c>
      <c r="R18" s="65">
        <f>_xlfn.IFNA(VLOOKUP(CONCATENATE($R$5,$B18,$C18),'OG1'!$A$6:$M$133,13,FALSE),0)</f>
        <v>0</v>
      </c>
      <c r="S18" s="65">
        <f>_xlfn.IFNA(VLOOKUP(CONCATENATE($S$5,$B18,$C18),'OG1'!$A$6:$M$133,13,FALSE),0)</f>
        <v>0</v>
      </c>
      <c r="T18" s="65">
        <f>_xlfn.IFNA(VLOOKUP(CONCATENATE($T$5,$B18,$C18),'DRY1'!$A$6:$M$135,13,FALSE),0)</f>
        <v>0</v>
      </c>
      <c r="U18" s="65">
        <f>_xlfn.IFNA(VLOOKUP(CONCATENATE($U$5,$B18,$C18),'HOR1'!$A$6:$M$192,13,FALSE),0)</f>
        <v>0</v>
      </c>
      <c r="V18" s="65">
        <f>_xlfn.IFNA(VLOOKUP(CONCATENATE($V$5,$B18,$C18),'DAR1'!$A$6:$M$133,13,FALSE),0)</f>
        <v>0</v>
      </c>
      <c r="W18" s="65">
        <f>_xlfn.IFNA(VLOOKUP(CONCATENATE($W$5,$B18,$C18),'DRY2'!$A$6:$M$133,13,FALSE),0)</f>
        <v>0</v>
      </c>
      <c r="X18" s="65">
        <f>_xlfn.IFNA(VLOOKUP(CONCATENATE($X$5,$B18,$C18),'SER3'!$A$6:$M$500,13,FALSE),0)</f>
        <v>0</v>
      </c>
      <c r="Y18" s="65">
        <f>_xlfn.IFNA(VLOOKUP(CONCATENATE($Y$5,$B18,$C18),'OG2'!$A$6:$M$135,13,FALSE),0)</f>
        <v>0</v>
      </c>
      <c r="Z18" s="351">
        <f>_xlfn.IFNA(VLOOKUP(CONCATENATE($Z$5,$B18,$C18),'OG2'!$A$6:$M$135,13,FALSE),0)</f>
        <v>0</v>
      </c>
      <c r="AA18" s="351">
        <f>_xlfn.IFNA(VLOOKUP(CONCATENATE($AA$5,$B18,$C18),'DRY3'!$A$6:$M$132,13,FALSE),0)</f>
        <v>0</v>
      </c>
      <c r="AB18" s="65">
        <f>_xlfn.IFNA(VLOOKUP(CONCATENATE($AB$5,$B18,$C18),[1]SCSJ!$A$6:$M$133,13,FALSE),0)</f>
        <v>0</v>
      </c>
      <c r="AC18" s="65">
        <f>_xlfn.IFNA(VLOOKUP(CONCATENATE($AC$5,$B18,$C18),'GOS2'!$A$6:$M$133,13,FALSE),0)</f>
        <v>0</v>
      </c>
      <c r="AD18" s="65">
        <f>_xlfn.IFNA(VLOOKUP(CONCATENATE($AD$5,$B18,$C18),FEST!$A$6:$M$300,13,FALSE),0)</f>
        <v>0</v>
      </c>
      <c r="AE18" s="65">
        <f>_xlfn.IFNA(VLOOKUP(CONCATENATE($AE$5,$B18,$C18),'ESP2'!$A$6:$M$500,13,FALSE),0)</f>
        <v>0</v>
      </c>
      <c r="AF18" s="65">
        <f>_xlfn.IFNA(VLOOKUP(CONCATENATE($AF$5,$B18,$C18),'OG3'!$A$6:$M$53,13,FALSE),0)</f>
        <v>0</v>
      </c>
      <c r="AG18" s="65">
        <f>_xlfn.IFNA(VLOOKUP(CONCATENATE($AF$5,$B18,$C18),'OG3'!$A$6:$M$53,13,FALSE),0)</f>
        <v>0</v>
      </c>
      <c r="AH18" s="65">
        <f>_xlfn.IFNA(VLOOKUP(CONCATENATE($AH$5,$B18,$C18),[2]cap1!$A$6:$M$53,13,FALSE),0)</f>
        <v>0</v>
      </c>
      <c r="AI18" s="65">
        <f>_xlfn.IFNA(VLOOKUP(CONCATENATE($AI$5,$B18,$C18),'ESP3'!$A$6:$M$53,13,FALSE),0)</f>
        <v>0</v>
      </c>
      <c r="AJ18" s="65">
        <f>_xlfn.IFNA(VLOOKUP(CONCATENATE($AJ$5,$B18,$C18),'BAL3'!$A$6:$M$500,13,FALSE),0)</f>
        <v>0</v>
      </c>
      <c r="AK18" s="65">
        <f>_xlfn.IFNA(VLOOKUP(CONCATENATE($AK$5,$B18,$C18),'ESP4'!$A$6:$M$300,13,FALSE),0)</f>
        <v>0</v>
      </c>
      <c r="AL18" s="65">
        <f>_xlfn.IFNA(VLOOKUP(CONCATENATE($AL$5,$B18,$C18),'DAR2'!$A$6:$M$300,13,FALSE),0)</f>
        <v>0</v>
      </c>
      <c r="AM18" s="65">
        <f>_xlfn.IFNA(VLOOKUP(CONCATENATE($AM$5,$B18,$C18),GID!$A$6:$M$60,13,FALSE),0)</f>
        <v>0</v>
      </c>
      <c r="AN18" s="65">
        <f>_xlfn.IFNA(VLOOKUP(CONCATENATE($AN$5,$B18,$C18),RAS!$A$6:$M$135,13,FALSE),0)</f>
        <v>0</v>
      </c>
      <c r="AO18" s="53"/>
    </row>
    <row r="19" spans="1:41" s="3" customFormat="1" x14ac:dyDescent="0.25">
      <c r="A19" s="601"/>
      <c r="B19" s="60" t="s">
        <v>87</v>
      </c>
      <c r="C19" s="66" t="s">
        <v>459</v>
      </c>
      <c r="D19" s="66" t="s">
        <v>460</v>
      </c>
      <c r="E19" s="67">
        <v>45056</v>
      </c>
      <c r="F19" s="74">
        <v>17</v>
      </c>
      <c r="G19" s="63">
        <f t="shared" si="0"/>
        <v>1</v>
      </c>
      <c r="H19" s="64">
        <f t="shared" si="1"/>
        <v>5</v>
      </c>
      <c r="I19" s="74">
        <f t="shared" si="2"/>
        <v>4</v>
      </c>
      <c r="J19" s="73">
        <f>_xlfn.IFNA(VLOOKUP(CONCATENATE($J$5,$B19,$C19),'ESP1'!$A$6:$M$500,13,FALSE),0)</f>
        <v>0</v>
      </c>
      <c r="K19" s="65">
        <f>_xlfn.IFNA(VLOOKUP(CONCATENATE($J$5,$B19,$C19),'ESP1'!$A$6:$M$500,13,FALSE),0)</f>
        <v>0</v>
      </c>
      <c r="L19" s="73">
        <f>_xlfn.IFNA(VLOOKUP(CONCATENATE($L$5,$B19,$C19),'SER1'!$A$6:$M$500,13,FALSE),0)</f>
        <v>0</v>
      </c>
      <c r="M19" s="73">
        <f>_xlfn.IFNA(VLOOKUP(CONCATENATE($M$5,$B19,$C19),'SER1'!$A$6:$M$500,13,FALSE),0)</f>
        <v>0</v>
      </c>
      <c r="N19" s="65">
        <f>_xlfn.IFNA(VLOOKUP(CONCATENATE($N$5,$B19,$C19),MUR!$A$6:$M$133,13,FALSE),0)</f>
        <v>0</v>
      </c>
      <c r="O19" s="65">
        <f>_xlfn.IFNA(VLOOKUP(CONCATENATE($O$5,$B19,$C19),'GOS1'!$A$6:$M$133,13,FALSE),0)</f>
        <v>0</v>
      </c>
      <c r="P19" s="65">
        <f>_xlfn.IFNA(VLOOKUP(CONCATENATE($P$5,$B19,$C19),'SER2'!$A$6:$M$500,13,FALSE),0)</f>
        <v>0</v>
      </c>
      <c r="Q19" s="65">
        <f>_xlfn.IFNA(VLOOKUP(CONCATENATE($Q$5,$B19,$C19),'SER2'!$A$6:$M$500,13,FALSE),0)</f>
        <v>0</v>
      </c>
      <c r="R19" s="65">
        <f>_xlfn.IFNA(VLOOKUP(CONCATENATE($R$5,$B19,$C19),'OG1'!$A$6:$M$133,13,FALSE),0)</f>
        <v>0</v>
      </c>
      <c r="S19" s="65">
        <f>_xlfn.IFNA(VLOOKUP(CONCATENATE($S$5,$B19,$C19),'OG1'!$A$6:$M$133,13,FALSE),0)</f>
        <v>5</v>
      </c>
      <c r="T19" s="65">
        <f>_xlfn.IFNA(VLOOKUP(CONCATENATE($T$5,$B19,$C19),'DRY1'!$A$6:$M$135,13,FALSE),0)</f>
        <v>0</v>
      </c>
      <c r="U19" s="65">
        <f>_xlfn.IFNA(VLOOKUP(CONCATENATE($U$5,$B19,$C19),'HOR1'!$A$6:$M$192,13,FALSE),0)</f>
        <v>0</v>
      </c>
      <c r="V19" s="65">
        <f>_xlfn.IFNA(VLOOKUP(CONCATENATE($V$5,$B19,$C19),'DAR1'!$A$6:$M$133,13,FALSE),0)</f>
        <v>0</v>
      </c>
      <c r="W19" s="65">
        <f>_xlfn.IFNA(VLOOKUP(CONCATENATE($W$5,$B19,$C19),'DRY2'!$A$6:$M$133,13,FALSE),0)</f>
        <v>0</v>
      </c>
      <c r="X19" s="65">
        <f>_xlfn.IFNA(VLOOKUP(CONCATENATE($X$5,$B19,$C19),'SER3'!$A$6:$M$500,13,FALSE),0)</f>
        <v>0</v>
      </c>
      <c r="Y19" s="65">
        <f>_xlfn.IFNA(VLOOKUP(CONCATENATE($Y$5,$B19,$C19),'OG2'!$A$6:$M$135,13,FALSE),0)</f>
        <v>0</v>
      </c>
      <c r="Z19" s="351">
        <f>_xlfn.IFNA(VLOOKUP(CONCATENATE($Z$5,$B19,$C19),'OG2'!$A$6:$M$135,13,FALSE),0)</f>
        <v>0</v>
      </c>
      <c r="AA19" s="351">
        <f>_xlfn.IFNA(VLOOKUP(CONCATENATE($AA$5,$B19,$C19),'DRY3'!$A$6:$M$132,13,FALSE),0)</f>
        <v>0</v>
      </c>
      <c r="AB19" s="65">
        <f>_xlfn.IFNA(VLOOKUP(CONCATENATE($AB$5,$B19,$C19),[1]SCSJ!$A$6:$M$133,13,FALSE),0)</f>
        <v>0</v>
      </c>
      <c r="AC19" s="65">
        <f>_xlfn.IFNA(VLOOKUP(CONCATENATE($AC$5,$B19,$C19),'GOS2'!$A$6:$M$133,13,FALSE),0)</f>
        <v>0</v>
      </c>
      <c r="AD19" s="65">
        <f>_xlfn.IFNA(VLOOKUP(CONCATENATE($AD$5,$B19,$C19),FEST!$A$6:$M$300,13,FALSE),0)</f>
        <v>0</v>
      </c>
      <c r="AE19" s="65">
        <f>_xlfn.IFNA(VLOOKUP(CONCATENATE($AE$5,$B19,$C19),'ESP2'!$A$6:$M$500,13,FALSE),0)</f>
        <v>0</v>
      </c>
      <c r="AF19" s="65">
        <f>_xlfn.IFNA(VLOOKUP(CONCATENATE($AF$5,$B19,$C19),'OG3'!$A$6:$M$53,13,FALSE),0)</f>
        <v>0</v>
      </c>
      <c r="AG19" s="65">
        <f>_xlfn.IFNA(VLOOKUP(CONCATENATE($AF$5,$B19,$C19),'OG3'!$A$6:$M$53,13,FALSE),0)</f>
        <v>0</v>
      </c>
      <c r="AH19" s="65">
        <f>_xlfn.IFNA(VLOOKUP(CONCATENATE($AH$5,$B19,$C19),[2]cap1!$A$6:$M$53,13,FALSE),0)</f>
        <v>0</v>
      </c>
      <c r="AI19" s="65">
        <f>_xlfn.IFNA(VLOOKUP(CONCATENATE($AI$5,$B19,$C19),'ESP3'!$A$6:$M$53,13,FALSE),0)</f>
        <v>0</v>
      </c>
      <c r="AJ19" s="65">
        <f>_xlfn.IFNA(VLOOKUP(CONCATENATE($AJ$5,$B19,$C19),'BAL3'!$A$6:$M$500,13,FALSE),0)</f>
        <v>0</v>
      </c>
      <c r="AK19" s="65">
        <f>_xlfn.IFNA(VLOOKUP(CONCATENATE($AK$5,$B19,$C19),'ESP4'!$A$6:$M$300,13,FALSE),0)</f>
        <v>0</v>
      </c>
      <c r="AL19" s="65">
        <f>_xlfn.IFNA(VLOOKUP(CONCATENATE($AL$5,$B19,$C19),'DAR2'!$A$6:$M$300,13,FALSE),0)</f>
        <v>0</v>
      </c>
      <c r="AM19" s="65">
        <f>_xlfn.IFNA(VLOOKUP(CONCATENATE($AM$5,$B19,$C19),GID!$A$6:$M$60,13,FALSE),0)</f>
        <v>0</v>
      </c>
      <c r="AN19" s="65">
        <f>_xlfn.IFNA(VLOOKUP(CONCATENATE($AN$5,$B19,$C19),RAS!$A$6:$M$135,13,FALSE),0)</f>
        <v>0</v>
      </c>
      <c r="AO19" s="53"/>
    </row>
    <row r="20" spans="1:41" x14ac:dyDescent="0.25">
      <c r="A20" s="601"/>
      <c r="B20" s="60" t="s">
        <v>461</v>
      </c>
      <c r="C20" s="66" t="s">
        <v>471</v>
      </c>
      <c r="D20" s="66" t="s">
        <v>462</v>
      </c>
      <c r="E20" s="67">
        <v>45046</v>
      </c>
      <c r="F20" s="74">
        <v>24</v>
      </c>
      <c r="G20" s="63">
        <f t="shared" si="0"/>
        <v>0</v>
      </c>
      <c r="H20" s="64">
        <f t="shared" si="1"/>
        <v>0</v>
      </c>
      <c r="I20" s="74">
        <f t="shared" si="2"/>
        <v>5</v>
      </c>
      <c r="J20" s="73">
        <f>_xlfn.IFNA(VLOOKUP(CONCATENATE($J$5,$B20,$C20),'ESP1'!$A$6:$M$500,13,FALSE),0)</f>
        <v>0</v>
      </c>
      <c r="K20" s="65">
        <f>_xlfn.IFNA(VLOOKUP(CONCATENATE($J$5,$B20,$C20),'ESP1'!$A$6:$M$500,13,FALSE),0)</f>
        <v>0</v>
      </c>
      <c r="L20" s="73">
        <f>_xlfn.IFNA(VLOOKUP(CONCATENATE($L$5,$B20,$C20),'SER1'!$A$6:$M$500,13,FALSE),0)</f>
        <v>0</v>
      </c>
      <c r="M20" s="73">
        <f>_xlfn.IFNA(VLOOKUP(CONCATENATE($M$5,$B20,$C20),'SER1'!$A$6:$M$500,13,FALSE),0)</f>
        <v>0</v>
      </c>
      <c r="N20" s="65">
        <f>_xlfn.IFNA(VLOOKUP(CONCATENATE($N$5,$B20,$C20),MUR!$A$6:$M$133,13,FALSE),0)</f>
        <v>0</v>
      </c>
      <c r="O20" s="65">
        <f>_xlfn.IFNA(VLOOKUP(CONCATENATE($O$5,$B20,$C20),'GOS1'!$A$6:$M$133,13,FALSE),0)</f>
        <v>0</v>
      </c>
      <c r="P20" s="65">
        <f>_xlfn.IFNA(VLOOKUP(CONCATENATE($P$5,$B20,$C20),'SER2'!$A$6:$M$500,13,FALSE),0)</f>
        <v>0</v>
      </c>
      <c r="Q20" s="65">
        <f>_xlfn.IFNA(VLOOKUP(CONCATENATE($Q$5,$B20,$C20),'SER2'!$A$6:$M$500,13,FALSE),0)</f>
        <v>0</v>
      </c>
      <c r="R20" s="65">
        <f>_xlfn.IFNA(VLOOKUP(CONCATENATE($R$5,$B20,$C20),'OG1'!$A$6:$M$133,13,FALSE),0)</f>
        <v>0</v>
      </c>
      <c r="S20" s="65">
        <f>_xlfn.IFNA(VLOOKUP(CONCATENATE($S$5,$B20,$C20),'OG1'!$A$6:$M$133,13,FALSE),0)</f>
        <v>0</v>
      </c>
      <c r="T20" s="65">
        <f>_xlfn.IFNA(VLOOKUP(CONCATENATE($T$5,$B20,$C20),'DRY1'!$A$6:$M$135,13,FALSE),0)</f>
        <v>0</v>
      </c>
      <c r="U20" s="65">
        <f>_xlfn.IFNA(VLOOKUP(CONCATENATE($U$5,$B20,$C20),'HOR1'!$A$6:$M$192,13,FALSE),0)</f>
        <v>0</v>
      </c>
      <c r="V20" s="65">
        <f>_xlfn.IFNA(VLOOKUP(CONCATENATE($V$5,$B20,$C20),'DAR1'!$A$6:$M$133,13,FALSE),0)</f>
        <v>0</v>
      </c>
      <c r="W20" s="65">
        <f>_xlfn.IFNA(VLOOKUP(CONCATENATE($W$5,$B20,$C20),'DRY2'!$A$6:$M$133,13,FALSE),0)</f>
        <v>0</v>
      </c>
      <c r="X20" s="65">
        <f>_xlfn.IFNA(VLOOKUP(CONCATENATE($X$5,$B20,$C20),'SER3'!$A$6:$M$500,13,FALSE),0)</f>
        <v>0</v>
      </c>
      <c r="Y20" s="65">
        <f>_xlfn.IFNA(VLOOKUP(CONCATENATE($Y$5,$B20,$C20),'OG2'!$A$6:$M$135,13,FALSE),0)</f>
        <v>0</v>
      </c>
      <c r="Z20" s="351">
        <f>_xlfn.IFNA(VLOOKUP(CONCATENATE($Z$5,$B20,$C20),'OG2'!$A$6:$M$135,13,FALSE),0)</f>
        <v>0</v>
      </c>
      <c r="AA20" s="351">
        <f>_xlfn.IFNA(VLOOKUP(CONCATENATE($AA$5,$B20,$C20),'DRY3'!$A$6:$M$132,13,FALSE),0)</f>
        <v>0</v>
      </c>
      <c r="AB20" s="65">
        <f>_xlfn.IFNA(VLOOKUP(CONCATENATE($AB$5,$B20,$C20),[1]SCSJ!$A$6:$M$133,13,FALSE),0)</f>
        <v>0</v>
      </c>
      <c r="AC20" s="65">
        <f>_xlfn.IFNA(VLOOKUP(CONCATENATE($AC$5,$B20,$C20),'GOS2'!$A$6:$M$133,13,FALSE),0)</f>
        <v>0</v>
      </c>
      <c r="AD20" s="65">
        <f>_xlfn.IFNA(VLOOKUP(CONCATENATE($AD$5,$B20,$C20),FEST!$A$6:$M$300,13,FALSE),0)</f>
        <v>0</v>
      </c>
      <c r="AE20" s="65">
        <f>_xlfn.IFNA(VLOOKUP(CONCATENATE($AE$5,$B20,$C20),'ESP2'!$A$6:$M$500,13,FALSE),0)</f>
        <v>0</v>
      </c>
      <c r="AF20" s="65">
        <f>_xlfn.IFNA(VLOOKUP(CONCATENATE($AF$5,$B20,$C20),'OG3'!$A$6:$M$53,13,FALSE),0)</f>
        <v>0</v>
      </c>
      <c r="AG20" s="65">
        <f>_xlfn.IFNA(VLOOKUP(CONCATENATE($AF$5,$B20,$C20),'OG3'!$A$6:$M$53,13,FALSE),0)</f>
        <v>0</v>
      </c>
      <c r="AH20" s="65">
        <f>_xlfn.IFNA(VLOOKUP(CONCATENATE($AH$5,$B20,$C20),[2]cap1!$A$6:$M$53,13,FALSE),0)</f>
        <v>0</v>
      </c>
      <c r="AI20" s="65">
        <f>_xlfn.IFNA(VLOOKUP(CONCATENATE($AI$5,$B20,$C20),'ESP3'!$A$6:$M$53,13,FALSE),0)</f>
        <v>0</v>
      </c>
      <c r="AJ20" s="65">
        <f>_xlfn.IFNA(VLOOKUP(CONCATENATE($AJ$5,$B20,$C20),'BAL3'!$A$6:$M$500,13,FALSE),0)</f>
        <v>0</v>
      </c>
      <c r="AK20" s="65">
        <f>_xlfn.IFNA(VLOOKUP(CONCATENATE($AK$5,$B20,$C20),'ESP4'!$A$6:$M$300,13,FALSE),0)</f>
        <v>0</v>
      </c>
      <c r="AL20" s="65">
        <f>_xlfn.IFNA(VLOOKUP(CONCATENATE($AL$5,$B20,$C20),'DAR2'!$A$6:$M$300,13,FALSE),0)</f>
        <v>0</v>
      </c>
      <c r="AM20" s="65">
        <f>_xlfn.IFNA(VLOOKUP(CONCATENATE($AM$5,$B20,$C20),GID!$A$6:$M$60,13,FALSE),0)</f>
        <v>0</v>
      </c>
      <c r="AN20" s="65">
        <f>_xlfn.IFNA(VLOOKUP(CONCATENATE($AN$5,$B20,$C20),RAS!$A$6:$M$135,13,FALSE),0)</f>
        <v>0</v>
      </c>
      <c r="AO20" s="53"/>
    </row>
    <row r="21" spans="1:41" x14ac:dyDescent="0.25">
      <c r="A21" s="601"/>
      <c r="B21" s="60" t="s">
        <v>233</v>
      </c>
      <c r="C21" s="66" t="s">
        <v>463</v>
      </c>
      <c r="D21" s="66" t="s">
        <v>464</v>
      </c>
      <c r="E21" s="67">
        <v>45058</v>
      </c>
      <c r="F21" s="74">
        <v>23</v>
      </c>
      <c r="G21" s="63">
        <f t="shared" si="0"/>
        <v>1</v>
      </c>
      <c r="H21" s="64">
        <f t="shared" si="1"/>
        <v>7</v>
      </c>
      <c r="I21" s="74">
        <f t="shared" si="2"/>
        <v>2</v>
      </c>
      <c r="J21" s="73">
        <f>_xlfn.IFNA(VLOOKUP(CONCATENATE($J$5,$B21,$C21),'ESP1'!$A$6:$M$500,13,FALSE),0)</f>
        <v>0</v>
      </c>
      <c r="K21" s="65">
        <f>_xlfn.IFNA(VLOOKUP(CONCATENATE($J$5,$B21,$C21),'ESP1'!$A$6:$M$500,13,FALSE),0)</f>
        <v>0</v>
      </c>
      <c r="L21" s="73">
        <f>_xlfn.IFNA(VLOOKUP(CONCATENATE($L$5,$B21,$C21),'SER1'!$A$6:$M$500,13,FALSE),0)</f>
        <v>0</v>
      </c>
      <c r="M21" s="73">
        <f>_xlfn.IFNA(VLOOKUP(CONCATENATE($M$5,$B21,$C21),'SER1'!$A$6:$M$500,13,FALSE),0)</f>
        <v>0</v>
      </c>
      <c r="N21" s="65">
        <f>_xlfn.IFNA(VLOOKUP(CONCATENATE($N$5,$B21,$C21),MUR!$A$6:$M$133,13,FALSE),0)</f>
        <v>0</v>
      </c>
      <c r="O21" s="65">
        <f>_xlfn.IFNA(VLOOKUP(CONCATENATE($O$5,$B21,$C21),'GOS1'!$A$6:$M$133,13,FALSE),0)</f>
        <v>0</v>
      </c>
      <c r="P21" s="65">
        <f>_xlfn.IFNA(VLOOKUP(CONCATENATE($P$5,$B21,$C21),'SER2'!$A$6:$M$500,13,FALSE),0)</f>
        <v>0</v>
      </c>
      <c r="Q21" s="65">
        <f>_xlfn.IFNA(VLOOKUP(CONCATENATE($Q$5,$B21,$C21),'SER2'!$A$6:$M$500,13,FALSE),0)</f>
        <v>7</v>
      </c>
      <c r="R21" s="65">
        <f>_xlfn.IFNA(VLOOKUP(CONCATENATE($R$5,$B21,$C21),'OG1'!$A$6:$M$133,13,FALSE),0)</f>
        <v>0</v>
      </c>
      <c r="S21" s="65">
        <f>_xlfn.IFNA(VLOOKUP(CONCATENATE($S$5,$B21,$C21),'OG1'!$A$6:$M$133,13,FALSE),0)</f>
        <v>0</v>
      </c>
      <c r="T21" s="65">
        <f>_xlfn.IFNA(VLOOKUP(CONCATENATE($T$5,$B21,$C21),'DRY1'!$A$6:$M$135,13,FALSE),0)</f>
        <v>0</v>
      </c>
      <c r="U21" s="65">
        <f>_xlfn.IFNA(VLOOKUP(CONCATENATE($U$5,$B21,$C21),'HOR1'!$A$6:$M$192,13,FALSE),0)</f>
        <v>0</v>
      </c>
      <c r="V21" s="65">
        <f>_xlfn.IFNA(VLOOKUP(CONCATENATE($V$5,$B21,$C21),'DAR1'!$A$6:$M$133,13,FALSE),0)</f>
        <v>0</v>
      </c>
      <c r="W21" s="65">
        <f>_xlfn.IFNA(VLOOKUP(CONCATENATE($W$5,$B21,$C21),'DRY2'!$A$6:$M$133,13,FALSE),0)</f>
        <v>0</v>
      </c>
      <c r="X21" s="65">
        <f>_xlfn.IFNA(VLOOKUP(CONCATENATE($X$5,$B21,$C21),'SER3'!$A$6:$M$500,13,FALSE),0)</f>
        <v>0</v>
      </c>
      <c r="Y21" s="65">
        <f>_xlfn.IFNA(VLOOKUP(CONCATENATE($Y$5,$B21,$C21),'OG2'!$A$6:$M$135,13,FALSE),0)</f>
        <v>0</v>
      </c>
      <c r="Z21" s="351">
        <f>_xlfn.IFNA(VLOOKUP(CONCATENATE($Z$5,$B21,$C21),'OG2'!$A$6:$M$135,13,FALSE),0)</f>
        <v>0</v>
      </c>
      <c r="AA21" s="351">
        <f>_xlfn.IFNA(VLOOKUP(CONCATENATE($AA$5,$B21,$C21),'DRY3'!$A$6:$M$132,13,FALSE),0)</f>
        <v>0</v>
      </c>
      <c r="AB21" s="65">
        <f>_xlfn.IFNA(VLOOKUP(CONCATENATE($AB$5,$B21,$C21),[1]SCSJ!$A$6:$M$133,13,FALSE),0)</f>
        <v>0</v>
      </c>
      <c r="AC21" s="65">
        <f>_xlfn.IFNA(VLOOKUP(CONCATENATE($AC$5,$B21,$C21),'GOS2'!$A$6:$M$133,13,FALSE),0)</f>
        <v>0</v>
      </c>
      <c r="AD21" s="65">
        <f>_xlfn.IFNA(VLOOKUP(CONCATENATE($AD$5,$B21,$C21),FEST!$A$6:$M$300,13,FALSE),0)</f>
        <v>0</v>
      </c>
      <c r="AE21" s="65">
        <f>_xlfn.IFNA(VLOOKUP(CONCATENATE($AE$5,$B21,$C21),'ESP2'!$A$6:$M$500,13,FALSE),0)</f>
        <v>0</v>
      </c>
      <c r="AF21" s="65">
        <f>_xlfn.IFNA(VLOOKUP(CONCATENATE($AF$5,$B21,$C21),'OG3'!$A$6:$M$53,13,FALSE),0)</f>
        <v>0</v>
      </c>
      <c r="AG21" s="65">
        <f>_xlfn.IFNA(VLOOKUP(CONCATENATE($AF$5,$B21,$C21),'OG3'!$A$6:$M$53,13,FALSE),0)</f>
        <v>0</v>
      </c>
      <c r="AH21" s="65">
        <f>_xlfn.IFNA(VLOOKUP(CONCATENATE($AH$5,$B21,$C21),[2]cap1!$A$6:$M$53,13,FALSE),0)</f>
        <v>0</v>
      </c>
      <c r="AI21" s="65">
        <f>_xlfn.IFNA(VLOOKUP(CONCATENATE($AI$5,$B21,$C21),'ESP3'!$A$6:$M$53,13,FALSE),0)</f>
        <v>0</v>
      </c>
      <c r="AJ21" s="65">
        <f>_xlfn.IFNA(VLOOKUP(CONCATENATE($AJ$5,$B21,$C21),'BAL3'!$A$6:$M$500,13,FALSE),0)</f>
        <v>0</v>
      </c>
      <c r="AK21" s="65">
        <f>_xlfn.IFNA(VLOOKUP(CONCATENATE($AK$5,$B21,$C21),'ESP4'!$A$6:$M$300,13,FALSE),0)</f>
        <v>0</v>
      </c>
      <c r="AL21" s="65">
        <f>_xlfn.IFNA(VLOOKUP(CONCATENATE($AL$5,$B21,$C21),'DAR2'!$A$6:$M$300,13,FALSE),0)</f>
        <v>0</v>
      </c>
      <c r="AM21" s="65">
        <f>_xlfn.IFNA(VLOOKUP(CONCATENATE($AM$5,$B21,$C21),GID!$A$6:$M$60,13,FALSE),0)</f>
        <v>0</v>
      </c>
      <c r="AN21" s="65">
        <f>_xlfn.IFNA(VLOOKUP(CONCATENATE($AN$5,$B21,$C21),RAS!$A$6:$M$135,13,FALSE),0)</f>
        <v>0</v>
      </c>
      <c r="AO21" s="53"/>
    </row>
    <row r="22" spans="1:41" x14ac:dyDescent="0.25">
      <c r="A22" s="601"/>
      <c r="B22" s="60" t="s">
        <v>230</v>
      </c>
      <c r="C22" s="66" t="s">
        <v>465</v>
      </c>
      <c r="D22" s="66" t="s">
        <v>135</v>
      </c>
      <c r="E22" s="67">
        <v>45057</v>
      </c>
      <c r="F22" s="74">
        <v>20</v>
      </c>
      <c r="G22" s="63">
        <f t="shared" si="0"/>
        <v>0</v>
      </c>
      <c r="H22" s="64">
        <f t="shared" si="1"/>
        <v>0</v>
      </c>
      <c r="I22" s="74">
        <f t="shared" si="2"/>
        <v>5</v>
      </c>
      <c r="J22" s="73">
        <f>_xlfn.IFNA(VLOOKUP(CONCATENATE($J$5,$B22,$C22),'ESP1'!$A$6:$M$500,13,FALSE),0)</f>
        <v>0</v>
      </c>
      <c r="K22" s="65">
        <f>_xlfn.IFNA(VLOOKUP(CONCATENATE($J$5,$B22,$C22),'ESP1'!$A$6:$M$500,13,FALSE),0)</f>
        <v>0</v>
      </c>
      <c r="L22" s="73">
        <f>_xlfn.IFNA(VLOOKUP(CONCATENATE($L$5,$B22,$C22),'SER1'!$A$6:$M$500,13,FALSE),0)</f>
        <v>0</v>
      </c>
      <c r="M22" s="73">
        <f>_xlfn.IFNA(VLOOKUP(CONCATENATE($M$5,$B22,$C22),'SER1'!$A$6:$M$500,13,FALSE),0)</f>
        <v>0</v>
      </c>
      <c r="N22" s="65">
        <f>_xlfn.IFNA(VLOOKUP(CONCATENATE($N$5,$B22,$C22),MUR!$A$6:$M$133,13,FALSE),0)</f>
        <v>0</v>
      </c>
      <c r="O22" s="65">
        <f>_xlfn.IFNA(VLOOKUP(CONCATENATE($O$5,$B22,$C22),'GOS1'!$A$6:$M$133,13,FALSE),0)</f>
        <v>0</v>
      </c>
      <c r="P22" s="65">
        <f>_xlfn.IFNA(VLOOKUP(CONCATENATE($P$5,$B22,$C22),'SER2'!$A$6:$M$500,13,FALSE),0)</f>
        <v>0</v>
      </c>
      <c r="Q22" s="65">
        <f>_xlfn.IFNA(VLOOKUP(CONCATENATE($Q$5,$B22,$C22),'SER2'!$A$6:$M$500,13,FALSE),0)</f>
        <v>0</v>
      </c>
      <c r="R22" s="65">
        <f>_xlfn.IFNA(VLOOKUP(CONCATENATE($R$5,$B22,$C22),'OG1'!$A$6:$M$133,13,FALSE),0)</f>
        <v>0</v>
      </c>
      <c r="S22" s="65">
        <f>_xlfn.IFNA(VLOOKUP(CONCATENATE($S$5,$B22,$C22),'OG1'!$A$6:$M$133,13,FALSE),0)</f>
        <v>0</v>
      </c>
      <c r="T22" s="65">
        <f>_xlfn.IFNA(VLOOKUP(CONCATENATE($T$5,$B22,$C22),'DRY1'!$A$6:$M$135,13,FALSE),0)</f>
        <v>0</v>
      </c>
      <c r="U22" s="65">
        <f>_xlfn.IFNA(VLOOKUP(CONCATENATE($U$5,$B22,$C22),'HOR1'!$A$6:$M$192,13,FALSE),0)</f>
        <v>0</v>
      </c>
      <c r="V22" s="65">
        <f>_xlfn.IFNA(VLOOKUP(CONCATENATE($V$5,$B22,$C22),'DAR1'!$A$6:$M$133,13,FALSE),0)</f>
        <v>0</v>
      </c>
      <c r="W22" s="65">
        <f>_xlfn.IFNA(VLOOKUP(CONCATENATE($W$5,$B22,$C22),'DRY2'!$A$6:$M$133,13,FALSE),0)</f>
        <v>0</v>
      </c>
      <c r="X22" s="65">
        <f>_xlfn.IFNA(VLOOKUP(CONCATENATE($X$5,$B22,$C22),'SER3'!$A$6:$M$500,13,FALSE),0)</f>
        <v>0</v>
      </c>
      <c r="Y22" s="65">
        <f>_xlfn.IFNA(VLOOKUP(CONCATENATE($Y$5,$B22,$C22),'OG2'!$A$6:$M$135,13,FALSE),0)</f>
        <v>0</v>
      </c>
      <c r="Z22" s="351">
        <f>_xlfn.IFNA(VLOOKUP(CONCATENATE($Z$5,$B22,$C22),'OG2'!$A$6:$M$135,13,FALSE),0)</f>
        <v>0</v>
      </c>
      <c r="AA22" s="351">
        <f>_xlfn.IFNA(VLOOKUP(CONCATENATE($AA$5,$B22,$C22),'DRY3'!$A$6:$M$132,13,FALSE),0)</f>
        <v>0</v>
      </c>
      <c r="AB22" s="65">
        <f>_xlfn.IFNA(VLOOKUP(CONCATENATE($AB$5,$B22,$C22),[1]SCSJ!$A$6:$M$133,13,FALSE),0)</f>
        <v>0</v>
      </c>
      <c r="AC22" s="65">
        <f>_xlfn.IFNA(VLOOKUP(CONCATENATE($AC$5,$B22,$C22),'GOS2'!$A$6:$M$133,13,FALSE),0)</f>
        <v>0</v>
      </c>
      <c r="AD22" s="65">
        <f>_xlfn.IFNA(VLOOKUP(CONCATENATE($AD$5,$B22,$C22),FEST!$A$6:$M$300,13,FALSE),0)</f>
        <v>0</v>
      </c>
      <c r="AE22" s="65">
        <f>_xlfn.IFNA(VLOOKUP(CONCATENATE($AE$5,$B22,$C22),'ESP2'!$A$6:$M$500,13,FALSE),0)</f>
        <v>0</v>
      </c>
      <c r="AF22" s="65">
        <f>_xlfn.IFNA(VLOOKUP(CONCATENATE($AF$5,$B22,$C22),'OG3'!$A$6:$M$53,13,FALSE),0)</f>
        <v>0</v>
      </c>
      <c r="AG22" s="65">
        <f>_xlfn.IFNA(VLOOKUP(CONCATENATE($AF$5,$B22,$C22),'OG3'!$A$6:$M$53,13,FALSE),0)</f>
        <v>0</v>
      </c>
      <c r="AH22" s="65">
        <f>_xlfn.IFNA(VLOOKUP(CONCATENATE($AH$5,$B22,$C22),[2]cap1!$A$6:$M$53,13,FALSE),0)</f>
        <v>0</v>
      </c>
      <c r="AI22" s="65">
        <f>_xlfn.IFNA(VLOOKUP(CONCATENATE($AI$5,$B22,$C22),'ESP3'!$A$6:$M$53,13,FALSE),0)</f>
        <v>0</v>
      </c>
      <c r="AJ22" s="65">
        <f>_xlfn.IFNA(VLOOKUP(CONCATENATE($AJ$5,$B22,$C22),'BAL3'!$A$6:$M$500,13,FALSE),0)</f>
        <v>0</v>
      </c>
      <c r="AK22" s="65">
        <f>_xlfn.IFNA(VLOOKUP(CONCATENATE($AK$5,$B22,$C22),'ESP4'!$A$6:$M$300,13,FALSE),0)</f>
        <v>0</v>
      </c>
      <c r="AL22" s="65">
        <f>_xlfn.IFNA(VLOOKUP(CONCATENATE($AL$5,$B22,$C22),'DAR2'!$A$6:$M$300,13,FALSE),0)</f>
        <v>0</v>
      </c>
      <c r="AM22" s="65">
        <f>_xlfn.IFNA(VLOOKUP(CONCATENATE($AM$5,$B22,$C22),GID!$A$6:$M$60,13,FALSE),0)</f>
        <v>0</v>
      </c>
      <c r="AN22" s="65">
        <f>_xlfn.IFNA(VLOOKUP(CONCATENATE($AN$5,$B22,$C22),RAS!$A$6:$M$135,13,FALSE),0)</f>
        <v>0</v>
      </c>
      <c r="AO22" s="53"/>
    </row>
    <row r="23" spans="1:41" x14ac:dyDescent="0.25">
      <c r="A23" s="601"/>
      <c r="B23" s="60"/>
      <c r="C23" s="66"/>
      <c r="D23" s="66"/>
      <c r="E23" s="67"/>
      <c r="F23" s="74"/>
      <c r="G23" s="63">
        <f t="shared" si="0"/>
        <v>0</v>
      </c>
      <c r="H23" s="64">
        <f t="shared" si="1"/>
        <v>0</v>
      </c>
      <c r="I23" s="74">
        <f t="shared" si="2"/>
        <v>5</v>
      </c>
      <c r="J23" s="73">
        <f>_xlfn.IFNA(VLOOKUP(CONCATENATE($J$5,$B23,$C23),'ESP1'!$A$6:$M$500,13,FALSE),0)</f>
        <v>0</v>
      </c>
      <c r="K23" s="65">
        <f>_xlfn.IFNA(VLOOKUP(CONCATENATE($J$5,$B23,$C23),'ESP1'!$A$6:$M$500,13,FALSE),0)</f>
        <v>0</v>
      </c>
      <c r="L23" s="73">
        <f>_xlfn.IFNA(VLOOKUP(CONCATENATE($L$5,$B23,$C23),'SER1'!$A$6:$M$500,13,FALSE),0)</f>
        <v>0</v>
      </c>
      <c r="M23" s="73">
        <f>_xlfn.IFNA(VLOOKUP(CONCATENATE($M$5,$B23,$C23),'SER1'!$A$6:$M$500,13,FALSE),0)</f>
        <v>0</v>
      </c>
      <c r="N23" s="65">
        <f>_xlfn.IFNA(VLOOKUP(CONCATENATE($N$5,$B23,$C23),MUR!$A$6:$M$133,13,FALSE),0)</f>
        <v>0</v>
      </c>
      <c r="O23" s="65">
        <f>_xlfn.IFNA(VLOOKUP(CONCATENATE($O$5,$B23,$C23),'GOS1'!$A$6:$M$133,13,FALSE),0)</f>
        <v>0</v>
      </c>
      <c r="P23" s="65">
        <f>_xlfn.IFNA(VLOOKUP(CONCATENATE($P$5,$B23,$C23),'SER2'!$A$6:$M$500,13,FALSE),0)</f>
        <v>0</v>
      </c>
      <c r="Q23" s="65">
        <f>_xlfn.IFNA(VLOOKUP(CONCATENATE($Q$5,$B23,$C23),'SER2'!$A$6:$M$500,13,FALSE),0)</f>
        <v>0</v>
      </c>
      <c r="R23" s="65">
        <f>_xlfn.IFNA(VLOOKUP(CONCATENATE($R$5,$B23,$C23),'OG1'!$A$6:$M$133,13,FALSE),0)</f>
        <v>0</v>
      </c>
      <c r="S23" s="65">
        <f>_xlfn.IFNA(VLOOKUP(CONCATENATE($S$5,$B23,$C23),'OG1'!$A$6:$M$133,13,FALSE),0)</f>
        <v>0</v>
      </c>
      <c r="T23" s="65">
        <f>_xlfn.IFNA(VLOOKUP(CONCATENATE($T$5,$B23,$C23),'DRY1'!$A$6:$M$135,13,FALSE),0)</f>
        <v>0</v>
      </c>
      <c r="U23" s="65">
        <f>_xlfn.IFNA(VLOOKUP(CONCATENATE($U$5,$B23,$C23),'HOR1'!$A$6:$M$192,13,FALSE),0)</f>
        <v>0</v>
      </c>
      <c r="V23" s="65">
        <f>_xlfn.IFNA(VLOOKUP(CONCATENATE($V$5,$B23,$C23),'DAR1'!$A$6:$M$133,13,FALSE),0)</f>
        <v>0</v>
      </c>
      <c r="W23" s="65">
        <f>_xlfn.IFNA(VLOOKUP(CONCATENATE($W$5,$B23,$C23),'DRY2'!$A$6:$M$133,13,FALSE),0)</f>
        <v>0</v>
      </c>
      <c r="X23" s="65">
        <f>_xlfn.IFNA(VLOOKUP(CONCATENATE($X$5,$B23,$C23),'SER3'!$A$6:$M$500,13,FALSE),0)</f>
        <v>0</v>
      </c>
      <c r="Y23" s="65">
        <f>_xlfn.IFNA(VLOOKUP(CONCATENATE($Y$5,$B23,$C23),'OG2'!$A$6:$M$135,13,FALSE),0)</f>
        <v>0</v>
      </c>
      <c r="Z23" s="351">
        <f>_xlfn.IFNA(VLOOKUP(CONCATENATE($Z$5,$B23,$C23),'OG2'!$A$6:$M$135,13,FALSE),0)</f>
        <v>0</v>
      </c>
      <c r="AA23" s="351">
        <f>_xlfn.IFNA(VLOOKUP(CONCATENATE($AA$5,$B23,$C23),'DRY3'!$A$6:$M$132,13,FALSE),0)</f>
        <v>0</v>
      </c>
      <c r="AB23" s="65">
        <f>_xlfn.IFNA(VLOOKUP(CONCATENATE($AB$5,$B23,$C23),[1]SCSJ!$A$6:$M$133,13,FALSE),0)</f>
        <v>0</v>
      </c>
      <c r="AC23" s="65">
        <f>_xlfn.IFNA(VLOOKUP(CONCATENATE($AC$5,$B23,$C23),'GOS2'!$A$6:$M$133,13,FALSE),0)</f>
        <v>0</v>
      </c>
      <c r="AD23" s="65">
        <f>_xlfn.IFNA(VLOOKUP(CONCATENATE($AD$5,$B23,$C23),FEST!$A$6:$M$300,13,FALSE),0)</f>
        <v>0</v>
      </c>
      <c r="AE23" s="65">
        <f>_xlfn.IFNA(VLOOKUP(CONCATENATE($AE$5,$B23,$C23),'ESP2'!$A$6:$M$500,13,FALSE),0)</f>
        <v>0</v>
      </c>
      <c r="AF23" s="65">
        <f>_xlfn.IFNA(VLOOKUP(CONCATENATE($AF$5,$B23,$C23),'OG3'!$A$6:$M$53,13,FALSE),0)</f>
        <v>0</v>
      </c>
      <c r="AG23" s="65">
        <f>_xlfn.IFNA(VLOOKUP(CONCATENATE($AF$5,$B23,$C23),'OG3'!$A$6:$M$53,13,FALSE),0)</f>
        <v>0</v>
      </c>
      <c r="AH23" s="65">
        <f>_xlfn.IFNA(VLOOKUP(CONCATENATE($AH$5,$B23,$C23),[2]cap1!$A$6:$M$53,13,FALSE),0)</f>
        <v>0</v>
      </c>
      <c r="AI23" s="65">
        <f>_xlfn.IFNA(VLOOKUP(CONCATENATE($AI$5,$B23,$C23),'ESP3'!$A$6:$M$53,13,FALSE),0)</f>
        <v>0</v>
      </c>
      <c r="AJ23" s="65">
        <f>_xlfn.IFNA(VLOOKUP(CONCATENATE($AJ$5,$B23,$C23),'BAL3'!$A$6:$M$500,13,FALSE),0)</f>
        <v>0</v>
      </c>
      <c r="AK23" s="65">
        <f>_xlfn.IFNA(VLOOKUP(CONCATENATE($AK$5,$B23,$C23),'ESP4'!$A$6:$M$300,13,FALSE),0)</f>
        <v>0</v>
      </c>
      <c r="AL23" s="65">
        <f>_xlfn.IFNA(VLOOKUP(CONCATENATE($AL$5,$B23,$C23),'DAR2'!$A$6:$M$300,13,FALSE),0)</f>
        <v>0</v>
      </c>
      <c r="AM23" s="65">
        <f>_xlfn.IFNA(VLOOKUP(CONCATENATE($AM$5,$B23,$C23),GID!$A$6:$M$60,13,FALSE),0)</f>
        <v>0</v>
      </c>
      <c r="AN23" s="65">
        <f>_xlfn.IFNA(VLOOKUP(CONCATENATE($AN$5,$B23,$C23),RAS!$A$6:$M$135,13,FALSE),0)</f>
        <v>0</v>
      </c>
      <c r="AO23" s="52"/>
    </row>
    <row r="24" spans="1:41" x14ac:dyDescent="0.25">
      <c r="A24" s="601"/>
      <c r="B24" s="60"/>
      <c r="C24" s="66"/>
      <c r="D24" s="61"/>
      <c r="E24" s="67"/>
      <c r="F24" s="74"/>
      <c r="G24" s="63">
        <f t="shared" si="0"/>
        <v>0</v>
      </c>
      <c r="H24" s="64">
        <f t="shared" si="1"/>
        <v>0</v>
      </c>
      <c r="I24" s="74">
        <f t="shared" si="2"/>
        <v>5</v>
      </c>
      <c r="J24" s="73">
        <f>_xlfn.IFNA(VLOOKUP(CONCATENATE($J$5,$B24,$C24),'ESP1'!$A$6:$M$500,13,FALSE),0)</f>
        <v>0</v>
      </c>
      <c r="K24" s="65">
        <f>_xlfn.IFNA(VLOOKUP(CONCATENATE($J$5,$B24,$C24),'ESP1'!$A$6:$M$500,13,FALSE),0)</f>
        <v>0</v>
      </c>
      <c r="L24" s="73">
        <f>_xlfn.IFNA(VLOOKUP(CONCATENATE($L$5,$B24,$C24),'SER1'!$A$6:$M$500,13,FALSE),0)</f>
        <v>0</v>
      </c>
      <c r="M24" s="73">
        <f>_xlfn.IFNA(VLOOKUP(CONCATENATE($M$5,$B24,$C24),'SER1'!$A$6:$M$500,13,FALSE),0)</f>
        <v>0</v>
      </c>
      <c r="N24" s="65">
        <f>_xlfn.IFNA(VLOOKUP(CONCATENATE($N$5,$B24,$C24),MUR!$A$6:$M$133,13,FALSE),0)</f>
        <v>0</v>
      </c>
      <c r="O24" s="65">
        <f>_xlfn.IFNA(VLOOKUP(CONCATENATE($O$5,$B24,$C24),'GOS1'!$A$6:$M$133,13,FALSE),0)</f>
        <v>0</v>
      </c>
      <c r="P24" s="65">
        <f>_xlfn.IFNA(VLOOKUP(CONCATENATE($P$5,$B24,$C24),'SER2'!$A$6:$M$500,13,FALSE),0)</f>
        <v>0</v>
      </c>
      <c r="Q24" s="65">
        <f>_xlfn.IFNA(VLOOKUP(CONCATENATE($Q$5,$B24,$C24),'SER2'!$A$6:$M$500,13,FALSE),0)</f>
        <v>0</v>
      </c>
      <c r="R24" s="65">
        <f>_xlfn.IFNA(VLOOKUP(CONCATENATE($R$5,$B24,$C24),'OG1'!$A$6:$M$133,13,FALSE),0)</f>
        <v>0</v>
      </c>
      <c r="S24" s="65">
        <f>_xlfn.IFNA(VLOOKUP(CONCATENATE($S$5,$B24,$C24),'OG1'!$A$6:$M$133,13,FALSE),0)</f>
        <v>0</v>
      </c>
      <c r="T24" s="65">
        <f>_xlfn.IFNA(VLOOKUP(CONCATENATE($T$5,$B24,$C24),'DRY1'!$A$6:$M$135,13,FALSE),0)</f>
        <v>0</v>
      </c>
      <c r="U24" s="65">
        <f>_xlfn.IFNA(VLOOKUP(CONCATENATE($U$5,$B24,$C24),'HOR1'!$A$6:$M$192,13,FALSE),0)</f>
        <v>0</v>
      </c>
      <c r="V24" s="65">
        <f>_xlfn.IFNA(VLOOKUP(CONCATENATE($V$5,$B24,$C24),'DAR1'!$A$6:$M$133,13,FALSE),0)</f>
        <v>0</v>
      </c>
      <c r="W24" s="65">
        <f>_xlfn.IFNA(VLOOKUP(CONCATENATE($W$5,$B24,$C24),'DRY2'!$A$6:$M$133,13,FALSE),0)</f>
        <v>0</v>
      </c>
      <c r="X24" s="65">
        <f>_xlfn.IFNA(VLOOKUP(CONCATENATE($X$5,$B24,$C24),'SER3'!$A$6:$M$500,13,FALSE),0)</f>
        <v>0</v>
      </c>
      <c r="Y24" s="65">
        <f>_xlfn.IFNA(VLOOKUP(CONCATENATE($Y$5,$B24,$C24),'OG2'!$A$6:$M$135,13,FALSE),0)</f>
        <v>0</v>
      </c>
      <c r="Z24" s="351">
        <f>_xlfn.IFNA(VLOOKUP(CONCATENATE($Z$5,$B24,$C24),'OG2'!$A$6:$M$135,13,FALSE),0)</f>
        <v>0</v>
      </c>
      <c r="AA24" s="351">
        <f>_xlfn.IFNA(VLOOKUP(CONCATENATE($AA$5,$B24,$C24),'DRY3'!$A$6:$M$132,13,FALSE),0)</f>
        <v>0</v>
      </c>
      <c r="AB24" s="65">
        <f>_xlfn.IFNA(VLOOKUP(CONCATENATE($AB$5,$B24,$C24),[1]SCSJ!$A$6:$M$133,13,FALSE),0)</f>
        <v>0</v>
      </c>
      <c r="AC24" s="65">
        <f>_xlfn.IFNA(VLOOKUP(CONCATENATE($AC$5,$B24,$C24),'GOS2'!$A$6:$M$133,13,FALSE),0)</f>
        <v>0</v>
      </c>
      <c r="AD24" s="65">
        <f>_xlfn.IFNA(VLOOKUP(CONCATENATE($AD$5,$B24,$C24),FEST!$A$6:$M$300,13,FALSE),0)</f>
        <v>0</v>
      </c>
      <c r="AE24" s="65">
        <f>_xlfn.IFNA(VLOOKUP(CONCATENATE($AE$5,$B24,$C24),'ESP2'!$A$6:$M$500,13,FALSE),0)</f>
        <v>0</v>
      </c>
      <c r="AF24" s="65">
        <f>_xlfn.IFNA(VLOOKUP(CONCATENATE($AF$5,$B24,$C24),'OG3'!$A$6:$M$53,13,FALSE),0)</f>
        <v>0</v>
      </c>
      <c r="AG24" s="65">
        <f>_xlfn.IFNA(VLOOKUP(CONCATENATE($AF$5,$B24,$C24),'OG3'!$A$6:$M$53,13,FALSE),0)</f>
        <v>0</v>
      </c>
      <c r="AH24" s="65">
        <f>_xlfn.IFNA(VLOOKUP(CONCATENATE($AH$5,$B24,$C24),[2]cap1!$A$6:$M$53,13,FALSE),0)</f>
        <v>0</v>
      </c>
      <c r="AI24" s="65">
        <f>_xlfn.IFNA(VLOOKUP(CONCATENATE($AI$5,$B24,$C24),'ESP3'!$A$6:$M$53,13,FALSE),0)</f>
        <v>0</v>
      </c>
      <c r="AJ24" s="65">
        <f>_xlfn.IFNA(VLOOKUP(CONCATENATE($AJ$5,$B24,$C24),'BAL3'!$A$6:$M$500,13,FALSE),0)</f>
        <v>0</v>
      </c>
      <c r="AK24" s="65">
        <f>_xlfn.IFNA(VLOOKUP(CONCATENATE($AK$5,$B24,$C24),'ESP4'!$A$6:$M$300,13,FALSE),0)</f>
        <v>0</v>
      </c>
      <c r="AL24" s="65">
        <f>_xlfn.IFNA(VLOOKUP(CONCATENATE($AL$5,$B24,$C24),'DAR2'!$A$6:$M$300,13,FALSE),0)</f>
        <v>0</v>
      </c>
      <c r="AM24" s="65">
        <f>_xlfn.IFNA(VLOOKUP(CONCATENATE($AM$5,$B24,$C24),GID!$A$6:$M$60,13,FALSE),0)</f>
        <v>0</v>
      </c>
      <c r="AN24" s="65">
        <f>_xlfn.IFNA(VLOOKUP(CONCATENATE($AN$5,$B24,$C24),RAS!$A$6:$M$135,13,FALSE),0)</f>
        <v>0</v>
      </c>
      <c r="AO24" s="52"/>
    </row>
    <row r="25" spans="1:41" x14ac:dyDescent="0.25">
      <c r="A25" s="601"/>
      <c r="B25" s="60"/>
      <c r="C25" s="66"/>
      <c r="D25" s="66"/>
      <c r="E25" s="67"/>
      <c r="F25" s="74"/>
      <c r="G25" s="63">
        <f t="shared" si="0"/>
        <v>0</v>
      </c>
      <c r="H25" s="64">
        <f t="shared" si="1"/>
        <v>0</v>
      </c>
      <c r="I25" s="74">
        <f t="shared" si="2"/>
        <v>5</v>
      </c>
      <c r="J25" s="73">
        <f>_xlfn.IFNA(VLOOKUP(CONCATENATE($J$5,$B25,$C25),'ESP1'!$A$6:$M$500,13,FALSE),0)</f>
        <v>0</v>
      </c>
      <c r="K25" s="695">
        <f>_xlfn.IFNA(VLOOKUP(CONCATENATE($J$5,$B25,$C25),'ESP1'!$A$6:$M$500,13,FALSE),0)</f>
        <v>0</v>
      </c>
      <c r="L25" s="73">
        <f>_xlfn.IFNA(VLOOKUP(CONCATENATE($L$5,$B25,$C25),'SER1'!$A$6:$M$500,13,FALSE),0)</f>
        <v>0</v>
      </c>
      <c r="M25" s="73">
        <f>_xlfn.IFNA(VLOOKUP(CONCATENATE($M$5,$B25,$C25),'SER1'!$A$6:$M$500,13,FALSE),0)</f>
        <v>0</v>
      </c>
      <c r="N25" s="65">
        <f>_xlfn.IFNA(VLOOKUP(CONCATENATE($N$5,$B25,$C25),MUR!$A$6:$M$133,13,FALSE),0)</f>
        <v>0</v>
      </c>
      <c r="O25" s="65">
        <f>_xlfn.IFNA(VLOOKUP(CONCATENATE($O$5,$B25,$C25),'GOS1'!$A$6:$M$133,13,FALSE),0)</f>
        <v>0</v>
      </c>
      <c r="P25" s="65">
        <f>_xlfn.IFNA(VLOOKUP(CONCATENATE($P$5,$B25,$C25),'SER2'!$A$6:$M$500,13,FALSE),0)</f>
        <v>0</v>
      </c>
      <c r="Q25" s="65">
        <f>_xlfn.IFNA(VLOOKUP(CONCATENATE($Q$5,$B25,$C25),'SER2'!$A$6:$M$500,13,FALSE),0)</f>
        <v>0</v>
      </c>
      <c r="R25" s="65">
        <f>_xlfn.IFNA(VLOOKUP(CONCATENATE($R$5,$B25,$C25),'OG1'!$A$6:$M$133,13,FALSE),0)</f>
        <v>0</v>
      </c>
      <c r="S25" s="65">
        <f>_xlfn.IFNA(VLOOKUP(CONCATENATE($S$5,$B25,$C25),'OG1'!$A$6:$M$133,13,FALSE),0)</f>
        <v>0</v>
      </c>
      <c r="T25" s="65">
        <f>_xlfn.IFNA(VLOOKUP(CONCATENATE($T$5,$B25,$C25),'DRY1'!$A$6:$M$135,13,FALSE),0)</f>
        <v>0</v>
      </c>
      <c r="U25" s="65">
        <f>_xlfn.IFNA(VLOOKUP(CONCATENATE($U$5,$B25,$C25),'HOR1'!$A$6:$M$192,13,FALSE),0)</f>
        <v>0</v>
      </c>
      <c r="V25" s="65">
        <f>_xlfn.IFNA(VLOOKUP(CONCATENATE($V$5,$B25,$C25),'DAR1'!$A$6:$M$133,13,FALSE),0)</f>
        <v>0</v>
      </c>
      <c r="W25" s="65">
        <f>_xlfn.IFNA(VLOOKUP(CONCATENATE($W$5,$B25,$C25),'DRY2'!$A$6:$M$133,13,FALSE),0)</f>
        <v>0</v>
      </c>
      <c r="X25" s="65">
        <f>_xlfn.IFNA(VLOOKUP(CONCATENATE($X$5,$B25,$C25),'SER3'!$A$6:$M$500,13,FALSE),0)</f>
        <v>0</v>
      </c>
      <c r="Y25" s="65">
        <f>_xlfn.IFNA(VLOOKUP(CONCATENATE($Y$5,$B25,$C25),'OG2'!$A$6:$M$135,13,FALSE),0)</f>
        <v>0</v>
      </c>
      <c r="Z25" s="351">
        <f>_xlfn.IFNA(VLOOKUP(CONCATENATE($Z$5,$B25,$C25),'OG2'!$A$6:$M$135,13,FALSE),0)</f>
        <v>0</v>
      </c>
      <c r="AA25" s="351">
        <f>_xlfn.IFNA(VLOOKUP(CONCATENATE($AA$5,$B25,$C25),'DRY3'!$A$6:$M$132,13,FALSE),0)</f>
        <v>0</v>
      </c>
      <c r="AB25" s="65">
        <f>_xlfn.IFNA(VLOOKUP(CONCATENATE($AB$5,$B25,$C25),[1]SCSJ!$A$6:$M$133,13,FALSE),0)</f>
        <v>0</v>
      </c>
      <c r="AC25" s="65">
        <f>_xlfn.IFNA(VLOOKUP(CONCATENATE($AC$5,$B25,$C25),'GOS2'!$A$6:$M$133,13,FALSE),0)</f>
        <v>0</v>
      </c>
      <c r="AD25" s="65">
        <f>_xlfn.IFNA(VLOOKUP(CONCATENATE($AD$5,$B25,$C25),FEST!$A$6:$M$300,13,FALSE),0)</f>
        <v>0</v>
      </c>
      <c r="AE25" s="65">
        <f>_xlfn.IFNA(VLOOKUP(CONCATENATE($AE$5,$B25,$C25),'ESP2'!$A$6:$M$500,13,FALSE),0)</f>
        <v>0</v>
      </c>
      <c r="AF25" s="65">
        <f>_xlfn.IFNA(VLOOKUP(CONCATENATE($AF$5,$B25,$C25),'OG3'!$A$6:$M$53,13,FALSE),0)</f>
        <v>0</v>
      </c>
      <c r="AG25" s="65">
        <f>_xlfn.IFNA(VLOOKUP(CONCATENATE($AF$5,$B25,$C25),'OG3'!$A$6:$M$53,13,FALSE),0)</f>
        <v>0</v>
      </c>
      <c r="AH25" s="65">
        <f>_xlfn.IFNA(VLOOKUP(CONCATENATE($AH$5,$B25,$C25),[2]cap1!$A$6:$M$53,13,FALSE),0)</f>
        <v>0</v>
      </c>
      <c r="AI25" s="65">
        <f>_xlfn.IFNA(VLOOKUP(CONCATENATE($AI$5,$B25,$C25),'ESP3'!$A$6:$M$53,13,FALSE),0)</f>
        <v>0</v>
      </c>
      <c r="AJ25" s="65">
        <f>_xlfn.IFNA(VLOOKUP(CONCATENATE($AJ$5,$B25,$C25),'BAL3'!$A$6:$M$500,13,FALSE),0)</f>
        <v>0</v>
      </c>
      <c r="AK25" s="65">
        <f>_xlfn.IFNA(VLOOKUP(CONCATENATE($AK$5,$B25,$C25),'ESP4'!$A$6:$M$300,13,FALSE),0)</f>
        <v>0</v>
      </c>
      <c r="AL25" s="65">
        <f>_xlfn.IFNA(VLOOKUP(CONCATENATE($AL$5,$B25,$C25),'DAR2'!$A$6:$M$300,13,FALSE),0)</f>
        <v>0</v>
      </c>
      <c r="AM25" s="65">
        <f>_xlfn.IFNA(VLOOKUP(CONCATENATE($AM$5,$B25,$C25),GID!$A$6:$M$60,13,FALSE),0)</f>
        <v>0</v>
      </c>
      <c r="AN25" s="65">
        <f>_xlfn.IFNA(VLOOKUP(CONCATENATE($AN$5,$B25,$C25),RAS!$A$6:$M$135,13,FALSE),0)</f>
        <v>0</v>
      </c>
      <c r="AO25" s="52"/>
    </row>
    <row r="26" spans="1:41" x14ac:dyDescent="0.25">
      <c r="A26" s="601"/>
      <c r="B26" s="60"/>
      <c r="C26" s="66"/>
      <c r="D26" s="66"/>
      <c r="E26" s="67"/>
      <c r="F26" s="74"/>
      <c r="G26" s="63">
        <f t="shared" si="0"/>
        <v>0</v>
      </c>
      <c r="H26" s="64">
        <f t="shared" si="1"/>
        <v>0</v>
      </c>
      <c r="I26" s="74">
        <f t="shared" si="2"/>
        <v>5</v>
      </c>
      <c r="J26" s="73">
        <f>_xlfn.IFNA(VLOOKUP(CONCATENATE($J$5,$B26,$C26),'ESP1'!$A$6:$M$500,13,FALSE),0)</f>
        <v>0</v>
      </c>
      <c r="K26" s="73"/>
      <c r="L26" s="73">
        <f>_xlfn.IFNA(VLOOKUP(CONCATENATE($L$5,$B26,$C26),'SER1'!$A$6:$M$500,13,FALSE),0)</f>
        <v>0</v>
      </c>
      <c r="M26" s="73">
        <f>_xlfn.IFNA(VLOOKUP(CONCATENATE($M$5,$B26,$C26),'SER1'!$A$6:$M$500,13,FALSE),0)</f>
        <v>0</v>
      </c>
      <c r="N26" s="65">
        <f>_xlfn.IFNA(VLOOKUP(CONCATENATE($N$5,$B26,$C26),MUR!$A$6:$M$133,13,FALSE),0)</f>
        <v>0</v>
      </c>
      <c r="O26" s="65">
        <f>_xlfn.IFNA(VLOOKUP(CONCATENATE($O$5,$B26,$C26),'GOS1'!$A$6:$M$133,13,FALSE),0)</f>
        <v>0</v>
      </c>
      <c r="P26" s="65">
        <f>_xlfn.IFNA(VLOOKUP(CONCATENATE($P$5,$B26,$C26),'SER2'!$A$6:$M$500,13,FALSE),0)</f>
        <v>0</v>
      </c>
      <c r="Q26" s="65">
        <f>_xlfn.IFNA(VLOOKUP(CONCATENATE($Q$5,$B26,$C26),'SER2'!$A$6:$M$500,13,FALSE),0)</f>
        <v>0</v>
      </c>
      <c r="R26" s="65">
        <f>_xlfn.IFNA(VLOOKUP(CONCATENATE($R$5,$B26,$C26),'OG1'!$A$6:$M$133,13,FALSE),0)</f>
        <v>0</v>
      </c>
      <c r="S26" s="65">
        <f>_xlfn.IFNA(VLOOKUP(CONCATENATE($S$5,$B26,$C26),'OG1'!$A$6:$M$133,13,FALSE),0)</f>
        <v>0</v>
      </c>
      <c r="T26" s="65">
        <f>_xlfn.IFNA(VLOOKUP(CONCATENATE($T$5,$B26,$C26),'DRY1'!$A$6:$M$135,13,FALSE),0)</f>
        <v>0</v>
      </c>
      <c r="U26" s="65">
        <f>_xlfn.IFNA(VLOOKUP(CONCATENATE($U$5,$B26,$C26),'HOR1'!$A$6:$M$192,13,FALSE),0)</f>
        <v>0</v>
      </c>
      <c r="V26" s="65">
        <f>_xlfn.IFNA(VLOOKUP(CONCATENATE($V$5,$B26,$C26),'DAR1'!$A$6:$M$133,13,FALSE),0)</f>
        <v>0</v>
      </c>
      <c r="W26" s="65">
        <f>_xlfn.IFNA(VLOOKUP(CONCATENATE($W$5,$B26,$C26),'DRY2'!$A$6:$M$133,13,FALSE),0)</f>
        <v>0</v>
      </c>
      <c r="X26" s="65">
        <f>_xlfn.IFNA(VLOOKUP(CONCATENATE($X$5,$B26,$C26),'SER3'!$A$6:$M$500,13,FALSE),0)</f>
        <v>0</v>
      </c>
      <c r="Y26" s="65">
        <f>_xlfn.IFNA(VLOOKUP(CONCATENATE($Y$5,$B26,$C26),'OG2'!$A$6:$M$135,13,FALSE),0)</f>
        <v>0</v>
      </c>
      <c r="Z26" s="351">
        <f>_xlfn.IFNA(VLOOKUP(CONCATENATE($Z$5,$B26,$C26),'OG2'!$A$6:$M$135,13,FALSE),0)</f>
        <v>0</v>
      </c>
      <c r="AA26" s="351">
        <f>_xlfn.IFNA(VLOOKUP(CONCATENATE($AA$5,$B26,$C26),'DRY3'!$A$6:$M$132,13,FALSE),0)</f>
        <v>0</v>
      </c>
      <c r="AB26" s="65">
        <f>_xlfn.IFNA(VLOOKUP(CONCATENATE($AB$5,$B26,$C26),[1]SCSJ!$A$6:$M$133,13,FALSE),0)</f>
        <v>0</v>
      </c>
      <c r="AC26" s="65">
        <f>_xlfn.IFNA(VLOOKUP(CONCATENATE($AC$5,$B26,$C26),'GOS2'!$A$6:$M$133,13,FALSE),0)</f>
        <v>0</v>
      </c>
      <c r="AD26" s="65">
        <f>_xlfn.IFNA(VLOOKUP(CONCATENATE($AD$5,$B26,$C26),FEST!$A$6:$M$300,13,FALSE),0)</f>
        <v>0</v>
      </c>
      <c r="AE26" s="65">
        <f>_xlfn.IFNA(VLOOKUP(CONCATENATE($AE$5,$B26,$C26),'ESP2'!$A$6:$M$500,13,FALSE),0)</f>
        <v>0</v>
      </c>
      <c r="AF26" s="65">
        <f>_xlfn.IFNA(VLOOKUP(CONCATENATE($AF$5,$B26,$C26),'OG3'!$A$6:$M$53,13,FALSE),0)</f>
        <v>0</v>
      </c>
      <c r="AG26" s="65">
        <f>_xlfn.IFNA(VLOOKUP(CONCATENATE($AF$5,$B26,$C26),'OG3'!$A$6:$M$53,13,FALSE),0)</f>
        <v>0</v>
      </c>
      <c r="AH26" s="65">
        <f>_xlfn.IFNA(VLOOKUP(CONCATENATE($AH$5,$B26,$C26),[2]cap1!$A$6:$M$53,13,FALSE),0)</f>
        <v>0</v>
      </c>
      <c r="AI26" s="65">
        <f>_xlfn.IFNA(VLOOKUP(CONCATENATE($AI$5,$B26,$C26),'ESP3'!$A$6:$M$53,13,FALSE),0)</f>
        <v>0</v>
      </c>
      <c r="AJ26" s="65">
        <f>_xlfn.IFNA(VLOOKUP(CONCATENATE($AJ$5,$B26,$C26),'BAL3'!$A$6:$M$500,13,FALSE),0)</f>
        <v>0</v>
      </c>
      <c r="AK26" s="65">
        <f>_xlfn.IFNA(VLOOKUP(CONCATENATE($AK$5,$B26,$C26),'ESP4'!$A$6:$M$300,13,FALSE),0)</f>
        <v>0</v>
      </c>
      <c r="AL26" s="65">
        <f>_xlfn.IFNA(VLOOKUP(CONCATENATE($AL$5,$B26,$C26),'DAR2'!$A$6:$M$300,13,FALSE),0)</f>
        <v>0</v>
      </c>
      <c r="AM26" s="65">
        <f>_xlfn.IFNA(VLOOKUP(CONCATENATE($AM$5,$B26,$C26),GID!$A$6:$M$60,13,FALSE),0)</f>
        <v>0</v>
      </c>
      <c r="AN26" s="65">
        <f>_xlfn.IFNA(VLOOKUP(CONCATENATE($AN$5,$B26,$C26),RAS!$A$6:$M$135,13,FALSE),0)</f>
        <v>0</v>
      </c>
      <c r="AO26" s="53"/>
    </row>
    <row r="27" spans="1:41" x14ac:dyDescent="0.25">
      <c r="A27" s="601"/>
      <c r="B27" s="60"/>
      <c r="C27" s="66"/>
      <c r="D27" s="66"/>
      <c r="E27" s="67"/>
      <c r="F27" s="74"/>
      <c r="G27" s="63">
        <f t="shared" si="0"/>
        <v>0</v>
      </c>
      <c r="H27" s="64">
        <f t="shared" si="1"/>
        <v>0</v>
      </c>
      <c r="I27" s="74">
        <f t="shared" si="2"/>
        <v>5</v>
      </c>
      <c r="J27" s="73">
        <f>_xlfn.IFNA(VLOOKUP(CONCATENATE($J$5,$B27,$C27),'ESP1'!$A$6:$M$500,13,FALSE),0)</f>
        <v>0</v>
      </c>
      <c r="K27" s="73"/>
      <c r="L27" s="73">
        <f>_xlfn.IFNA(VLOOKUP(CONCATENATE($L$5,$B27,$C27),'SER1'!$A$6:$M$500,13,FALSE),0)</f>
        <v>0</v>
      </c>
      <c r="M27" s="73">
        <f>_xlfn.IFNA(VLOOKUP(CONCATENATE($M$5,$B27,$C27),'SER1'!$A$6:$M$500,13,FALSE),0)</f>
        <v>0</v>
      </c>
      <c r="N27" s="65">
        <f>_xlfn.IFNA(VLOOKUP(CONCATENATE($N$5,$B27,$C27),MUR!$A$6:$M$133,13,FALSE),0)</f>
        <v>0</v>
      </c>
      <c r="O27" s="65">
        <f>_xlfn.IFNA(VLOOKUP(CONCATENATE($O$5,$B27,$C27),'GOS1'!$A$6:$M$133,13,FALSE),0)</f>
        <v>0</v>
      </c>
      <c r="P27" s="65">
        <f>_xlfn.IFNA(VLOOKUP(CONCATENATE($P$5,$B27,$C27),'SER2'!$A$6:$M$500,13,FALSE),0)</f>
        <v>0</v>
      </c>
      <c r="Q27" s="65">
        <f>_xlfn.IFNA(VLOOKUP(CONCATENATE($Q$5,$B27,$C27),'SER2'!$A$6:$M$500,13,FALSE),0)</f>
        <v>0</v>
      </c>
      <c r="R27" s="65">
        <f>_xlfn.IFNA(VLOOKUP(CONCATENATE($R$5,$B27,$C27),'OG1'!$A$6:$M$133,13,FALSE),0)</f>
        <v>0</v>
      </c>
      <c r="S27" s="65">
        <f>_xlfn.IFNA(VLOOKUP(CONCATENATE($S$5,$B27,$C27),'OG1'!$A$6:$M$133,13,FALSE),0)</f>
        <v>0</v>
      </c>
      <c r="T27" s="65">
        <f>_xlfn.IFNA(VLOOKUP(CONCATENATE($T$5,$B27,$C27),'DRY1'!$A$6:$M$135,13,FALSE),0)</f>
        <v>0</v>
      </c>
      <c r="U27" s="65">
        <f>_xlfn.IFNA(VLOOKUP(CONCATENATE($U$5,$B27,$C27),'HOR1'!$A$6:$M$192,13,FALSE),0)</f>
        <v>0</v>
      </c>
      <c r="V27" s="65">
        <f>_xlfn.IFNA(VLOOKUP(CONCATENATE($V$5,$B27,$C27),'DAR1'!$A$6:$M$133,13,FALSE),0)</f>
        <v>0</v>
      </c>
      <c r="W27" s="65">
        <f>_xlfn.IFNA(VLOOKUP(CONCATENATE($W$5,$B27,$C27),'DRY2'!$A$6:$M$133,13,FALSE),0)</f>
        <v>0</v>
      </c>
      <c r="X27" s="65">
        <f>_xlfn.IFNA(VLOOKUP(CONCATENATE($X$5,$B27,$C27),'SER3'!$A$6:$M$500,13,FALSE),0)</f>
        <v>0</v>
      </c>
      <c r="Y27" s="65">
        <f>_xlfn.IFNA(VLOOKUP(CONCATENATE($Y$5,$B27,$C27),'OG2'!$A$6:$M$135,13,FALSE),0)</f>
        <v>0</v>
      </c>
      <c r="Z27" s="351">
        <f>_xlfn.IFNA(VLOOKUP(CONCATENATE($Z$5,$B27,$C27),'OG2'!$A$6:$M$135,13,FALSE),0)</f>
        <v>0</v>
      </c>
      <c r="AA27" s="351">
        <f>_xlfn.IFNA(VLOOKUP(CONCATENATE($AA$5,$B27,$C27),'DRY3'!$A$6:$M$132,13,FALSE),0)</f>
        <v>0</v>
      </c>
      <c r="AB27" s="65">
        <f>_xlfn.IFNA(VLOOKUP(CONCATENATE($AB$5,$B27,$C27),[1]SCSJ!$A$6:$M$133,13,FALSE),0)</f>
        <v>0</v>
      </c>
      <c r="AC27" s="65">
        <f>_xlfn.IFNA(VLOOKUP(CONCATENATE($AC$5,$B27,$C27),'GOS2'!$A$6:$M$133,13,FALSE),0)</f>
        <v>0</v>
      </c>
      <c r="AD27" s="65">
        <f>_xlfn.IFNA(VLOOKUP(CONCATENATE($AD$5,$B27,$C27),FEST!$A$6:$M$300,13,FALSE),0)</f>
        <v>0</v>
      </c>
      <c r="AE27" s="65">
        <f>_xlfn.IFNA(VLOOKUP(CONCATENATE($AE$5,$B27,$C27),'ESP2'!$A$6:$M$500,13,FALSE),0)</f>
        <v>0</v>
      </c>
      <c r="AF27" s="65">
        <f>_xlfn.IFNA(VLOOKUP(CONCATENATE($AF$5,$B27,$C27),'OG3'!$A$6:$M$53,13,FALSE),0)</f>
        <v>0</v>
      </c>
      <c r="AG27" s="65"/>
      <c r="AH27" s="65">
        <f>_xlfn.IFNA(VLOOKUP(CONCATENATE($AH$5,$B27,$C27),[2]cap1!$A$6:$M$53,13,FALSE),0)</f>
        <v>0</v>
      </c>
      <c r="AI27" s="65">
        <f>_xlfn.IFNA(VLOOKUP(CONCATENATE($AI$5,$B27,$C27),'ESP3'!$A$6:$M$53,13,FALSE),0)</f>
        <v>0</v>
      </c>
      <c r="AJ27" s="65">
        <f>_xlfn.IFNA(VLOOKUP(CONCATENATE($AJ$5,$B27,$C27),'BAL3'!$A$6:$M$500,13,FALSE),0)</f>
        <v>0</v>
      </c>
      <c r="AK27" s="65">
        <f>_xlfn.IFNA(VLOOKUP(CONCATENATE($AK$5,$B27,$C27),'ESP4'!$A$6:$M$300,13,FALSE),0)</f>
        <v>0</v>
      </c>
      <c r="AL27" s="65">
        <f>_xlfn.IFNA(VLOOKUP(CONCATENATE($AL$5,$B27,$C27),'DAR2'!$A$6:$M$300,13,FALSE),0)</f>
        <v>0</v>
      </c>
      <c r="AM27" s="65">
        <f>_xlfn.IFNA(VLOOKUP(CONCATENATE($AM$5,$B27,$C27),GID!$A$6:$M$60,13,FALSE),0)</f>
        <v>0</v>
      </c>
      <c r="AN27" s="65">
        <f>_xlfn.IFNA(VLOOKUP(CONCATENATE($AN$5,$B27,$C27),RAS!$A$6:$M$135,13,FALSE),0)</f>
        <v>0</v>
      </c>
      <c r="AO27" s="53"/>
    </row>
    <row r="28" spans="1:41" x14ac:dyDescent="0.25">
      <c r="A28" s="601"/>
      <c r="B28" s="60"/>
      <c r="C28" s="66"/>
      <c r="D28" s="66"/>
      <c r="E28" s="67"/>
      <c r="F28" s="74"/>
      <c r="G28" s="63">
        <f t="shared" si="0"/>
        <v>0</v>
      </c>
      <c r="H28" s="64">
        <f t="shared" si="1"/>
        <v>0</v>
      </c>
      <c r="I28" s="74">
        <f t="shared" si="2"/>
        <v>5</v>
      </c>
      <c r="J28" s="73">
        <f>_xlfn.IFNA(VLOOKUP(CONCATENATE($J$5,$B28,$C28),'ESP1'!$A$6:$M$500,13,FALSE),0)</f>
        <v>0</v>
      </c>
      <c r="K28" s="73"/>
      <c r="L28" s="73">
        <f>_xlfn.IFNA(VLOOKUP(CONCATENATE($L$5,$B28,$C28),'SER1'!$A$6:$M$500,13,FALSE),0)</f>
        <v>0</v>
      </c>
      <c r="M28" s="73">
        <f>_xlfn.IFNA(VLOOKUP(CONCATENATE($M$5,$B28,$C28),'SER1'!$A$6:$M$500,13,FALSE),0)</f>
        <v>0</v>
      </c>
      <c r="N28" s="65">
        <f>_xlfn.IFNA(VLOOKUP(CONCATENATE($N$5,$B28,$C28),MUR!$A$6:$M$133,13,FALSE),0)</f>
        <v>0</v>
      </c>
      <c r="O28" s="65">
        <f>_xlfn.IFNA(VLOOKUP(CONCATENATE($O$5,$B28,$C28),'GOS1'!$A$6:$M$133,13,FALSE),0)</f>
        <v>0</v>
      </c>
      <c r="P28" s="65">
        <f>_xlfn.IFNA(VLOOKUP(CONCATENATE($P$5,$B28,$C28),'SER2'!$A$6:$M$500,13,FALSE),0)</f>
        <v>0</v>
      </c>
      <c r="Q28" s="351">
        <f>_xlfn.IFNA(VLOOKUP(CONCATENATE($Q$5,$B28,$C28),'SER2'!$A$6:$M$500,13,FALSE),0)</f>
        <v>0</v>
      </c>
      <c r="R28" s="65">
        <f>_xlfn.IFNA(VLOOKUP(CONCATENATE($R$5,$B28,$C28),'OG1'!$A$6:$M$133,13,FALSE),0)</f>
        <v>0</v>
      </c>
      <c r="S28" s="65">
        <f>_xlfn.IFNA(VLOOKUP(CONCATENATE($S$5,$B28,$C28),'OG1'!$A$6:$M$133,13,FALSE),0)</f>
        <v>0</v>
      </c>
      <c r="T28" s="65">
        <f>_xlfn.IFNA(VLOOKUP(CONCATENATE($T$5,$B28,$C28),'DRY1'!$A$6:$M$135,13,FALSE),0)</f>
        <v>0</v>
      </c>
      <c r="U28" s="65">
        <f>_xlfn.IFNA(VLOOKUP(CONCATENATE($U$5,$B28,$C28),'HOR1'!$A$6:$M$192,13,FALSE),0)</f>
        <v>0</v>
      </c>
      <c r="V28" s="65">
        <f>_xlfn.IFNA(VLOOKUP(CONCATENATE($V$5,$B28,$C28),'DAR1'!$A$6:$M$133,13,FALSE),0)</f>
        <v>0</v>
      </c>
      <c r="W28" s="65">
        <f>_xlfn.IFNA(VLOOKUP(CONCATENATE($W$5,$B28,$C28),'DRY2'!$A$6:$M$133,13,FALSE),0)</f>
        <v>0</v>
      </c>
      <c r="X28" s="65">
        <f>_xlfn.IFNA(VLOOKUP(CONCATENATE($X$5,$B28,$C28),'SER3'!$A$6:$M$500,13,FALSE),0)</f>
        <v>0</v>
      </c>
      <c r="Y28" s="65">
        <f>_xlfn.IFNA(VLOOKUP(CONCATENATE($Y$5,$B28,$C28),'OG2'!$A$6:$M$135,13,FALSE),0)</f>
        <v>0</v>
      </c>
      <c r="Z28" s="351"/>
      <c r="AA28" s="351">
        <f>_xlfn.IFNA(VLOOKUP(CONCATENATE($AA$5,$B28,$C28),'DRY3'!$A$6:$M$132,13,FALSE),0)</f>
        <v>0</v>
      </c>
      <c r="AB28" s="65">
        <f>_xlfn.IFNA(VLOOKUP(CONCATENATE($AB$5,$B28,$C28),[1]SCSJ!$A$6:$M$133,13,FALSE),0)</f>
        <v>0</v>
      </c>
      <c r="AC28" s="65">
        <f>_xlfn.IFNA(VLOOKUP(CONCATENATE($AC$5,$B28,$C28),'GOS2'!$A$6:$M$133,13,FALSE),0)</f>
        <v>0</v>
      </c>
      <c r="AD28" s="65">
        <f>_xlfn.IFNA(VLOOKUP(CONCATENATE($AD$5,$B28,$C28),FEST!$A$6:$M$300,13,FALSE),0)</f>
        <v>0</v>
      </c>
      <c r="AE28" s="65">
        <f>_xlfn.IFNA(VLOOKUP(CONCATENATE($AE$5,$B28,$C28),'ESP2'!$A$6:$M$500,13,FALSE),0)</f>
        <v>0</v>
      </c>
      <c r="AF28" s="65">
        <f>_xlfn.IFNA(VLOOKUP(CONCATENATE($AF$5,$B28,$C28),'OG3'!$A$6:$M$53,13,FALSE),0)</f>
        <v>0</v>
      </c>
      <c r="AG28" s="65"/>
      <c r="AH28" s="65">
        <f>_xlfn.IFNA(VLOOKUP(CONCATENATE($AH$5,$B28,$C28),[2]cap1!$A$6:$M$53,13,FALSE),0)</f>
        <v>0</v>
      </c>
      <c r="AI28" s="65">
        <f>_xlfn.IFNA(VLOOKUP(CONCATENATE($AI$5,$B28,$C28),'ESP3'!$A$6:$M$53,13,FALSE),0)</f>
        <v>0</v>
      </c>
      <c r="AJ28" s="65">
        <f>_xlfn.IFNA(VLOOKUP(CONCATENATE($AJ$5,$B28,$C28),'BAL3'!$A$6:$M$500,13,FALSE),0)</f>
        <v>0</v>
      </c>
      <c r="AK28" s="65">
        <f>_xlfn.IFNA(VLOOKUP(CONCATENATE($AK$5,$B28,$C28),'ESP4'!$A$6:$M$300,13,FALSE),0)</f>
        <v>0</v>
      </c>
      <c r="AL28" s="65">
        <f>_xlfn.IFNA(VLOOKUP(CONCATENATE($AL$5,$B28,$C28),'DAR2'!$A$6:$M$300,13,FALSE),0)</f>
        <v>0</v>
      </c>
      <c r="AM28" s="65">
        <f>_xlfn.IFNA(VLOOKUP(CONCATENATE($AM$5,$B28,$C28),GID!$A$6:$M$60,13,FALSE),0)</f>
        <v>0</v>
      </c>
      <c r="AN28" s="65">
        <f>_xlfn.IFNA(VLOOKUP(CONCATENATE($AN$5,$B28,$C28),RAS!$A$6:$M$135,13,FALSE),0)</f>
        <v>0</v>
      </c>
      <c r="AO28" s="53"/>
    </row>
    <row r="29" spans="1:41" x14ac:dyDescent="0.25">
      <c r="A29" s="601"/>
      <c r="B29" s="60"/>
      <c r="C29" s="66"/>
      <c r="D29" s="66"/>
      <c r="E29" s="67"/>
      <c r="F29" s="74"/>
      <c r="G29" s="63">
        <f t="shared" si="0"/>
        <v>0</v>
      </c>
      <c r="H29" s="64">
        <f t="shared" si="1"/>
        <v>0</v>
      </c>
      <c r="I29" s="74">
        <f t="shared" si="2"/>
        <v>5</v>
      </c>
      <c r="J29" s="73">
        <f>_xlfn.IFNA(VLOOKUP(CONCATENATE($J$5,$B29,$C29),'ESP1'!$A$6:$M$500,13,FALSE),0)</f>
        <v>0</v>
      </c>
      <c r="K29" s="73"/>
      <c r="L29" s="73">
        <f>_xlfn.IFNA(VLOOKUP(CONCATENATE($L$5,$B29,$C29),'SER1'!$A$6:$M$500,13,FALSE),0)</f>
        <v>0</v>
      </c>
      <c r="M29" s="73"/>
      <c r="N29" s="65">
        <f>_xlfn.IFNA(VLOOKUP(CONCATENATE($N$5,$B29,$C29),MUR!$A$6:$M$133,13,FALSE),0)</f>
        <v>0</v>
      </c>
      <c r="O29" s="65">
        <f>_xlfn.IFNA(VLOOKUP(CONCATENATE($O$5,$B29,$C29),'GOS1'!$A$6:$M$133,13,FALSE),0)</f>
        <v>0</v>
      </c>
      <c r="P29" s="65">
        <f>_xlfn.IFNA(VLOOKUP(CONCATENATE($P$5,$B29,$C29),'SER2'!$A$6:$M$500,13,FALSE),0)</f>
        <v>0</v>
      </c>
      <c r="Q29" s="65"/>
      <c r="R29" s="65">
        <f>_xlfn.IFNA(VLOOKUP(CONCATENATE($R$5,$B29,$C29),'OG1'!$A$6:$M$133,13,FALSE),0)</f>
        <v>0</v>
      </c>
      <c r="S29" s="65"/>
      <c r="T29" s="65">
        <f>_xlfn.IFNA(VLOOKUP(CONCATENATE($T$5,$B29,$C29),'DRY1'!$A$6:$M$135,13,FALSE),0)</f>
        <v>0</v>
      </c>
      <c r="U29" s="65">
        <f>_xlfn.IFNA(VLOOKUP(CONCATENATE($U$5,$B29,$C29),'HOR1'!$A$6:$M$192,13,FALSE),0)</f>
        <v>0</v>
      </c>
      <c r="V29" s="65">
        <f>_xlfn.IFNA(VLOOKUP(CONCATENATE($V$5,$B29,$C29),'DAR1'!$A$6:$M$133,13,FALSE),0)</f>
        <v>0</v>
      </c>
      <c r="W29" s="65">
        <f>_xlfn.IFNA(VLOOKUP(CONCATENATE($W$5,$B29,$C29),'DRY2'!$A$6:$M$133,13,FALSE),0)</f>
        <v>0</v>
      </c>
      <c r="X29" s="65">
        <f>_xlfn.IFNA(VLOOKUP(CONCATENATE($X$5,$B29,$C29),'SER3'!$A$6:$M$500,13,FALSE),0)</f>
        <v>0</v>
      </c>
      <c r="Y29" s="65">
        <f>_xlfn.IFNA(VLOOKUP(CONCATENATE($Y$5,$B29,$C29),'OG2'!$A$6:$M$135,13,FALSE),0)</f>
        <v>0</v>
      </c>
      <c r="Z29" s="351"/>
      <c r="AA29" s="351">
        <f>_xlfn.IFNA(VLOOKUP(CONCATENATE($AA$5,$B29,$C29),'DRY3'!$A$6:$M$132,13,FALSE),0)</f>
        <v>0</v>
      </c>
      <c r="AB29" s="65">
        <f>_xlfn.IFNA(VLOOKUP(CONCATENATE($AB$5,$B29,$C29),[1]SCSJ!$A$6:$M$133,13,FALSE),0)</f>
        <v>0</v>
      </c>
      <c r="AC29" s="65">
        <f>_xlfn.IFNA(VLOOKUP(CONCATENATE($AC$5,$B29,$C29),'GOS2'!$A$6:$M$133,13,FALSE),0)</f>
        <v>0</v>
      </c>
      <c r="AD29" s="65">
        <f>_xlfn.IFNA(VLOOKUP(CONCATENATE($AD$5,$B29,$C29),FEST!$A$6:$M$300,13,FALSE),0)</f>
        <v>0</v>
      </c>
      <c r="AE29" s="65">
        <f>_xlfn.IFNA(VLOOKUP(CONCATENATE($AE$5,$B29,$C29),'ESP2'!$A$6:$M$500,13,FALSE),0)</f>
        <v>0</v>
      </c>
      <c r="AF29" s="65">
        <f>_xlfn.IFNA(VLOOKUP(CONCATENATE($AF$5,$B29,$C29),'OG3'!$A$6:$M$53,13,FALSE),0)</f>
        <v>0</v>
      </c>
      <c r="AG29" s="65"/>
      <c r="AH29" s="65">
        <f>_xlfn.IFNA(VLOOKUP(CONCATENATE($AH$5,$B29,$C29),[2]cap1!$A$6:$M$53,13,FALSE),0)</f>
        <v>0</v>
      </c>
      <c r="AI29" s="65">
        <f>_xlfn.IFNA(VLOOKUP(CONCATENATE($AI$5,$B29,$C29),'ESP3'!$A$6:$M$53,13,FALSE),0)</f>
        <v>0</v>
      </c>
      <c r="AJ29" s="65">
        <f>_xlfn.IFNA(VLOOKUP(CONCATENATE($AJ$5,$B29,$C29),'BAL3'!$A$6:$M$500,13,FALSE),0)</f>
        <v>0</v>
      </c>
      <c r="AK29" s="65">
        <f>_xlfn.IFNA(VLOOKUP(CONCATENATE($AK$5,$B29,$C29),'ESP4'!$A$6:$M$300,13,FALSE),0)</f>
        <v>0</v>
      </c>
      <c r="AL29" s="65">
        <f>_xlfn.IFNA(VLOOKUP(CONCATENATE($AL$5,$B29,$C29),'DAR2'!$A$6:$M$300,13,FALSE),0)</f>
        <v>0</v>
      </c>
      <c r="AM29" s="65">
        <f>_xlfn.IFNA(VLOOKUP(CONCATENATE($AM$5,$B29,$C29),GID!$A$6:$M$60,13,FALSE),0)</f>
        <v>0</v>
      </c>
      <c r="AN29" s="65">
        <f>_xlfn.IFNA(VLOOKUP(CONCATENATE($AN$5,$B29,$C29),RAS!$A$6:$M$135,13,FALSE),0)</f>
        <v>0</v>
      </c>
      <c r="AO29" s="53"/>
    </row>
    <row r="30" spans="1:41" x14ac:dyDescent="0.25">
      <c r="A30" s="601"/>
      <c r="B30" s="60"/>
      <c r="C30" s="66"/>
      <c r="D30" s="66"/>
      <c r="E30" s="67"/>
      <c r="F30" s="74"/>
      <c r="G30" s="63">
        <f t="shared" si="0"/>
        <v>0</v>
      </c>
      <c r="H30" s="64">
        <f t="shared" si="1"/>
        <v>0</v>
      </c>
      <c r="I30" s="74">
        <f t="shared" si="2"/>
        <v>5</v>
      </c>
      <c r="J30" s="73">
        <f>_xlfn.IFNA(VLOOKUP(CONCATENATE($J$5,$B30,$C30),'ESP1'!$A$6:$M$500,13,FALSE),0)</f>
        <v>0</v>
      </c>
      <c r="K30" s="73"/>
      <c r="L30" s="73">
        <f>_xlfn.IFNA(VLOOKUP(CONCATENATE($L$5,$B30,$C30),'SER1'!$A$6:$M$500,13,FALSE),0)</f>
        <v>0</v>
      </c>
      <c r="M30" s="73"/>
      <c r="N30" s="65">
        <f>_xlfn.IFNA(VLOOKUP(CONCATENATE($N$5,$B30,$C30),MUR!$A$6:$M$133,13,FALSE),0)</f>
        <v>0</v>
      </c>
      <c r="O30" s="65">
        <f>_xlfn.IFNA(VLOOKUP(CONCATENATE($O$5,$B30,$C30),'GOS1'!$A$6:$M$133,13,FALSE),0)</f>
        <v>0</v>
      </c>
      <c r="P30" s="65">
        <f>_xlfn.IFNA(VLOOKUP(CONCATENATE($P$5,$B30,$C30),'SER2'!$A$6:$M$500,13,FALSE),0)</f>
        <v>0</v>
      </c>
      <c r="Q30" s="65"/>
      <c r="R30" s="65">
        <f>_xlfn.IFNA(VLOOKUP(CONCATENATE($R$5,$B30,$C30),'OG1'!$A$6:$M$133,13,FALSE),0)</f>
        <v>0</v>
      </c>
      <c r="S30" s="65"/>
      <c r="T30" s="65">
        <f>_xlfn.IFNA(VLOOKUP(CONCATENATE($T$5,$B30,$C30),'DRY1'!$A$6:$M$135,13,FALSE),0)</f>
        <v>0</v>
      </c>
      <c r="U30" s="65">
        <f>_xlfn.IFNA(VLOOKUP(CONCATENATE($U$5,$B30,$C30),'HOR1'!$A$6:$M$192,13,FALSE),0)</f>
        <v>0</v>
      </c>
      <c r="V30" s="65">
        <f>_xlfn.IFNA(VLOOKUP(CONCATENATE($V$5,$B30,$C30),'DAR1'!$A$6:$M$133,13,FALSE),0)</f>
        <v>0</v>
      </c>
      <c r="W30" s="65">
        <f>_xlfn.IFNA(VLOOKUP(CONCATENATE($W$5,$B30,$C30),'DRY2'!$A$6:$M$133,13,FALSE),0)</f>
        <v>0</v>
      </c>
      <c r="X30" s="65">
        <f>_xlfn.IFNA(VLOOKUP(CONCATENATE($X$5,$B30,$C30),'SER3'!$A$6:$M$500,13,FALSE),0)</f>
        <v>0</v>
      </c>
      <c r="Y30" s="65">
        <f>_xlfn.IFNA(VLOOKUP(CONCATENATE($Y$5,$B30,$C30),'OG2'!$A$6:$M$135,13,FALSE),0)</f>
        <v>0</v>
      </c>
      <c r="Z30" s="351"/>
      <c r="AA30" s="351">
        <f>_xlfn.IFNA(VLOOKUP(CONCATENATE($AA$5,$B30,$C30),'DRY3'!$A$6:$M$132,13,FALSE),0)</f>
        <v>0</v>
      </c>
      <c r="AB30" s="65">
        <f>_xlfn.IFNA(VLOOKUP(CONCATENATE($AB$5,$B30,$C30),[1]SCSJ!$A$6:$M$133,13,FALSE),0)</f>
        <v>0</v>
      </c>
      <c r="AC30" s="65">
        <f>_xlfn.IFNA(VLOOKUP(CONCATENATE($AC$5,$B30,$C30),'GOS2'!$A$6:$M$133,13,FALSE),0)</f>
        <v>0</v>
      </c>
      <c r="AD30" s="65">
        <f>_xlfn.IFNA(VLOOKUP(CONCATENATE($AD$5,$B30,$C30),FEST!$A$6:$M$300,13,FALSE),0)</f>
        <v>0</v>
      </c>
      <c r="AE30" s="65">
        <f>_xlfn.IFNA(VLOOKUP(CONCATENATE($AE$5,$B30,$C30),'ESP2'!$A$6:$M$500,13,FALSE),0)</f>
        <v>0</v>
      </c>
      <c r="AF30" s="65">
        <f>_xlfn.IFNA(VLOOKUP(CONCATENATE($AF$5,$B30,$C30),'OG3'!$A$6:$M$53,13,FALSE),0)</f>
        <v>0</v>
      </c>
      <c r="AG30" s="65"/>
      <c r="AH30" s="65">
        <f>_xlfn.IFNA(VLOOKUP(CONCATENATE($AH$5,$B30,$C30),[2]cap1!$A$6:$M$53,13,FALSE),0)</f>
        <v>0</v>
      </c>
      <c r="AI30" s="65">
        <f>_xlfn.IFNA(VLOOKUP(CONCATENATE($AI$5,$B30,$C30),'ESP3'!$A$6:$M$53,13,FALSE),0)</f>
        <v>0</v>
      </c>
      <c r="AJ30" s="65">
        <f>_xlfn.IFNA(VLOOKUP(CONCATENATE($AJ$5,$B30,$C30),'BAL3'!$A$6:$M$500,13,FALSE),0)</f>
        <v>0</v>
      </c>
      <c r="AK30" s="65">
        <f>_xlfn.IFNA(VLOOKUP(CONCATENATE($AK$5,$B30,$C30),'ESP4'!$A$6:$M$300,13,FALSE),0)</f>
        <v>0</v>
      </c>
      <c r="AL30" s="65">
        <f>_xlfn.IFNA(VLOOKUP(CONCATENATE($AL$5,$B30,$C30),'DAR2'!$A$6:$M$300,13,FALSE),0)</f>
        <v>0</v>
      </c>
      <c r="AM30" s="65">
        <f>_xlfn.IFNA(VLOOKUP(CONCATENATE($AM$5,$B30,$C30),GID!$A$6:$M$60,13,FALSE),0)</f>
        <v>0</v>
      </c>
      <c r="AN30" s="65">
        <f>_xlfn.IFNA(VLOOKUP(CONCATENATE($AN$5,$B30,$C30),RAS!$A$6:$M$135,13,FALSE),0)</f>
        <v>0</v>
      </c>
      <c r="AO30" s="52"/>
    </row>
    <row r="31" spans="1:41" x14ac:dyDescent="0.25">
      <c r="A31" s="601"/>
      <c r="B31" s="60"/>
      <c r="C31" s="66"/>
      <c r="D31" s="61"/>
      <c r="E31" s="67"/>
      <c r="F31" s="74"/>
      <c r="G31" s="63">
        <f t="shared" si="0"/>
        <v>0</v>
      </c>
      <c r="H31" s="64">
        <f t="shared" si="1"/>
        <v>0</v>
      </c>
      <c r="I31" s="74">
        <f t="shared" si="2"/>
        <v>5</v>
      </c>
      <c r="J31" s="73">
        <f>_xlfn.IFNA(VLOOKUP(CONCATENATE($J$5,$B31,$C31),'ESP1'!$A$6:$M$500,13,FALSE),0)</f>
        <v>0</v>
      </c>
      <c r="K31" s="73"/>
      <c r="L31" s="73">
        <f>_xlfn.IFNA(VLOOKUP(CONCATENATE($L$5,$B31,$C31),'SER1'!$A$6:$M$500,13,FALSE),0)</f>
        <v>0</v>
      </c>
      <c r="M31" s="73"/>
      <c r="N31" s="65">
        <f>_xlfn.IFNA(VLOOKUP(CONCATENATE($N$5,$B31,$C31),MUR!$A$6:$M$133,13,FALSE),0)</f>
        <v>0</v>
      </c>
      <c r="O31" s="65">
        <f>_xlfn.IFNA(VLOOKUP(CONCATENATE($O$5,$B31,$C31),'GOS1'!$A$6:$M$133,13,FALSE),0)</f>
        <v>0</v>
      </c>
      <c r="P31" s="65">
        <f>_xlfn.IFNA(VLOOKUP(CONCATENATE($P$5,$B31,$C31),'SER2'!$A$6:$M$500,13,FALSE),0)</f>
        <v>0</v>
      </c>
      <c r="Q31" s="65"/>
      <c r="R31" s="65">
        <f>_xlfn.IFNA(VLOOKUP(CONCATENATE($R$5,$B31,$C31),'OG1'!$A$6:$M$133,13,FALSE),0)</f>
        <v>0</v>
      </c>
      <c r="S31" s="65"/>
      <c r="T31" s="65">
        <f>_xlfn.IFNA(VLOOKUP(CONCATENATE($T$5,$B31,$C31),'DRY1'!$A$6:$M$135,13,FALSE),0)</f>
        <v>0</v>
      </c>
      <c r="U31" s="65">
        <f>_xlfn.IFNA(VLOOKUP(CONCATENATE($U$5,$B31,$C31),'HOR1'!$A$6:$M$192,13,FALSE),0)</f>
        <v>0</v>
      </c>
      <c r="V31" s="65">
        <f>_xlfn.IFNA(VLOOKUP(CONCATENATE($V$5,$B31,$C31),'DAR1'!$A$6:$M$133,13,FALSE),0)</f>
        <v>0</v>
      </c>
      <c r="W31" s="65">
        <f>_xlfn.IFNA(VLOOKUP(CONCATENATE($W$5,$B31,$C31),'DRY2'!$A$6:$M$133,13,FALSE),0)</f>
        <v>0</v>
      </c>
      <c r="X31" s="65">
        <f>_xlfn.IFNA(VLOOKUP(CONCATENATE($X$5,$B31,$C31),'SER3'!$A$6:$M$500,13,FALSE),0)</f>
        <v>0</v>
      </c>
      <c r="Y31" s="65">
        <f>_xlfn.IFNA(VLOOKUP(CONCATENATE($Y$5,$B31,$C31),'OG2'!$A$6:$M$135,13,FALSE),0)</f>
        <v>0</v>
      </c>
      <c r="Z31" s="351"/>
      <c r="AA31" s="351">
        <f>_xlfn.IFNA(VLOOKUP(CONCATENATE($AA$5,$B31,$C31),'DRY3'!$A$6:$M$132,13,FALSE),0)</f>
        <v>0</v>
      </c>
      <c r="AB31" s="65">
        <f>_xlfn.IFNA(VLOOKUP(CONCATENATE($AB$5,$B31,$C31),[1]SCSJ!$A$6:$M$133,13,FALSE),0)</f>
        <v>0</v>
      </c>
      <c r="AC31" s="65">
        <f>_xlfn.IFNA(VLOOKUP(CONCATENATE($AC$5,$B31,$C31),'GOS2'!$A$6:$M$133,13,FALSE),0)</f>
        <v>0</v>
      </c>
      <c r="AD31" s="65">
        <f>_xlfn.IFNA(VLOOKUP(CONCATENATE($AD$5,$B31,$C31),FEST!$A$6:$M$300,13,FALSE),0)</f>
        <v>0</v>
      </c>
      <c r="AE31" s="65">
        <f>_xlfn.IFNA(VLOOKUP(CONCATENATE($AE$5,$B31,$C31),'ESP2'!$A$6:$M$500,13,FALSE),0)</f>
        <v>0</v>
      </c>
      <c r="AF31" s="65">
        <f>_xlfn.IFNA(VLOOKUP(CONCATENATE($AF$5,$B31,$C31),'OG3'!$A$6:$M$53,13,FALSE),0)</f>
        <v>0</v>
      </c>
      <c r="AG31" s="65"/>
      <c r="AH31" s="65">
        <f>_xlfn.IFNA(VLOOKUP(CONCATENATE($AH$5,$B31,$C31),[2]cap1!$A$6:$M$53,13,FALSE),0)</f>
        <v>0</v>
      </c>
      <c r="AI31" s="65">
        <f>_xlfn.IFNA(VLOOKUP(CONCATENATE($AI$5,$B31,$C31),'ESP3'!$A$6:$M$53,13,FALSE),0)</f>
        <v>0</v>
      </c>
      <c r="AJ31" s="65">
        <f>_xlfn.IFNA(VLOOKUP(CONCATENATE($AJ$5,$B31,$C31),'BAL3'!$A$6:$M$500,13,FALSE),0)</f>
        <v>0</v>
      </c>
      <c r="AK31" s="65">
        <f>_xlfn.IFNA(VLOOKUP(CONCATENATE($AK$5,$B31,$C31),'ESP4'!$A$6:$M$300,13,FALSE),0)</f>
        <v>0</v>
      </c>
      <c r="AL31" s="65">
        <f>_xlfn.IFNA(VLOOKUP(CONCATENATE($AL$5,$B31,$C31),'DAR2'!$A$6:$M$300,13,FALSE),0)</f>
        <v>0</v>
      </c>
      <c r="AM31" s="65">
        <f>_xlfn.IFNA(VLOOKUP(CONCATENATE($AM$5,$B31,$C31),GID!$A$6:$M$60,13,FALSE),0)</f>
        <v>0</v>
      </c>
      <c r="AN31" s="65">
        <f>_xlfn.IFNA(VLOOKUP(CONCATENATE($AN$5,$B31,$C31),RAS!$A$6:$M$135,13,FALSE),0)</f>
        <v>0</v>
      </c>
      <c r="AO31" s="52"/>
    </row>
    <row r="32" spans="1:41" x14ac:dyDescent="0.25">
      <c r="A32" s="601"/>
      <c r="B32" s="60"/>
      <c r="C32" s="66"/>
      <c r="D32" s="66"/>
      <c r="E32" s="67"/>
      <c r="F32" s="74"/>
      <c r="G32" s="63">
        <f t="shared" si="0"/>
        <v>0</v>
      </c>
      <c r="H32" s="64">
        <f t="shared" si="1"/>
        <v>0</v>
      </c>
      <c r="I32" s="74">
        <f t="shared" si="2"/>
        <v>5</v>
      </c>
      <c r="J32" s="73">
        <f>_xlfn.IFNA(VLOOKUP(CONCATENATE($J$5,$B32,$C32),'ESP1'!$A$6:$M$500,13,FALSE),0)</f>
        <v>0</v>
      </c>
      <c r="K32" s="73"/>
      <c r="L32" s="73">
        <f>_xlfn.IFNA(VLOOKUP(CONCATENATE($L$5,$B32,$C32),'SER1'!$A$6:$M$500,13,FALSE),0)</f>
        <v>0</v>
      </c>
      <c r="M32" s="73"/>
      <c r="N32" s="65">
        <f>_xlfn.IFNA(VLOOKUP(CONCATENATE($N$5,$B32,$C32),MUR!$A$6:$M$133,13,FALSE),0)</f>
        <v>0</v>
      </c>
      <c r="O32" s="65">
        <f>_xlfn.IFNA(VLOOKUP(CONCATENATE($O$5,$B32,$C32),'GOS1'!$A$6:$M$133,13,FALSE),0)</f>
        <v>0</v>
      </c>
      <c r="P32" s="65">
        <f>_xlfn.IFNA(VLOOKUP(CONCATENATE($P$5,$B32,$C32),'SER2'!$A$6:$M$500,13,FALSE),0)</f>
        <v>0</v>
      </c>
      <c r="Q32" s="65"/>
      <c r="R32" s="65">
        <f>_xlfn.IFNA(VLOOKUP(CONCATENATE($R$5,$B32,$C32),'OG1'!$A$6:$M$133,13,FALSE),0)</f>
        <v>0</v>
      </c>
      <c r="S32" s="65"/>
      <c r="T32" s="65">
        <f>_xlfn.IFNA(VLOOKUP(CONCATENATE($T$5,$B32,$C32),'DRY1'!$A$6:$M$135,13,FALSE),0)</f>
        <v>0</v>
      </c>
      <c r="U32" s="65">
        <f>_xlfn.IFNA(VLOOKUP(CONCATENATE($U$5,$B32,$C32),'HOR1'!$A$6:$M$192,13,FALSE),0)</f>
        <v>0</v>
      </c>
      <c r="V32" s="65">
        <f>_xlfn.IFNA(VLOOKUP(CONCATENATE($V$5,$B32,$C32),'DAR1'!$A$6:$M$133,13,FALSE),0)</f>
        <v>0</v>
      </c>
      <c r="W32" s="65">
        <f>_xlfn.IFNA(VLOOKUP(CONCATENATE($W$5,$B32,$C32),'DRY2'!$A$6:$M$133,13,FALSE),0)</f>
        <v>0</v>
      </c>
      <c r="X32" s="65">
        <f>_xlfn.IFNA(VLOOKUP(CONCATENATE($X$5,$B32,$C32),'SER3'!$A$6:$M$500,13,FALSE),0)</f>
        <v>0</v>
      </c>
      <c r="Y32" s="65">
        <f>_xlfn.IFNA(VLOOKUP(CONCATENATE($Y$5,$B32,$C32),'OG2'!$A$6:$M$135,13,FALSE),0)</f>
        <v>0</v>
      </c>
      <c r="Z32" s="351"/>
      <c r="AA32" s="351">
        <f>_xlfn.IFNA(VLOOKUP(CONCATENATE($AA$5,$B32,$C32),'DRY3'!$A$6:$M$132,13,FALSE),0)</f>
        <v>0</v>
      </c>
      <c r="AB32" s="65">
        <f>_xlfn.IFNA(VLOOKUP(CONCATENATE($AB$5,$B32,$C32),[1]SCSJ!$A$6:$M$133,13,FALSE),0)</f>
        <v>0</v>
      </c>
      <c r="AC32" s="65">
        <f>_xlfn.IFNA(VLOOKUP(CONCATENATE($AC$5,$B32,$C32),'GOS2'!$A$6:$M$133,13,FALSE),0)</f>
        <v>0</v>
      </c>
      <c r="AD32" s="65">
        <f>_xlfn.IFNA(VLOOKUP(CONCATENATE($AD$5,$B32,$C32),FEST!$A$6:$M$300,13,FALSE),0)</f>
        <v>0</v>
      </c>
      <c r="AE32" s="65">
        <f>_xlfn.IFNA(VLOOKUP(CONCATENATE($AE$5,$B32,$C32),'ESP2'!$A$6:$M$500,13,FALSE),0)</f>
        <v>0</v>
      </c>
      <c r="AF32" s="65">
        <f>_xlfn.IFNA(VLOOKUP(CONCATENATE($AF$5,$B32,$C32),'OG3'!$A$6:$M$53,13,FALSE),0)</f>
        <v>0</v>
      </c>
      <c r="AG32" s="65"/>
      <c r="AH32" s="65">
        <f>_xlfn.IFNA(VLOOKUP(CONCATENATE($AH$5,$B32,$C32),[2]cap1!$A$6:$M$53,13,FALSE),0)</f>
        <v>0</v>
      </c>
      <c r="AI32" s="65">
        <f>_xlfn.IFNA(VLOOKUP(CONCATENATE($AI$5,$B32,$C32),'ESP3'!$A$6:$M$53,13,FALSE),0)</f>
        <v>0</v>
      </c>
      <c r="AJ32" s="65">
        <f>_xlfn.IFNA(VLOOKUP(CONCATENATE($AJ$5,$B32,$C32),'BAL3'!$A$6:$M$500,13,FALSE),0)</f>
        <v>0</v>
      </c>
      <c r="AK32" s="65">
        <f>_xlfn.IFNA(VLOOKUP(CONCATENATE($AK$5,$B32,$C32),'ESP4'!$A$6:$M$300,13,FALSE),0)</f>
        <v>0</v>
      </c>
      <c r="AL32" s="65">
        <f>_xlfn.IFNA(VLOOKUP(CONCATENATE($AL$5,$B32,$C32),'DAR2'!$A$6:$M$300,13,FALSE),0)</f>
        <v>0</v>
      </c>
      <c r="AM32" s="65">
        <f>_xlfn.IFNA(VLOOKUP(CONCATENATE($AM$5,$B32,$C32),GID!$A$6:$M$60,13,FALSE),0)</f>
        <v>0</v>
      </c>
      <c r="AN32" s="65">
        <f>_xlfn.IFNA(VLOOKUP(CONCATENATE($AN$5,$B32,$C32),RAS!$A$6:$M$135,13,FALSE),0)</f>
        <v>0</v>
      </c>
      <c r="AO32" s="52"/>
    </row>
    <row r="33" spans="1:41" s="3" customFormat="1" x14ac:dyDescent="0.25">
      <c r="A33" s="601"/>
      <c r="B33" s="296"/>
      <c r="C33" s="66"/>
      <c r="D33" s="66"/>
      <c r="E33" s="67"/>
      <c r="F33" s="74"/>
      <c r="G33" s="63">
        <f t="shared" si="0"/>
        <v>0</v>
      </c>
      <c r="H33" s="64">
        <f t="shared" si="1"/>
        <v>0</v>
      </c>
      <c r="I33" s="74">
        <f t="shared" si="2"/>
        <v>5</v>
      </c>
      <c r="J33" s="73">
        <f>_xlfn.IFNA(VLOOKUP(CONCATENATE($J$5,$B33,$C33),'ESP1'!$A$6:$M$500,13,FALSE),0)</f>
        <v>0</v>
      </c>
      <c r="K33" s="73"/>
      <c r="L33" s="73">
        <f>_xlfn.IFNA(VLOOKUP(CONCATENATE($L$5,$B33,$C33),'SER1'!$A$6:$M$500,13,FALSE),0)</f>
        <v>0</v>
      </c>
      <c r="M33" s="73"/>
      <c r="N33" s="65">
        <f>_xlfn.IFNA(VLOOKUP(CONCATENATE($N$5,$B33,$C33),MUR!$A$6:$M$133,13,FALSE),0)</f>
        <v>0</v>
      </c>
      <c r="O33" s="65">
        <f>_xlfn.IFNA(VLOOKUP(CONCATENATE($O$5,$B33,$C33),'GOS1'!$A$6:$M$133,13,FALSE),0)</f>
        <v>0</v>
      </c>
      <c r="P33" s="65">
        <f>_xlfn.IFNA(VLOOKUP(CONCATENATE($P$5,$B33,$C33),'SER2'!$A$6:$M$500,13,FALSE),0)</f>
        <v>0</v>
      </c>
      <c r="Q33" s="65"/>
      <c r="R33" s="65">
        <f>_xlfn.IFNA(VLOOKUP(CONCATENATE($R$5,$B33,$C33),'OG1'!$A$6:$M$133,13,FALSE),0)</f>
        <v>0</v>
      </c>
      <c r="S33" s="65"/>
      <c r="T33" s="65">
        <f>_xlfn.IFNA(VLOOKUP(CONCATENATE($T$5,$B33,$C33),'DRY1'!$A$6:$M$135,13,FALSE),0)</f>
        <v>0</v>
      </c>
      <c r="U33" s="65">
        <f>_xlfn.IFNA(VLOOKUP(CONCATENATE($U$5,$B33,$C33),'HOR1'!$A$6:$M$192,13,FALSE),0)</f>
        <v>0</v>
      </c>
      <c r="V33" s="65">
        <f>_xlfn.IFNA(VLOOKUP(CONCATENATE($V$5,$B33,$C33),'DAR1'!$A$6:$M$133,13,FALSE),0)</f>
        <v>0</v>
      </c>
      <c r="W33" s="65">
        <f>_xlfn.IFNA(VLOOKUP(CONCATENATE($W$5,$B33,$C33),'DRY2'!$A$6:$M$133,13,FALSE),0)</f>
        <v>0</v>
      </c>
      <c r="X33" s="65">
        <f>_xlfn.IFNA(VLOOKUP(CONCATENATE($X$5,$B33,$C33),'SER3'!$A$6:$M$500,13,FALSE),0)</f>
        <v>0</v>
      </c>
      <c r="Y33" s="65">
        <f>_xlfn.IFNA(VLOOKUP(CONCATENATE($Y$5,$B33,$C33),'OG2'!$A$6:$M$135,13,FALSE),0)</f>
        <v>0</v>
      </c>
      <c r="Z33" s="351"/>
      <c r="AA33" s="351">
        <f>_xlfn.IFNA(VLOOKUP(CONCATENATE($AA$5,$B33,$C33),'DRY3'!$A$6:$M$132,13,FALSE),0)</f>
        <v>0</v>
      </c>
      <c r="AB33" s="65">
        <f>_xlfn.IFNA(VLOOKUP(CONCATENATE($AB$5,$B33,$C33),[1]SCSJ!$A$6:$M$133,13,FALSE),0)</f>
        <v>0</v>
      </c>
      <c r="AC33" s="65">
        <f>_xlfn.IFNA(VLOOKUP(CONCATENATE($AC$5,$B33,$C33),'GOS2'!$A$6:$M$133,13,FALSE),0)</f>
        <v>0</v>
      </c>
      <c r="AD33" s="65">
        <f>_xlfn.IFNA(VLOOKUP(CONCATENATE($AD$5,$B33,$C33),FEST!$A$6:$M$300,13,FALSE),0)</f>
        <v>0</v>
      </c>
      <c r="AE33" s="65">
        <f>_xlfn.IFNA(VLOOKUP(CONCATENATE($AE$5,$B33,$C33),'ESP2'!$A$6:$M$500,13,FALSE),0)</f>
        <v>0</v>
      </c>
      <c r="AF33" s="65">
        <f>_xlfn.IFNA(VLOOKUP(CONCATENATE($AF$5,$B33,$C33),'OG3'!$A$6:$M$53,13,FALSE),0)</f>
        <v>0</v>
      </c>
      <c r="AG33" s="65"/>
      <c r="AH33" s="65">
        <f>_xlfn.IFNA(VLOOKUP(CONCATENATE($AH$5,$B33,$C33),[2]cap1!$A$6:$M$53,13,FALSE),0)</f>
        <v>0</v>
      </c>
      <c r="AI33" s="65">
        <f>_xlfn.IFNA(VLOOKUP(CONCATENATE($AI$5,$B33,$C33),'ESP3'!$A$6:$M$53,13,FALSE),0)</f>
        <v>0</v>
      </c>
      <c r="AJ33" s="65">
        <f>_xlfn.IFNA(VLOOKUP(CONCATENATE($AJ$5,$B33,$C33),'BAL3'!$A$6:$M$500,13,FALSE),0)</f>
        <v>0</v>
      </c>
      <c r="AK33" s="65">
        <f>_xlfn.IFNA(VLOOKUP(CONCATENATE($AK$5,$B33,$C33),'ESP4'!$A$6:$M$300,13,FALSE),0)</f>
        <v>0</v>
      </c>
      <c r="AL33" s="65">
        <f>_xlfn.IFNA(VLOOKUP(CONCATENATE($AL$5,$B33,$C33),'DAR2'!$A$6:$M$300,13,FALSE),0)</f>
        <v>0</v>
      </c>
      <c r="AM33" s="65">
        <f>_xlfn.IFNA(VLOOKUP(CONCATENATE($AM$5,$B33,$C33),GID!$A$6:$M$60,13,FALSE),0)</f>
        <v>0</v>
      </c>
      <c r="AN33" s="65">
        <f>_xlfn.IFNA(VLOOKUP(CONCATENATE($AN$5,$B33,$C33),RAS!$A$6:$M$135,13,FALSE),0)</f>
        <v>0</v>
      </c>
      <c r="AO33" s="53"/>
    </row>
    <row r="34" spans="1:41" x14ac:dyDescent="0.25">
      <c r="A34" s="601"/>
      <c r="B34" s="60"/>
      <c r="C34" s="66"/>
      <c r="D34" s="66"/>
      <c r="E34" s="67"/>
      <c r="F34" s="74"/>
      <c r="G34" s="63">
        <f t="shared" si="0"/>
        <v>0</v>
      </c>
      <c r="H34" s="64">
        <f t="shared" si="1"/>
        <v>0</v>
      </c>
      <c r="I34" s="74">
        <f t="shared" si="2"/>
        <v>5</v>
      </c>
      <c r="J34" s="73">
        <f>_xlfn.IFNA(VLOOKUP(CONCATENATE($J$5,$B34,$C34),'ESP1'!$A$6:$M$500,13,FALSE),0)</f>
        <v>0</v>
      </c>
      <c r="K34" s="73"/>
      <c r="L34" s="73">
        <f>_xlfn.IFNA(VLOOKUP(CONCATENATE($L$5,$B34,$C34),'SER1'!$A$6:$M$500,13,FALSE),0)</f>
        <v>0</v>
      </c>
      <c r="M34" s="73"/>
      <c r="N34" s="65">
        <f>_xlfn.IFNA(VLOOKUP(CONCATENATE($N$5,$B34,$C34),MUR!$A$6:$M$133,13,FALSE),0)</f>
        <v>0</v>
      </c>
      <c r="O34" s="65">
        <f>_xlfn.IFNA(VLOOKUP(CONCATENATE($O$5,$B34,$C34),'GOS1'!$A$6:$M$133,13,FALSE),0)</f>
        <v>0</v>
      </c>
      <c r="P34" s="65">
        <f>_xlfn.IFNA(VLOOKUP(CONCATENATE($P$5,$B34,$C34),'SER2'!$A$6:$M$500,13,FALSE),0)</f>
        <v>0</v>
      </c>
      <c r="Q34" s="65"/>
      <c r="R34" s="65">
        <f>_xlfn.IFNA(VLOOKUP(CONCATENATE($R$5,$B34,$C34),'OG1'!$A$6:$M$133,13,FALSE),0)</f>
        <v>0</v>
      </c>
      <c r="S34" s="65"/>
      <c r="T34" s="65">
        <f>_xlfn.IFNA(VLOOKUP(CONCATENATE($T$5,$B34,$C34),'DRY1'!$A$6:$M$135,13,FALSE),0)</f>
        <v>0</v>
      </c>
      <c r="U34" s="65">
        <f>_xlfn.IFNA(VLOOKUP(CONCATENATE($U$5,$B34,$C34),'HOR1'!$A$6:$M$192,13,FALSE),0)</f>
        <v>0</v>
      </c>
      <c r="V34" s="65">
        <f>_xlfn.IFNA(VLOOKUP(CONCATENATE($V$5,$B34,$C34),'DAR1'!$A$6:$M$133,13,FALSE),0)</f>
        <v>0</v>
      </c>
      <c r="W34" s="65">
        <f>_xlfn.IFNA(VLOOKUP(CONCATENATE($W$5,$B34,$C34),'DRY2'!$A$6:$M$133,13,FALSE),0)</f>
        <v>0</v>
      </c>
      <c r="X34" s="65">
        <f>_xlfn.IFNA(VLOOKUP(CONCATENATE($X$5,$B34,$C34),'SER3'!$A$6:$M$500,13,FALSE),0)</f>
        <v>0</v>
      </c>
      <c r="Y34" s="65">
        <f>_xlfn.IFNA(VLOOKUP(CONCATENATE($Y$5,$B34,$C34),'OG2'!$A$6:$M$135,13,FALSE),0)</f>
        <v>0</v>
      </c>
      <c r="Z34" s="351"/>
      <c r="AA34" s="351">
        <f>_xlfn.IFNA(VLOOKUP(CONCATENATE($AA$5,$B34,$C34),'DRY3'!$A$6:$M$132,13,FALSE),0)</f>
        <v>0</v>
      </c>
      <c r="AB34" s="65">
        <f>_xlfn.IFNA(VLOOKUP(CONCATENATE($AB$5,$B34,$C34),[1]SCSJ!$A$6:$M$133,13,FALSE),0)</f>
        <v>0</v>
      </c>
      <c r="AC34" s="65">
        <f>_xlfn.IFNA(VLOOKUP(CONCATENATE($AC$5,$B34,$C34),'GOS2'!$A$6:$M$133,13,FALSE),0)</f>
        <v>0</v>
      </c>
      <c r="AD34" s="65">
        <f>_xlfn.IFNA(VLOOKUP(CONCATENATE($AD$5,$B34,$C34),FEST!$A$6:$M$300,13,FALSE),0)</f>
        <v>0</v>
      </c>
      <c r="AE34" s="65">
        <f>_xlfn.IFNA(VLOOKUP(CONCATENATE($AE$5,$B34,$C34),'ESP2'!$A$6:$M$500,13,FALSE),0)</f>
        <v>0</v>
      </c>
      <c r="AF34" s="65">
        <f>_xlfn.IFNA(VLOOKUP(CONCATENATE($AF$5,$B34,$C34),'OG3'!$A$6:$M$53,13,FALSE),0)</f>
        <v>0</v>
      </c>
      <c r="AG34" s="65"/>
      <c r="AH34" s="65">
        <f>_xlfn.IFNA(VLOOKUP(CONCATENATE($AH$5,$B34,$C34),[2]cap1!$A$6:$M$53,13,FALSE),0)</f>
        <v>0</v>
      </c>
      <c r="AI34" s="65">
        <f>_xlfn.IFNA(VLOOKUP(CONCATENATE($AI$5,$B34,$C34),'ESP3'!$A$6:$M$53,13,FALSE),0)</f>
        <v>0</v>
      </c>
      <c r="AJ34" s="65">
        <f>_xlfn.IFNA(VLOOKUP(CONCATENATE($AJ$5,$B34,$C34),'BAL3'!$A$6:$M$500,13,FALSE),0)</f>
        <v>0</v>
      </c>
      <c r="AK34" s="65">
        <f>_xlfn.IFNA(VLOOKUP(CONCATENATE($AK$5,$B34,$C34),'ESP4'!$A$6:$M$300,13,FALSE),0)</f>
        <v>0</v>
      </c>
      <c r="AL34" s="65">
        <f>_xlfn.IFNA(VLOOKUP(CONCATENATE($AL$5,$B34,$C34),'DAR2'!$A$6:$M$300,13,FALSE),0)</f>
        <v>0</v>
      </c>
      <c r="AM34" s="65">
        <f>_xlfn.IFNA(VLOOKUP(CONCATENATE($AM$5,$B34,$C34),GID!$A$6:$M$60,13,FALSE),0)</f>
        <v>0</v>
      </c>
      <c r="AN34" s="65">
        <f>_xlfn.IFNA(VLOOKUP(CONCATENATE($AN$5,$B34,$C34),RAS!$A$6:$M$135,13,FALSE),0)</f>
        <v>0</v>
      </c>
      <c r="AO34" s="53"/>
    </row>
    <row r="35" spans="1:41" x14ac:dyDescent="0.25">
      <c r="A35" s="601"/>
      <c r="B35" s="60"/>
      <c r="C35" s="66"/>
      <c r="D35" s="66"/>
      <c r="E35" s="67"/>
      <c r="F35" s="74"/>
      <c r="G35" s="63">
        <f t="shared" si="0"/>
        <v>0</v>
      </c>
      <c r="H35" s="64">
        <f t="shared" si="1"/>
        <v>0</v>
      </c>
      <c r="I35" s="74">
        <f t="shared" si="2"/>
        <v>5</v>
      </c>
      <c r="J35" s="73">
        <f>_xlfn.IFNA(VLOOKUP(CONCATENATE($J$5,$B35,$C35),'ESP1'!$A$6:$M$500,13,FALSE),0)</f>
        <v>0</v>
      </c>
      <c r="K35" s="73"/>
      <c r="L35" s="73">
        <f>_xlfn.IFNA(VLOOKUP(CONCATENATE($L$5,$B35,$C35),'SER1'!$A$6:$M$500,13,FALSE),0)</f>
        <v>0</v>
      </c>
      <c r="M35" s="73"/>
      <c r="N35" s="65">
        <f>_xlfn.IFNA(VLOOKUP(CONCATENATE($N$5,$B35,$C35),MUR!$A$6:$M$133,13,FALSE),0)</f>
        <v>0</v>
      </c>
      <c r="O35" s="65">
        <f>_xlfn.IFNA(VLOOKUP(CONCATENATE($O$5,$B35,$C35),'GOS1'!$A$6:$M$133,13,FALSE),0)</f>
        <v>0</v>
      </c>
      <c r="P35" s="65">
        <f>_xlfn.IFNA(VLOOKUP(CONCATENATE($P$5,$B35,$C35),'SER2'!$A$6:$M$500,13,FALSE),0)</f>
        <v>0</v>
      </c>
      <c r="Q35" s="65"/>
      <c r="R35" s="65">
        <f>_xlfn.IFNA(VLOOKUP(CONCATENATE($R$5,$B35,$C35),'OG1'!$A$6:$M$133,13,FALSE),0)</f>
        <v>0</v>
      </c>
      <c r="S35" s="65"/>
      <c r="T35" s="65">
        <f>_xlfn.IFNA(VLOOKUP(CONCATENATE($T$5,$B35,$C35),'DRY1'!$A$6:$M$135,13,FALSE),0)</f>
        <v>0</v>
      </c>
      <c r="U35" s="65">
        <f>_xlfn.IFNA(VLOOKUP(CONCATENATE($U$5,$B35,$C35),'HOR1'!$A$6:$M$192,13,FALSE),0)</f>
        <v>0</v>
      </c>
      <c r="V35" s="65">
        <f>_xlfn.IFNA(VLOOKUP(CONCATENATE($V$5,$B35,$C35),'DAR1'!$A$6:$M$133,13,FALSE),0)</f>
        <v>0</v>
      </c>
      <c r="W35" s="65">
        <f>_xlfn.IFNA(VLOOKUP(CONCATENATE($W$5,$B35,$C35),'DRY2'!$A$6:$M$133,13,FALSE),0)</f>
        <v>0</v>
      </c>
      <c r="X35" s="65">
        <f>_xlfn.IFNA(VLOOKUP(CONCATENATE($X$5,$B35,$C35),'SER3'!$A$6:$M$500,13,FALSE),0)</f>
        <v>0</v>
      </c>
      <c r="Y35" s="65">
        <f>_xlfn.IFNA(VLOOKUP(CONCATENATE($Y$5,$B35,$C35),'OG2'!$A$6:$M$135,13,FALSE),0)</f>
        <v>0</v>
      </c>
      <c r="Z35" s="351"/>
      <c r="AA35" s="351">
        <f>_xlfn.IFNA(VLOOKUP(CONCATENATE($AA$5,$B35,$C35),'DRY3'!$A$6:$M$132,13,FALSE),0)</f>
        <v>0</v>
      </c>
      <c r="AB35" s="65">
        <f>_xlfn.IFNA(VLOOKUP(CONCATENATE($AB$5,$B35,$C35),[1]SCSJ!$A$6:$M$133,13,FALSE),0)</f>
        <v>0</v>
      </c>
      <c r="AC35" s="65">
        <f>_xlfn.IFNA(VLOOKUP(CONCATENATE($AC$5,$B35,$C35),'GOS2'!$A$6:$M$133,13,FALSE),0)</f>
        <v>0</v>
      </c>
      <c r="AD35" s="65">
        <f>_xlfn.IFNA(VLOOKUP(CONCATENATE($AD$5,$B35,$C35),FEST!$A$6:$M$300,13,FALSE),0)</f>
        <v>0</v>
      </c>
      <c r="AE35" s="65">
        <f>_xlfn.IFNA(VLOOKUP(CONCATENATE($AE$5,$B35,$C35),'ESP2'!$A$6:$M$500,13,FALSE),0)</f>
        <v>0</v>
      </c>
      <c r="AF35" s="65">
        <f>_xlfn.IFNA(VLOOKUP(CONCATENATE($AF$5,$B35,$C35),'OG3'!$A$6:$M$53,13,FALSE),0)</f>
        <v>0</v>
      </c>
      <c r="AG35" s="65"/>
      <c r="AH35" s="65">
        <f>_xlfn.IFNA(VLOOKUP(CONCATENATE($AH$5,$B35,$C35),[2]cap1!$A$6:$M$53,13,FALSE),0)</f>
        <v>0</v>
      </c>
      <c r="AI35" s="65">
        <f>_xlfn.IFNA(VLOOKUP(CONCATENATE($AI$5,$B35,$C35),'ESP3'!$A$6:$M$53,13,FALSE),0)</f>
        <v>0</v>
      </c>
      <c r="AJ35" s="65">
        <f>_xlfn.IFNA(VLOOKUP(CONCATENATE($AJ$5,$B35,$C35),'BAL3'!$A$6:$M$500,13,FALSE),0)</f>
        <v>0</v>
      </c>
      <c r="AK35" s="65">
        <f>_xlfn.IFNA(VLOOKUP(CONCATENATE($AK$5,$B35,$C35),'ESP4'!$A$6:$M$300,13,FALSE),0)</f>
        <v>0</v>
      </c>
      <c r="AL35" s="65">
        <f>_xlfn.IFNA(VLOOKUP(CONCATENATE($AL$5,$B35,$C35),'DAR2'!$A$6:$M$300,13,FALSE),0)</f>
        <v>0</v>
      </c>
      <c r="AM35" s="65">
        <f>_xlfn.IFNA(VLOOKUP(CONCATENATE($AM$5,$B35,$C35),GID!$A$6:$M$60,13,FALSE),0)</f>
        <v>0</v>
      </c>
      <c r="AN35" s="65">
        <f>_xlfn.IFNA(VLOOKUP(CONCATENATE($AN$5,$B35,$C35),RAS!$A$6:$M$135,13,FALSE),0)</f>
        <v>0</v>
      </c>
      <c r="AO35" s="53"/>
    </row>
    <row r="36" spans="1:41" x14ac:dyDescent="0.25">
      <c r="A36" s="601"/>
      <c r="B36" s="60"/>
      <c r="C36" s="66"/>
      <c r="D36" s="66"/>
      <c r="E36" s="67"/>
      <c r="F36" s="74"/>
      <c r="G36" s="63">
        <f t="shared" si="0"/>
        <v>0</v>
      </c>
      <c r="H36" s="64">
        <f t="shared" si="1"/>
        <v>0</v>
      </c>
      <c r="I36" s="74">
        <f t="shared" si="2"/>
        <v>5</v>
      </c>
      <c r="J36" s="73">
        <f>_xlfn.IFNA(VLOOKUP(CONCATENATE($J$5,$B36,$C36),'ESP1'!$A$6:$M$500,13,FALSE),0)</f>
        <v>0</v>
      </c>
      <c r="K36" s="73"/>
      <c r="L36" s="73">
        <f>_xlfn.IFNA(VLOOKUP(CONCATENATE($L$5,$B36,$C36),'SER1'!$A$6:$M$500,13,FALSE),0)</f>
        <v>0</v>
      </c>
      <c r="M36" s="73"/>
      <c r="N36" s="65">
        <f>_xlfn.IFNA(VLOOKUP(CONCATENATE($N$5,$B36,$C36),MUR!$A$6:$M$133,13,FALSE),0)</f>
        <v>0</v>
      </c>
      <c r="O36" s="65">
        <f>_xlfn.IFNA(VLOOKUP(CONCATENATE($O$5,$B36,$C36),'GOS1'!$A$6:$M$133,13,FALSE),0)</f>
        <v>0</v>
      </c>
      <c r="P36" s="65">
        <f>_xlfn.IFNA(VLOOKUP(CONCATENATE($P$5,$B36,$C36),'SER2'!$A$6:$M$500,13,FALSE),0)</f>
        <v>0</v>
      </c>
      <c r="Q36" s="65"/>
      <c r="R36" s="65">
        <f>_xlfn.IFNA(VLOOKUP(CONCATENATE($R$5,$B36,$C36),'OG1'!$A$6:$M$133,13,FALSE),0)</f>
        <v>0</v>
      </c>
      <c r="S36" s="65"/>
      <c r="T36" s="65">
        <f>_xlfn.IFNA(VLOOKUP(CONCATENATE($T$5,$B36,$C36),'DRY1'!$A$6:$M$135,13,FALSE),0)</f>
        <v>0</v>
      </c>
      <c r="U36" s="65">
        <f>_xlfn.IFNA(VLOOKUP(CONCATENATE($U$5,$B36,$C36),'HOR1'!$A$6:$M$192,13,FALSE),0)</f>
        <v>0</v>
      </c>
      <c r="V36" s="65">
        <f>_xlfn.IFNA(VLOOKUP(CONCATENATE($V$5,$B36,$C36),'DAR1'!$A$6:$M$133,13,FALSE),0)</f>
        <v>0</v>
      </c>
      <c r="W36" s="65">
        <f>_xlfn.IFNA(VLOOKUP(CONCATENATE($W$5,$B36,$C36),'DRY2'!$A$6:$M$133,13,FALSE),0)</f>
        <v>0</v>
      </c>
      <c r="X36" s="65">
        <f>_xlfn.IFNA(VLOOKUP(CONCATENATE($X$5,$B36,$C36),'SER3'!$A$6:$M$500,13,FALSE),0)</f>
        <v>0</v>
      </c>
      <c r="Y36" s="65">
        <f>_xlfn.IFNA(VLOOKUP(CONCATENATE($Y$5,$B36,$C36),'OG2'!$A$6:$M$135,13,FALSE),0)</f>
        <v>0</v>
      </c>
      <c r="Z36" s="351"/>
      <c r="AA36" s="351">
        <f>_xlfn.IFNA(VLOOKUP(CONCATENATE($AA$5,$B36,$C36),'DRY3'!$A$6:$M$132,13,FALSE),0)</f>
        <v>0</v>
      </c>
      <c r="AB36" s="65">
        <f>_xlfn.IFNA(VLOOKUP(CONCATENATE($AB$5,$B36,$C36),[1]SCSJ!$A$6:$M$133,13,FALSE),0)</f>
        <v>0</v>
      </c>
      <c r="AC36" s="65">
        <f>_xlfn.IFNA(VLOOKUP(CONCATENATE($AC$5,$B36,$C36),'GOS2'!$A$6:$M$133,13,FALSE),0)</f>
        <v>0</v>
      </c>
      <c r="AD36" s="65">
        <f>_xlfn.IFNA(VLOOKUP(CONCATENATE($AD$5,$B36,$C36),FEST!$A$6:$M$300,13,FALSE),0)</f>
        <v>0</v>
      </c>
      <c r="AE36" s="65">
        <f>_xlfn.IFNA(VLOOKUP(CONCATENATE($AE$5,$B36,$C36),'ESP2'!$A$6:$M$500,13,FALSE),0)</f>
        <v>0</v>
      </c>
      <c r="AF36" s="65">
        <f>_xlfn.IFNA(VLOOKUP(CONCATENATE($AF$5,$B36,$C36),'OG3'!$A$6:$M$53,13,FALSE),0)</f>
        <v>0</v>
      </c>
      <c r="AG36" s="65"/>
      <c r="AH36" s="65">
        <f>_xlfn.IFNA(VLOOKUP(CONCATENATE($AH$5,$B36,$C36),[2]cap1!$A$6:$M$53,13,FALSE),0)</f>
        <v>0</v>
      </c>
      <c r="AI36" s="65">
        <f>_xlfn.IFNA(VLOOKUP(CONCATENATE($AI$5,$B36,$C36),'ESP3'!$A$6:$M$53,13,FALSE),0)</f>
        <v>0</v>
      </c>
      <c r="AJ36" s="65">
        <f>_xlfn.IFNA(VLOOKUP(CONCATENATE($AJ$5,$B36,$C36),'BAL3'!$A$6:$M$500,13,FALSE),0)</f>
        <v>0</v>
      </c>
      <c r="AK36" s="65">
        <f>_xlfn.IFNA(VLOOKUP(CONCATENATE($AK$5,$B36,$C36),'ESP4'!$A$6:$M$300,13,FALSE),0)</f>
        <v>0</v>
      </c>
      <c r="AL36" s="65">
        <f>_xlfn.IFNA(VLOOKUP(CONCATENATE($AL$5,$B36,$C36),'DAR2'!$A$6:$M$300,13,FALSE),0)</f>
        <v>0</v>
      </c>
      <c r="AM36" s="65">
        <f>_xlfn.IFNA(VLOOKUP(CONCATENATE($AM$5,$B36,$C36),GID!$A$6:$M$60,13,FALSE),0)</f>
        <v>0</v>
      </c>
      <c r="AN36" s="65">
        <f>_xlfn.IFNA(VLOOKUP(CONCATENATE($AN$5,$B36,$C36),RAS!$A$6:$M$135,13,FALSE),0)</f>
        <v>0</v>
      </c>
      <c r="AO36" s="53"/>
    </row>
    <row r="37" spans="1:41" x14ac:dyDescent="0.25">
      <c r="A37" s="601"/>
      <c r="B37" s="60"/>
      <c r="C37" s="66"/>
      <c r="D37" s="66"/>
      <c r="E37" s="67"/>
      <c r="F37" s="74"/>
      <c r="G37" s="63">
        <f t="shared" ref="G37:G60" si="3">COUNTIF(J37:BI37,"&gt;0")</f>
        <v>0</v>
      </c>
      <c r="H37" s="64">
        <f t="shared" ref="H37:H60" si="4">SUM(J37:BI37)</f>
        <v>0</v>
      </c>
      <c r="I37" s="74">
        <f t="shared" si="2"/>
        <v>5</v>
      </c>
      <c r="J37" s="73">
        <f>_xlfn.IFNA(VLOOKUP(CONCATENATE($J$5,$B37,$C37),'ESP1'!$A$6:$M$500,13,FALSE),0)</f>
        <v>0</v>
      </c>
      <c r="K37" s="73"/>
      <c r="L37" s="73"/>
      <c r="M37" s="73"/>
      <c r="N37" s="65">
        <f>_xlfn.IFNA(VLOOKUP(CONCATENATE($N$5,$B37,$C37),MUR!$A$6:$M$133,13,FALSE),0)</f>
        <v>0</v>
      </c>
      <c r="O37" s="65">
        <f>_xlfn.IFNA(VLOOKUP(CONCATENATE($O$5,$B37,$C37),'GOS1'!$A$6:$M$133,13,FALSE),0)</f>
        <v>0</v>
      </c>
      <c r="P37" s="65">
        <f>_xlfn.IFNA(VLOOKUP(CONCATENATE($P$5,$B37,$C37),'DAR1'!$A$6:$M$500,13,FALSE),0)</f>
        <v>0</v>
      </c>
      <c r="Q37" s="65"/>
      <c r="R37" s="65">
        <f>_xlfn.IFNA(VLOOKUP(CONCATENATE($R$5,$B37,$C37),'SER2'!$A$6:$M$133,13,FALSE),0)</f>
        <v>0</v>
      </c>
      <c r="S37" s="65"/>
      <c r="T37" s="65">
        <f>_xlfn.IFNA(VLOOKUP(CONCATENATE($T$5,$B37,$C37),'GOS2'!$A$6:$M$135,13,FALSE),0)</f>
        <v>0</v>
      </c>
      <c r="U37" s="65">
        <f>_xlfn.IFNA(VLOOKUP(CONCATENATE($U$5,$B37,$C37),'ESP2'!$A$6:$M$192,13,FALSE),0)</f>
        <v>0</v>
      </c>
      <c r="V37" s="65">
        <f>_xlfn.IFNA(VLOOKUP(CONCATENATE($V$5,$B37,$C37),CAP!$A$6:$M$133,13,FALSE),0)</f>
        <v>0</v>
      </c>
      <c r="W37" s="65">
        <f>_xlfn.IFNA(VLOOKUP(CONCATENATE($W$5,$B37,$C37),'OG1'!$A$6:$M$133,13,FALSE),0)</f>
        <v>0</v>
      </c>
      <c r="X37" s="65">
        <f>_xlfn.IFNA(VLOOKUP(CONCATENATE($X$5,$B37,$C37),'DRY1'!$A$8:$M$500,13,FALSE),0)</f>
        <v>0</v>
      </c>
      <c r="Y37" s="65">
        <f>_xlfn.IFNA(VLOOKUP(CONCATENATE($Y$5,$B37,$C37),'BAL3'!$A$6:$M$135,13,FALSE),0)</f>
        <v>0</v>
      </c>
      <c r="Z37" s="351"/>
      <c r="AA37" s="351">
        <f>_xlfn.IFNA(VLOOKUP(CONCATENATE($AA$5,$B37,$C37),'OG2'!$A$6:$M$132,13,FALSE),0)</f>
        <v>0</v>
      </c>
      <c r="AB37" s="65">
        <f>_xlfn.IFNA(VLOOKUP(CONCATENATE($AB$5,$B37,$C37),'SER3'!$A$6:$M$133,13,FALSE),0)</f>
        <v>0</v>
      </c>
      <c r="AC37" s="65">
        <f>_xlfn.IFNA(VLOOKUP(CONCATENATE($AC$5,$B37,$C37),'Spare 1'!$A$6:$M$133,13,FALSE),0)</f>
        <v>0</v>
      </c>
      <c r="AD37" s="65">
        <f>_xlfn.IFNA(VLOOKUP(CONCATENATE($AD$5,$B37,$C37),'DRY2'!$A$6:$M$300,13,FALSE),0)</f>
        <v>0</v>
      </c>
      <c r="AE37" s="65">
        <f>_xlfn.IFNA(VLOOKUP(CONCATENATE($AE$5,$B37,$C37),'ESP3'!$A$6:$M$500,13,FALSE),0)</f>
        <v>0</v>
      </c>
      <c r="AF37" s="65">
        <f>_xlfn.IFNA(VLOOKUP(CONCATENATE($AF$5,$B37,$C37),[4]SC!$A$6:$M$53,13,FALSE),0)</f>
        <v>0</v>
      </c>
      <c r="AG37" s="65"/>
      <c r="AH37" s="65">
        <f>_xlfn.IFNA(VLOOKUP(CONCATENATE($AH$5,$B37,$C37),SCSAT!$A$6:$M$53,13,FALSE),0)</f>
        <v>0</v>
      </c>
      <c r="AI37" s="65">
        <f>_xlfn.IFNA(VLOOKUP(CONCATENATE($AI$5,$B37,$C37),SCSUN!$A$6:$M$53,13,FALSE),0)</f>
        <v>0</v>
      </c>
      <c r="AJ37" s="65">
        <f>_xlfn.IFNA(VLOOKUP(CONCATENATE($AJ$5,$B37,$C37),'ESP4'!$A$6:$M$500,13,FALSE),0)</f>
        <v>0</v>
      </c>
      <c r="AK37" s="65">
        <f>_xlfn.IFNA(VLOOKUP(CONCATENATE($AK$5,$B37,$C37),FEST!$A$6:$M$300,13,FALSE),0)</f>
        <v>0</v>
      </c>
      <c r="AL37" s="65">
        <f>_xlfn.IFNA(VLOOKUP(CONCATENATE($AL$5,$B37,$C37),FEST!$A$6:$M$300,13,FALSE),0)</f>
        <v>0</v>
      </c>
      <c r="AM37" s="65">
        <f>_xlfn.IFNA(VLOOKUP(CONCATENATE($AM$5,$B37,$C37),'DAR2'!$A$6:$M$60,13,FALSE),0)</f>
        <v>0</v>
      </c>
      <c r="AN37" s="65">
        <f>_xlfn.IFNA(VLOOKUP(CONCATENATE($AN$5,$B37,$C37),'DRY3'!$A$6:$M$135,13,FALSE),0)</f>
        <v>0</v>
      </c>
      <c r="AO37" s="53"/>
    </row>
    <row r="38" spans="1:41" x14ac:dyDescent="0.25">
      <c r="A38" s="601"/>
      <c r="B38" s="60"/>
      <c r="C38" s="66"/>
      <c r="D38" s="66"/>
      <c r="E38" s="67"/>
      <c r="F38" s="74"/>
      <c r="G38" s="63">
        <f t="shared" si="3"/>
        <v>0</v>
      </c>
      <c r="H38" s="64">
        <f t="shared" si="4"/>
        <v>0</v>
      </c>
      <c r="I38" s="74">
        <f t="shared" ref="I38:I60" si="5">RANK(H38,$H$6:$H$107)</f>
        <v>5</v>
      </c>
      <c r="J38" s="73">
        <f>_xlfn.IFNA(VLOOKUP(CONCATENATE($J$5,$B38,$C38),'ESP1'!$A$6:$M$500,13,FALSE),0)</f>
        <v>0</v>
      </c>
      <c r="K38" s="73"/>
      <c r="L38" s="73"/>
      <c r="M38" s="73"/>
      <c r="N38" s="65">
        <f>_xlfn.IFNA(VLOOKUP(CONCATENATE($N$5,$B38,$C38),MUR!$A$6:$M$133,13,FALSE),0)</f>
        <v>0</v>
      </c>
      <c r="O38" s="65">
        <f>_xlfn.IFNA(VLOOKUP(CONCATENATE($O$5,$B38,$C38),'GOS1'!$A$6:$M$133,13,FALSE),0)</f>
        <v>0</v>
      </c>
      <c r="P38" s="65">
        <f>_xlfn.IFNA(VLOOKUP(CONCATENATE($P$5,$B38,$C38),'DAR1'!$A$6:$M$500,13,FALSE),0)</f>
        <v>0</v>
      </c>
      <c r="Q38" s="65"/>
      <c r="R38" s="65">
        <f>_xlfn.IFNA(VLOOKUP(CONCATENATE($R$5,$B38,$C38),'SER2'!$A$6:$M$133,13,FALSE),0)</f>
        <v>0</v>
      </c>
      <c r="S38" s="65"/>
      <c r="T38" s="65">
        <f>_xlfn.IFNA(VLOOKUP(CONCATENATE($T$5,$B38,$C38),'GOS2'!$A$6:$M$135,13,FALSE),0)</f>
        <v>0</v>
      </c>
      <c r="U38" s="65">
        <f>_xlfn.IFNA(VLOOKUP(CONCATENATE($U$5,$B38,$C38),'ESP2'!$A$6:$M$192,13,FALSE),0)</f>
        <v>0</v>
      </c>
      <c r="V38" s="65">
        <f>_xlfn.IFNA(VLOOKUP(CONCATENATE($V$5,$B38,$C38),CAP!$A$6:$M$133,13,FALSE),0)</f>
        <v>0</v>
      </c>
      <c r="W38" s="65">
        <f>_xlfn.IFNA(VLOOKUP(CONCATENATE($W$5,$B38,$C38),'OG1'!$A$6:$M$133,13,FALSE),0)</f>
        <v>0</v>
      </c>
      <c r="X38" s="65">
        <f>_xlfn.IFNA(VLOOKUP(CONCATENATE($X$5,$B38,$C38),'DRY1'!$A$8:$M$500,13,FALSE),0)</f>
        <v>0</v>
      </c>
      <c r="Y38" s="65">
        <f>_xlfn.IFNA(VLOOKUP(CONCATENATE($Y$5,$B38,$C38),'BAL3'!$A$6:$M$135,13,FALSE),0)</f>
        <v>0</v>
      </c>
      <c r="Z38" s="351"/>
      <c r="AA38" s="351">
        <f>_xlfn.IFNA(VLOOKUP(CONCATENATE($AA$5,$B38,$C38),'OG2'!$A$6:$M$132,13,FALSE),0)</f>
        <v>0</v>
      </c>
      <c r="AB38" s="65">
        <f>_xlfn.IFNA(VLOOKUP(CONCATENATE($AB$5,$B38,$C38),'SER3'!$A$6:$M$133,13,FALSE),0)</f>
        <v>0</v>
      </c>
      <c r="AC38" s="65">
        <f>_xlfn.IFNA(VLOOKUP(CONCATENATE($AC$5,$B38,$C38),'Spare 1'!$A$6:$M$133,13,FALSE),0)</f>
        <v>0</v>
      </c>
      <c r="AD38" s="65">
        <f>_xlfn.IFNA(VLOOKUP(CONCATENATE($AD$5,$B38,$C38),'DRY2'!$A$6:$M$300,13,FALSE),0)</f>
        <v>0</v>
      </c>
      <c r="AE38" s="65">
        <f>_xlfn.IFNA(VLOOKUP(CONCATENATE($AE$5,$B38,$C38),'ESP3'!$A$6:$M$500,13,FALSE),0)</f>
        <v>0</v>
      </c>
      <c r="AF38" s="65">
        <f>_xlfn.IFNA(VLOOKUP(CONCATENATE($AF$5,$B38,$C38),[4]SC!$A$6:$M$53,13,FALSE),0)</f>
        <v>0</v>
      </c>
      <c r="AG38" s="65"/>
      <c r="AH38" s="65">
        <f>_xlfn.IFNA(VLOOKUP(CONCATENATE($AH$5,$B38,$C38),SCSAT!$A$6:$M$53,13,FALSE),0)</f>
        <v>0</v>
      </c>
      <c r="AI38" s="65">
        <f>_xlfn.IFNA(VLOOKUP(CONCATENATE($AI$5,$B38,$C38),SCSUN!$A$6:$M$53,13,FALSE),0)</f>
        <v>0</v>
      </c>
      <c r="AJ38" s="65">
        <f>_xlfn.IFNA(VLOOKUP(CONCATENATE($AJ$5,$B38,$C38),'ESP4'!$A$6:$M$500,13,FALSE),0)</f>
        <v>0</v>
      </c>
      <c r="AK38" s="65">
        <f>_xlfn.IFNA(VLOOKUP(CONCATENATE($AK$5,$B38,$C38),FEST!$A$6:$M$300,13,FALSE),0)</f>
        <v>0</v>
      </c>
      <c r="AL38" s="65">
        <f>_xlfn.IFNA(VLOOKUP(CONCATENATE($AL$5,$B38,$C38),FEST!$A$6:$M$300,13,FALSE),0)</f>
        <v>0</v>
      </c>
      <c r="AM38" s="65">
        <f>_xlfn.IFNA(VLOOKUP(CONCATENATE($AM$5,$B38,$C38),'DAR2'!$A$6:$M$60,13,FALSE),0)</f>
        <v>0</v>
      </c>
      <c r="AN38" s="65">
        <f>_xlfn.IFNA(VLOOKUP(CONCATENATE($AN$5,$B38,$C38),'DRY3'!$A$6:$M$135,13,FALSE),0)</f>
        <v>0</v>
      </c>
      <c r="AO38" s="53"/>
    </row>
    <row r="39" spans="1:41" x14ac:dyDescent="0.25">
      <c r="A39" s="601"/>
      <c r="B39" s="60"/>
      <c r="C39" s="66"/>
      <c r="D39" s="66"/>
      <c r="E39" s="67"/>
      <c r="F39" s="74"/>
      <c r="G39" s="63">
        <f t="shared" si="3"/>
        <v>0</v>
      </c>
      <c r="H39" s="64">
        <f t="shared" si="4"/>
        <v>0</v>
      </c>
      <c r="I39" s="74">
        <f t="shared" si="5"/>
        <v>5</v>
      </c>
      <c r="J39" s="73">
        <f>_xlfn.IFNA(VLOOKUP(CONCATENATE($J$5,$B39,$C39),'ESP1'!$A$6:$M$500,13,FALSE),0)</f>
        <v>0</v>
      </c>
      <c r="K39" s="73"/>
      <c r="L39" s="73"/>
      <c r="M39" s="73"/>
      <c r="N39" s="65">
        <f>_xlfn.IFNA(VLOOKUP(CONCATENATE($N$5,$B39,$C39),MUR!$A$6:$M$133,13,FALSE),0)</f>
        <v>0</v>
      </c>
      <c r="O39" s="65">
        <f>_xlfn.IFNA(VLOOKUP(CONCATENATE($O$5,$B39,$C39),'GOS1'!$A$6:$M$133,13,FALSE),0)</f>
        <v>0</v>
      </c>
      <c r="P39" s="65">
        <f>_xlfn.IFNA(VLOOKUP(CONCATENATE($P$5,$B39,$C39),'DAR1'!$A$6:$M$500,13,FALSE),0)</f>
        <v>0</v>
      </c>
      <c r="Q39" s="65"/>
      <c r="R39" s="65">
        <f>_xlfn.IFNA(VLOOKUP(CONCATENATE($R$5,$B39,$C39),'SER2'!$A$6:$M$133,13,FALSE),0)</f>
        <v>0</v>
      </c>
      <c r="S39" s="65"/>
      <c r="T39" s="65">
        <f>_xlfn.IFNA(VLOOKUP(CONCATENATE($T$5,$B39,$C39),'GOS2'!$A$6:$M$135,13,FALSE),0)</f>
        <v>0</v>
      </c>
      <c r="U39" s="65">
        <f>_xlfn.IFNA(VLOOKUP(CONCATENATE($U$5,$B39,$C39),'ESP2'!$A$6:$M$192,13,FALSE),0)</f>
        <v>0</v>
      </c>
      <c r="V39" s="65">
        <f>_xlfn.IFNA(VLOOKUP(CONCATENATE($V$5,$B39,$C39),CAP!$A$6:$M$133,13,FALSE),0)</f>
        <v>0</v>
      </c>
      <c r="W39" s="65">
        <f>_xlfn.IFNA(VLOOKUP(CONCATENATE($W$5,$B39,$C39),'OG1'!$A$6:$M$133,13,FALSE),0)</f>
        <v>0</v>
      </c>
      <c r="X39" s="65">
        <f>_xlfn.IFNA(VLOOKUP(CONCATENATE($X$5,$B39,$C39),'DRY1'!$A$8:$M$500,13,FALSE),0)</f>
        <v>0</v>
      </c>
      <c r="Y39" s="65">
        <f>_xlfn.IFNA(VLOOKUP(CONCATENATE($Y$5,$B39,$C39),'BAL3'!$A$6:$M$135,13,FALSE),0)</f>
        <v>0</v>
      </c>
      <c r="Z39" s="351"/>
      <c r="AA39" s="351">
        <f>_xlfn.IFNA(VLOOKUP(CONCATENATE($AA$5,$B39,$C39),'OG2'!$A$6:$M$132,13,FALSE),0)</f>
        <v>0</v>
      </c>
      <c r="AB39" s="65">
        <f>_xlfn.IFNA(VLOOKUP(CONCATENATE($AB$5,$B39,$C39),'SER3'!$A$6:$M$133,13,FALSE),0)</f>
        <v>0</v>
      </c>
      <c r="AC39" s="65">
        <f>_xlfn.IFNA(VLOOKUP(CONCATENATE($AC$5,$B39,$C39),'Spare 1'!$A$6:$M$133,13,FALSE),0)</f>
        <v>0</v>
      </c>
      <c r="AD39" s="65">
        <f>_xlfn.IFNA(VLOOKUP(CONCATENATE($AD$5,$B39,$C39),'DRY2'!$A$6:$M$300,13,FALSE),0)</f>
        <v>0</v>
      </c>
      <c r="AE39" s="65">
        <f>_xlfn.IFNA(VLOOKUP(CONCATENATE($AE$5,$B39,$C39),'ESP3'!$A$6:$M$500,13,FALSE),0)</f>
        <v>0</v>
      </c>
      <c r="AF39" s="65">
        <f>_xlfn.IFNA(VLOOKUP(CONCATENATE($AF$5,$B39,$C39),[4]SC!$A$6:$M$53,13,FALSE),0)</f>
        <v>0</v>
      </c>
      <c r="AG39" s="65"/>
      <c r="AH39" s="65">
        <f>_xlfn.IFNA(VLOOKUP(CONCATENATE($AH$5,$B39,$C39),SCSAT!$A$6:$M$53,13,FALSE),0)</f>
        <v>0</v>
      </c>
      <c r="AI39" s="65">
        <f>_xlfn.IFNA(VLOOKUP(CONCATENATE($AI$5,$B39,$C39),SCSUN!$A$6:$M$53,13,FALSE),0)</f>
        <v>0</v>
      </c>
      <c r="AJ39" s="65">
        <f>_xlfn.IFNA(VLOOKUP(CONCATENATE($AJ$5,$B39,$C39),'ESP4'!$A$6:$M$500,13,FALSE),0)</f>
        <v>0</v>
      </c>
      <c r="AK39" s="65">
        <f>_xlfn.IFNA(VLOOKUP(CONCATENATE($AK$5,$B39,$C39),FEST!$A$6:$M$300,13,FALSE),0)</f>
        <v>0</v>
      </c>
      <c r="AL39" s="65">
        <f>_xlfn.IFNA(VLOOKUP(CONCATENATE($AL$5,$B39,$C39),FEST!$A$6:$M$300,13,FALSE),0)</f>
        <v>0</v>
      </c>
      <c r="AM39" s="65">
        <f>_xlfn.IFNA(VLOOKUP(CONCATENATE($AM$5,$B39,$C39),'DAR2'!$A$6:$M$60,13,FALSE),0)</f>
        <v>0</v>
      </c>
      <c r="AN39" s="65">
        <f>_xlfn.IFNA(VLOOKUP(CONCATENATE($AN$5,$B39,$C39),'DRY3'!$A$6:$M$135,13,FALSE),0)</f>
        <v>0</v>
      </c>
      <c r="AO39" s="53"/>
    </row>
    <row r="40" spans="1:41" x14ac:dyDescent="0.25">
      <c r="A40" s="601"/>
      <c r="B40" s="60"/>
      <c r="C40" s="66"/>
      <c r="D40" s="66"/>
      <c r="E40" s="67"/>
      <c r="F40" s="74"/>
      <c r="G40" s="63">
        <f t="shared" si="3"/>
        <v>0</v>
      </c>
      <c r="H40" s="64">
        <f t="shared" si="4"/>
        <v>0</v>
      </c>
      <c r="I40" s="74">
        <f t="shared" si="5"/>
        <v>5</v>
      </c>
      <c r="J40" s="73">
        <f>_xlfn.IFNA(VLOOKUP(CONCATENATE($J$5,$B40,$C40),'ESP1'!$A$6:$M$500,13,FALSE),0)</f>
        <v>0</v>
      </c>
      <c r="K40" s="73"/>
      <c r="L40" s="73"/>
      <c r="M40" s="73"/>
      <c r="N40" s="65">
        <f>_xlfn.IFNA(VLOOKUP(CONCATENATE($N$5,$B40,$C40),MUR!$A$6:$M$133,13,FALSE),0)</f>
        <v>0</v>
      </c>
      <c r="O40" s="65">
        <f>_xlfn.IFNA(VLOOKUP(CONCATENATE($O$5,$B40,$C40),'GOS1'!$A$6:$M$133,13,FALSE),0)</f>
        <v>0</v>
      </c>
      <c r="P40" s="65">
        <f>_xlfn.IFNA(VLOOKUP(CONCATENATE($P$5,$B40,$C40),'DAR1'!$A$6:$M$500,13,FALSE),0)</f>
        <v>0</v>
      </c>
      <c r="Q40" s="65"/>
      <c r="R40" s="65">
        <f>_xlfn.IFNA(VLOOKUP(CONCATENATE($R$5,$B40,$C40),'SER2'!$A$6:$M$133,13,FALSE),0)</f>
        <v>0</v>
      </c>
      <c r="S40" s="65"/>
      <c r="T40" s="65">
        <f>_xlfn.IFNA(VLOOKUP(CONCATENATE($T$5,$B40,$C40),'GOS2'!$A$6:$M$135,13,FALSE),0)</f>
        <v>0</v>
      </c>
      <c r="U40" s="65">
        <f>_xlfn.IFNA(VLOOKUP(CONCATENATE($U$5,$B40,$C40),'ESP2'!$A$6:$M$192,13,FALSE),0)</f>
        <v>0</v>
      </c>
      <c r="V40" s="65">
        <f>_xlfn.IFNA(VLOOKUP(CONCATENATE($V$5,$B40,$C40),CAP!$A$6:$M$133,13,FALSE),0)</f>
        <v>0</v>
      </c>
      <c r="W40" s="65">
        <f>_xlfn.IFNA(VLOOKUP(CONCATENATE($W$5,$B40,$C40),'OG1'!$A$6:$M$133,13,FALSE),0)</f>
        <v>0</v>
      </c>
      <c r="X40" s="65">
        <f>_xlfn.IFNA(VLOOKUP(CONCATENATE($X$5,$B40,$C40),'DRY1'!$A$8:$M$500,13,FALSE),0)</f>
        <v>0</v>
      </c>
      <c r="Y40" s="65">
        <f>_xlfn.IFNA(VLOOKUP(CONCATENATE($Y$5,$B40,$C40),'BAL3'!$A$6:$M$135,13,FALSE),0)</f>
        <v>0</v>
      </c>
      <c r="Z40" s="351"/>
      <c r="AA40" s="351">
        <f>_xlfn.IFNA(VLOOKUP(CONCATENATE($AA$5,$B40,$C40),'OG2'!$A$6:$M$132,13,FALSE),0)</f>
        <v>0</v>
      </c>
      <c r="AB40" s="65">
        <f>_xlfn.IFNA(VLOOKUP(CONCATENATE($AB$5,$B40,$C40),'SER3'!$A$6:$M$133,13,FALSE),0)</f>
        <v>0</v>
      </c>
      <c r="AC40" s="65">
        <f>_xlfn.IFNA(VLOOKUP(CONCATENATE($AC$5,$B40,$C40),'Spare 1'!$A$6:$M$133,13,FALSE),0)</f>
        <v>0</v>
      </c>
      <c r="AD40" s="65">
        <f>_xlfn.IFNA(VLOOKUP(CONCATENATE($AD$5,$B40,$C40),'DRY2'!$A$6:$M$300,13,FALSE),0)</f>
        <v>0</v>
      </c>
      <c r="AE40" s="65">
        <f>_xlfn.IFNA(VLOOKUP(CONCATENATE($AE$5,$B40,$C40),'ESP3'!$A$6:$M$500,13,FALSE),0)</f>
        <v>0</v>
      </c>
      <c r="AF40" s="65">
        <f>_xlfn.IFNA(VLOOKUP(CONCATENATE($AF$5,$B40,$C40),[4]SC!$A$6:$M$53,13,FALSE),0)</f>
        <v>0</v>
      </c>
      <c r="AG40" s="65"/>
      <c r="AH40" s="65">
        <f>_xlfn.IFNA(VLOOKUP(CONCATENATE($AH$5,$B40,$C40),SCSAT!$A$6:$M$53,13,FALSE),0)</f>
        <v>0</v>
      </c>
      <c r="AI40" s="65">
        <f>_xlfn.IFNA(VLOOKUP(CONCATENATE($AI$5,$B40,$C40),SCSUN!$A$6:$M$53,13,FALSE),0)</f>
        <v>0</v>
      </c>
      <c r="AJ40" s="65">
        <f>_xlfn.IFNA(VLOOKUP(CONCATENATE($AJ$5,$B40,$C40),'ESP4'!$A$6:$M$500,13,FALSE),0)</f>
        <v>0</v>
      </c>
      <c r="AK40" s="65">
        <f>_xlfn.IFNA(VLOOKUP(CONCATENATE($AK$5,$B40,$C40),FEST!$A$6:$M$300,13,FALSE),0)</f>
        <v>0</v>
      </c>
      <c r="AL40" s="65">
        <f>_xlfn.IFNA(VLOOKUP(CONCATENATE($AL$5,$B40,$C40),FEST!$A$6:$M$300,13,FALSE),0)</f>
        <v>0</v>
      </c>
      <c r="AM40" s="65">
        <f>_xlfn.IFNA(VLOOKUP(CONCATENATE($AM$5,$B40,$C40),'DAR2'!$A$6:$M$60,13,FALSE),0)</f>
        <v>0</v>
      </c>
      <c r="AN40" s="65">
        <f>_xlfn.IFNA(VLOOKUP(CONCATENATE($AN$5,$B40,$C40),'DRY3'!$A$6:$M$135,13,FALSE),0)</f>
        <v>0</v>
      </c>
      <c r="AO40" s="53"/>
    </row>
    <row r="41" spans="1:41" x14ac:dyDescent="0.25">
      <c r="A41" s="601"/>
      <c r="B41" s="60"/>
      <c r="C41" s="66"/>
      <c r="D41" s="66"/>
      <c r="E41" s="67"/>
      <c r="F41" s="74"/>
      <c r="G41" s="63">
        <f t="shared" si="3"/>
        <v>0</v>
      </c>
      <c r="H41" s="64">
        <f t="shared" si="4"/>
        <v>0</v>
      </c>
      <c r="I41" s="74">
        <f t="shared" si="5"/>
        <v>5</v>
      </c>
      <c r="J41" s="73">
        <f>_xlfn.IFNA(VLOOKUP(CONCATENATE($J$5,$B41,$C41),'ESP1'!$A$6:$M$500,13,FALSE),0)</f>
        <v>0</v>
      </c>
      <c r="K41" s="73"/>
      <c r="L41" s="73"/>
      <c r="M41" s="73"/>
      <c r="N41" s="65">
        <f>_xlfn.IFNA(VLOOKUP(CONCATENATE($N$5,$B41,$C41),MUR!$A$6:$M$133,13,FALSE),0)</f>
        <v>0</v>
      </c>
      <c r="O41" s="65">
        <f>_xlfn.IFNA(VLOOKUP(CONCATENATE($O$5,$B41,$C41),'GOS1'!$A$6:$M$133,13,FALSE),0)</f>
        <v>0</v>
      </c>
      <c r="P41" s="65">
        <f>_xlfn.IFNA(VLOOKUP(CONCATENATE($P$5,$B41,$C41),'DAR1'!$A$6:$M$500,13,FALSE),0)</f>
        <v>0</v>
      </c>
      <c r="Q41" s="65"/>
      <c r="R41" s="65">
        <f>_xlfn.IFNA(VLOOKUP(CONCATENATE($R$5,$B41,$C41),'SER2'!$A$6:$M$133,13,FALSE),0)</f>
        <v>0</v>
      </c>
      <c r="S41" s="65"/>
      <c r="T41" s="65">
        <f>_xlfn.IFNA(VLOOKUP(CONCATENATE($T$5,$B41,$C41),'GOS2'!$A$6:$M$135,13,FALSE),0)</f>
        <v>0</v>
      </c>
      <c r="U41" s="65">
        <f>_xlfn.IFNA(VLOOKUP(CONCATENATE($U$5,$B41,$C41),'ESP2'!$A$6:$M$192,13,FALSE),0)</f>
        <v>0</v>
      </c>
      <c r="V41" s="65">
        <f>_xlfn.IFNA(VLOOKUP(CONCATENATE($V$5,$B41,$C41),CAP!$A$6:$M$133,13,FALSE),0)</f>
        <v>0</v>
      </c>
      <c r="W41" s="65">
        <f>_xlfn.IFNA(VLOOKUP(CONCATENATE($W$5,$B41,$C41),'OG1'!$A$6:$M$133,13,FALSE),0)</f>
        <v>0</v>
      </c>
      <c r="X41" s="65">
        <f>_xlfn.IFNA(VLOOKUP(CONCATENATE($X$5,$B41,$C41),'DRY1'!$A$8:$M$500,13,FALSE),0)</f>
        <v>0</v>
      </c>
      <c r="Y41" s="65">
        <f>_xlfn.IFNA(VLOOKUP(CONCATENATE($Y$5,$B41,$C41),'BAL3'!$A$6:$M$135,13,FALSE),0)</f>
        <v>0</v>
      </c>
      <c r="Z41" s="351"/>
      <c r="AA41" s="351">
        <f>_xlfn.IFNA(VLOOKUP(CONCATENATE($AA$5,$B41,$C41),'OG2'!$A$6:$M$132,13,FALSE),0)</f>
        <v>0</v>
      </c>
      <c r="AB41" s="65">
        <f>_xlfn.IFNA(VLOOKUP(CONCATENATE($AB$5,$B41,$C41),'SER3'!$A$6:$M$133,13,FALSE),0)</f>
        <v>0</v>
      </c>
      <c r="AC41" s="65">
        <f>_xlfn.IFNA(VLOOKUP(CONCATENATE($AC$5,$B41,$C41),'Spare 1'!$A$6:$M$133,13,FALSE),0)</f>
        <v>0</v>
      </c>
      <c r="AD41" s="65">
        <f>_xlfn.IFNA(VLOOKUP(CONCATENATE($AD$5,$B41,$C41),'DRY2'!$A$6:$M$300,13,FALSE),0)</f>
        <v>0</v>
      </c>
      <c r="AE41" s="65">
        <f>_xlfn.IFNA(VLOOKUP(CONCATENATE($AE$5,$B41,$C41),'ESP3'!$A$6:$M$500,13,FALSE),0)</f>
        <v>0</v>
      </c>
      <c r="AF41" s="65">
        <f>_xlfn.IFNA(VLOOKUP(CONCATENATE($AF$5,$B41,$C41),[4]SC!$A$6:$M$53,13,FALSE),0)</f>
        <v>0</v>
      </c>
      <c r="AG41" s="65"/>
      <c r="AH41" s="65">
        <f>_xlfn.IFNA(VLOOKUP(CONCATENATE($AH$5,$B41,$C41),SCSAT!$A$6:$M$53,13,FALSE),0)</f>
        <v>0</v>
      </c>
      <c r="AI41" s="65">
        <f>_xlfn.IFNA(VLOOKUP(CONCATENATE($AI$5,$B41,$C41),SCSUN!$A$6:$M$53,13,FALSE),0)</f>
        <v>0</v>
      </c>
      <c r="AJ41" s="65">
        <f>_xlfn.IFNA(VLOOKUP(CONCATENATE($AJ$5,$B41,$C41),'ESP4'!$A$6:$M$500,13,FALSE),0)</f>
        <v>0</v>
      </c>
      <c r="AK41" s="65">
        <f>_xlfn.IFNA(VLOOKUP(CONCATENATE($AK$5,$B41,$C41),FEST!$A$6:$M$300,13,FALSE),0)</f>
        <v>0</v>
      </c>
      <c r="AL41" s="65">
        <f>_xlfn.IFNA(VLOOKUP(CONCATENATE($AL$5,$B41,$C41),FEST!$A$6:$M$300,13,FALSE),0)</f>
        <v>0</v>
      </c>
      <c r="AM41" s="65">
        <f>_xlfn.IFNA(VLOOKUP(CONCATENATE($AM$5,$B41,$C41),'DAR2'!$A$6:$M$60,13,FALSE),0)</f>
        <v>0</v>
      </c>
      <c r="AN41" s="65">
        <f>_xlfn.IFNA(VLOOKUP(CONCATENATE($AN$5,$B41,$C41),'DRY3'!$A$6:$M$135,13,FALSE),0)</f>
        <v>0</v>
      </c>
      <c r="AO41" s="53"/>
    </row>
    <row r="42" spans="1:41" x14ac:dyDescent="0.25">
      <c r="A42" s="601"/>
      <c r="B42" s="60"/>
      <c r="C42" s="66"/>
      <c r="D42" s="66"/>
      <c r="E42" s="67"/>
      <c r="F42" s="74"/>
      <c r="G42" s="63">
        <f t="shared" si="3"/>
        <v>0</v>
      </c>
      <c r="H42" s="64">
        <f t="shared" si="4"/>
        <v>0</v>
      </c>
      <c r="I42" s="74">
        <f t="shared" si="5"/>
        <v>5</v>
      </c>
      <c r="J42" s="73">
        <f>_xlfn.IFNA(VLOOKUP(CONCATENATE($J$5,$B42,$C42),'ESP1'!$A$6:$M$500,13,FALSE),0)</f>
        <v>0</v>
      </c>
      <c r="K42" s="73"/>
      <c r="L42" s="73"/>
      <c r="M42" s="73"/>
      <c r="N42" s="65">
        <f>_xlfn.IFNA(VLOOKUP(CONCATENATE($N$5,$B42,$C42),MUR!$A$6:$M$133,13,FALSE),0)</f>
        <v>0</v>
      </c>
      <c r="O42" s="65">
        <f>_xlfn.IFNA(VLOOKUP(CONCATENATE($O$5,$B42,$C42),'GOS1'!$A$6:$M$133,13,FALSE),0)</f>
        <v>0</v>
      </c>
      <c r="P42" s="65">
        <f>_xlfn.IFNA(VLOOKUP(CONCATENATE($P$5,$B42,$C42),'DAR1'!$A$6:$M$500,13,FALSE),0)</f>
        <v>0</v>
      </c>
      <c r="Q42" s="65"/>
      <c r="R42" s="65">
        <f>_xlfn.IFNA(VLOOKUP(CONCATENATE($R$5,$B42,$C42),'SER2'!$A$6:$M$133,13,FALSE),0)</f>
        <v>0</v>
      </c>
      <c r="S42" s="65"/>
      <c r="T42" s="65">
        <f>_xlfn.IFNA(VLOOKUP(CONCATENATE($T$5,$B42,$C42),'GOS2'!$A$6:$M$135,13,FALSE),0)</f>
        <v>0</v>
      </c>
      <c r="U42" s="65">
        <f>_xlfn.IFNA(VLOOKUP(CONCATENATE($U$5,$B42,$C42),'ESP2'!$A$6:$M$192,13,FALSE),0)</f>
        <v>0</v>
      </c>
      <c r="V42" s="65">
        <f>_xlfn.IFNA(VLOOKUP(CONCATENATE($V$5,$B42,$C42),CAP!$A$6:$M$133,13,FALSE),0)</f>
        <v>0</v>
      </c>
      <c r="W42" s="65">
        <f>_xlfn.IFNA(VLOOKUP(CONCATENATE($W$5,$B42,$C42),'OG1'!$A$6:$M$133,13,FALSE),0)</f>
        <v>0</v>
      </c>
      <c r="X42" s="65">
        <f>_xlfn.IFNA(VLOOKUP(CONCATENATE($X$5,$B42,$C42),'DRY1'!$A$8:$M$500,13,FALSE),0)</f>
        <v>0</v>
      </c>
      <c r="Y42" s="65">
        <f>_xlfn.IFNA(VLOOKUP(CONCATENATE($Y$5,$B42,$C42),'BAL3'!$A$6:$M$135,13,FALSE),0)</f>
        <v>0</v>
      </c>
      <c r="Z42" s="351"/>
      <c r="AA42" s="351">
        <f>_xlfn.IFNA(VLOOKUP(CONCATENATE($AA$5,$B42,$C42),'OG2'!$A$6:$M$132,13,FALSE),0)</f>
        <v>0</v>
      </c>
      <c r="AB42" s="65">
        <f>_xlfn.IFNA(VLOOKUP(CONCATENATE($AB$5,$B42,$C42),'SER3'!$A$6:$M$133,13,FALSE),0)</f>
        <v>0</v>
      </c>
      <c r="AC42" s="65">
        <f>_xlfn.IFNA(VLOOKUP(CONCATENATE($AC$5,$B42,$C42),'Spare 1'!$A$6:$M$133,13,FALSE),0)</f>
        <v>0</v>
      </c>
      <c r="AD42" s="65">
        <f>_xlfn.IFNA(VLOOKUP(CONCATENATE($AD$5,$B42,$C42),'DRY2'!$A$6:$M$300,13,FALSE),0)</f>
        <v>0</v>
      </c>
      <c r="AE42" s="65">
        <f>_xlfn.IFNA(VLOOKUP(CONCATENATE($AE$5,$B42,$C42),'ESP3'!$A$6:$M$500,13,FALSE),0)</f>
        <v>0</v>
      </c>
      <c r="AF42" s="65">
        <f>_xlfn.IFNA(VLOOKUP(CONCATENATE($AF$5,$B42,$C42),[4]SC!$A$6:$M$53,13,FALSE),0)</f>
        <v>0</v>
      </c>
      <c r="AG42" s="65"/>
      <c r="AH42" s="65">
        <f>_xlfn.IFNA(VLOOKUP(CONCATENATE($AH$5,$B42,$C42),SCSAT!$A$6:$M$53,13,FALSE),0)</f>
        <v>0</v>
      </c>
      <c r="AI42" s="65">
        <f>_xlfn.IFNA(VLOOKUP(CONCATENATE($AI$5,$B42,$C42),SCSUN!$A$6:$M$53,13,FALSE),0)</f>
        <v>0</v>
      </c>
      <c r="AJ42" s="65">
        <f>_xlfn.IFNA(VLOOKUP(CONCATENATE($AJ$5,$B42,$C42),'ESP4'!$A$6:$M$500,13,FALSE),0)</f>
        <v>0</v>
      </c>
      <c r="AK42" s="65">
        <f>_xlfn.IFNA(VLOOKUP(CONCATENATE($AK$5,$B42,$C42),FEST!$A$6:$M$300,13,FALSE),0)</f>
        <v>0</v>
      </c>
      <c r="AL42" s="65">
        <f>_xlfn.IFNA(VLOOKUP(CONCATENATE($AL$5,$B42,$C42),FEST!$A$6:$M$300,13,FALSE),0)</f>
        <v>0</v>
      </c>
      <c r="AM42" s="65">
        <f>_xlfn.IFNA(VLOOKUP(CONCATENATE($AM$5,$B42,$C42),'DAR2'!$A$6:$M$60,13,FALSE),0)</f>
        <v>0</v>
      </c>
      <c r="AN42" s="65">
        <f>_xlfn.IFNA(VLOOKUP(CONCATENATE($AN$5,$B42,$C42),'DRY3'!$A$6:$M$135,13,FALSE),0)</f>
        <v>0</v>
      </c>
      <c r="AO42" s="53"/>
    </row>
    <row r="43" spans="1:41" x14ac:dyDescent="0.25">
      <c r="A43" s="601"/>
      <c r="B43" s="60"/>
      <c r="C43" s="66"/>
      <c r="D43" s="66"/>
      <c r="E43" s="67"/>
      <c r="F43" s="74"/>
      <c r="G43" s="63">
        <f t="shared" si="3"/>
        <v>0</v>
      </c>
      <c r="H43" s="64">
        <f t="shared" si="4"/>
        <v>0</v>
      </c>
      <c r="I43" s="74">
        <f t="shared" si="5"/>
        <v>5</v>
      </c>
      <c r="J43" s="73">
        <f>_xlfn.IFNA(VLOOKUP(CONCATENATE($J$5,$B43,$C43),'ESP1'!$A$6:$M$500,13,FALSE),0)</f>
        <v>0</v>
      </c>
      <c r="K43" s="73"/>
      <c r="L43" s="73"/>
      <c r="M43" s="73"/>
      <c r="N43" s="65">
        <f>_xlfn.IFNA(VLOOKUP(CONCATENATE($N$5,$B43,$C43),MUR!$A$6:$M$133,13,FALSE),0)</f>
        <v>0</v>
      </c>
      <c r="O43" s="65">
        <f>_xlfn.IFNA(VLOOKUP(CONCATENATE($O$5,$B43,$C43),'GOS1'!$A$6:$M$133,13,FALSE),0)</f>
        <v>0</v>
      </c>
      <c r="P43" s="65">
        <f>_xlfn.IFNA(VLOOKUP(CONCATENATE($P$5,$B43,$C43),'DAR1'!$A$6:$M$500,13,FALSE),0)</f>
        <v>0</v>
      </c>
      <c r="Q43" s="65"/>
      <c r="R43" s="65">
        <f>_xlfn.IFNA(VLOOKUP(CONCATENATE($R$5,$B43,$C43),'SER2'!$A$6:$M$133,13,FALSE),0)</f>
        <v>0</v>
      </c>
      <c r="S43" s="65"/>
      <c r="T43" s="65">
        <f>_xlfn.IFNA(VLOOKUP(CONCATENATE($T$5,$B43,$C43),'GOS2'!$A$6:$M$135,13,FALSE),0)</f>
        <v>0</v>
      </c>
      <c r="U43" s="65">
        <f>_xlfn.IFNA(VLOOKUP(CONCATENATE($U$5,$B43,$C43),'ESP2'!$A$6:$M$192,13,FALSE),0)</f>
        <v>0</v>
      </c>
      <c r="V43" s="65">
        <f>_xlfn.IFNA(VLOOKUP(CONCATENATE($V$5,$B43,$C43),CAP!$A$6:$M$133,13,FALSE),0)</f>
        <v>0</v>
      </c>
      <c r="W43" s="65">
        <f>_xlfn.IFNA(VLOOKUP(CONCATENATE($W$5,$B43,$C43),'OG1'!$A$6:$M$133,13,FALSE),0)</f>
        <v>0</v>
      </c>
      <c r="X43" s="65">
        <f>_xlfn.IFNA(VLOOKUP(CONCATENATE($X$5,$B43,$C43),'DRY1'!$A$8:$M$500,13,FALSE),0)</f>
        <v>0</v>
      </c>
      <c r="Y43" s="65">
        <f>_xlfn.IFNA(VLOOKUP(CONCATENATE($Y$5,$B43,$C43),'BAL3'!$A$6:$M$135,13,FALSE),0)</f>
        <v>0</v>
      </c>
      <c r="Z43" s="351"/>
      <c r="AA43" s="351">
        <f>_xlfn.IFNA(VLOOKUP(CONCATENATE($AA$5,$B43,$C43),'OG2'!$A$6:$M$132,13,FALSE),0)</f>
        <v>0</v>
      </c>
      <c r="AB43" s="65">
        <f>_xlfn.IFNA(VLOOKUP(CONCATENATE($AB$5,$B43,$C43),'SER3'!$A$6:$M$133,13,FALSE),0)</f>
        <v>0</v>
      </c>
      <c r="AC43" s="65">
        <f>_xlfn.IFNA(VLOOKUP(CONCATENATE($AC$5,$B43,$C43),'Spare 1'!$A$6:$M$133,13,FALSE),0)</f>
        <v>0</v>
      </c>
      <c r="AD43" s="65">
        <f>_xlfn.IFNA(VLOOKUP(CONCATENATE($AD$5,$B43,$C43),'DRY2'!$A$6:$M$300,13,FALSE),0)</f>
        <v>0</v>
      </c>
      <c r="AE43" s="65">
        <f>_xlfn.IFNA(VLOOKUP(CONCATENATE($AE$5,$B43,$C43),'ESP3'!$A$6:$M$500,13,FALSE),0)</f>
        <v>0</v>
      </c>
      <c r="AF43" s="65">
        <f>_xlfn.IFNA(VLOOKUP(CONCATENATE($AF$5,$B43,$C43),[4]SC!$A$6:$M$53,13,FALSE),0)</f>
        <v>0</v>
      </c>
      <c r="AG43" s="65"/>
      <c r="AH43" s="65">
        <f>_xlfn.IFNA(VLOOKUP(CONCATENATE($AH$5,$B43,$C43),SCSAT!$A$6:$M$53,13,FALSE),0)</f>
        <v>0</v>
      </c>
      <c r="AI43" s="65">
        <f>_xlfn.IFNA(VLOOKUP(CONCATENATE($AI$5,$B43,$C43),SCSUN!$A$6:$M$53,13,FALSE),0)</f>
        <v>0</v>
      </c>
      <c r="AJ43" s="65">
        <f>_xlfn.IFNA(VLOOKUP(CONCATENATE($AJ$5,$B43,$C43),'ESP4'!$A$6:$M$500,13,FALSE),0)</f>
        <v>0</v>
      </c>
      <c r="AK43" s="65">
        <f>_xlfn.IFNA(VLOOKUP(CONCATENATE($AK$5,$B43,$C43),FEST!$A$6:$M$300,13,FALSE),0)</f>
        <v>0</v>
      </c>
      <c r="AL43" s="65">
        <f>_xlfn.IFNA(VLOOKUP(CONCATENATE($AL$5,$B43,$C43),FEST!$A$6:$M$300,13,FALSE),0)</f>
        <v>0</v>
      </c>
      <c r="AM43" s="65">
        <f>_xlfn.IFNA(VLOOKUP(CONCATENATE($AM$5,$B43,$C43),'DAR2'!$A$6:$M$60,13,FALSE),0)</f>
        <v>0</v>
      </c>
      <c r="AN43" s="65">
        <f>_xlfn.IFNA(VLOOKUP(CONCATENATE($AN$5,$B43,$C43),'DRY3'!$A$6:$M$135,13,FALSE),0)</f>
        <v>0</v>
      </c>
      <c r="AO43" s="53"/>
    </row>
    <row r="44" spans="1:41" x14ac:dyDescent="0.25">
      <c r="A44" s="601"/>
      <c r="B44" s="60"/>
      <c r="C44" s="66"/>
      <c r="D44" s="66"/>
      <c r="E44" s="67"/>
      <c r="F44" s="74"/>
      <c r="G44" s="63">
        <f t="shared" si="3"/>
        <v>0</v>
      </c>
      <c r="H44" s="64">
        <f t="shared" si="4"/>
        <v>0</v>
      </c>
      <c r="I44" s="74">
        <f t="shared" si="5"/>
        <v>5</v>
      </c>
      <c r="J44" s="73">
        <f>_xlfn.IFNA(VLOOKUP(CONCATENATE($J$5,$B44,$C44),'ESP1'!$A$6:$M$500,13,FALSE),0)</f>
        <v>0</v>
      </c>
      <c r="K44" s="73"/>
      <c r="L44" s="73"/>
      <c r="M44" s="73"/>
      <c r="N44" s="65">
        <f>_xlfn.IFNA(VLOOKUP(CONCATENATE($N$5,$B44,$C44),MUR!$A$6:$M$133,13,FALSE),0)</f>
        <v>0</v>
      </c>
      <c r="O44" s="65">
        <f>_xlfn.IFNA(VLOOKUP(CONCATENATE($O$5,$B44,$C44),'GOS1'!$A$6:$M$133,13,FALSE),0)</f>
        <v>0</v>
      </c>
      <c r="P44" s="65">
        <f>_xlfn.IFNA(VLOOKUP(CONCATENATE($P$5,$B44,$C44),'DAR1'!$A$6:$M$500,13,FALSE),0)</f>
        <v>0</v>
      </c>
      <c r="Q44" s="65"/>
      <c r="R44" s="65">
        <f>_xlfn.IFNA(VLOOKUP(CONCATENATE($R$5,$B44,$C44),'SER2'!$A$6:$M$133,13,FALSE),0)</f>
        <v>0</v>
      </c>
      <c r="S44" s="65"/>
      <c r="T44" s="65">
        <f>_xlfn.IFNA(VLOOKUP(CONCATENATE($T$5,$B44,$C44),'GOS2'!$A$6:$M$135,13,FALSE),0)</f>
        <v>0</v>
      </c>
      <c r="U44" s="65">
        <f>_xlfn.IFNA(VLOOKUP(CONCATENATE($U$5,$B44,$C44),'ESP2'!$A$6:$M$192,13,FALSE),0)</f>
        <v>0</v>
      </c>
      <c r="V44" s="65">
        <f>_xlfn.IFNA(VLOOKUP(CONCATENATE($V$5,$B44,$C44),CAP!$A$6:$M$133,13,FALSE),0)</f>
        <v>0</v>
      </c>
      <c r="W44" s="65">
        <f>_xlfn.IFNA(VLOOKUP(CONCATENATE($W$5,$B44,$C44),'OG1'!$A$6:$M$133,13,FALSE),0)</f>
        <v>0</v>
      </c>
      <c r="X44" s="65">
        <f>_xlfn.IFNA(VLOOKUP(CONCATENATE($X$5,$B44,$C44),'DRY1'!$A$8:$M$500,13,FALSE),0)</f>
        <v>0</v>
      </c>
      <c r="Y44" s="65">
        <f>_xlfn.IFNA(VLOOKUP(CONCATENATE($Y$5,$B44,$C44),'BAL3'!$A$6:$M$135,13,FALSE),0)</f>
        <v>0</v>
      </c>
      <c r="Z44" s="351"/>
      <c r="AA44" s="351">
        <f>_xlfn.IFNA(VLOOKUP(CONCATENATE($AA$5,$B44,$C44),'OG2'!$A$6:$M$132,13,FALSE),0)</f>
        <v>0</v>
      </c>
      <c r="AB44" s="65">
        <f>_xlfn.IFNA(VLOOKUP(CONCATENATE($AB$5,$B44,$C44),'SER3'!$A$6:$M$133,13,FALSE),0)</f>
        <v>0</v>
      </c>
      <c r="AC44" s="65">
        <f>_xlfn.IFNA(VLOOKUP(CONCATENATE($AC$5,$B44,$C44),'Spare 1'!$A$6:$M$133,13,FALSE),0)</f>
        <v>0</v>
      </c>
      <c r="AD44" s="65">
        <f>_xlfn.IFNA(VLOOKUP(CONCATENATE($AD$5,$B44,$C44),'DRY2'!$A$6:$M$300,13,FALSE),0)</f>
        <v>0</v>
      </c>
      <c r="AE44" s="65">
        <f>_xlfn.IFNA(VLOOKUP(CONCATENATE($AE$5,$B44,$C44),'ESP3'!$A$6:$M$500,13,FALSE),0)</f>
        <v>0</v>
      </c>
      <c r="AF44" s="65">
        <f>_xlfn.IFNA(VLOOKUP(CONCATENATE($AF$5,$B44,$C44),[4]SC!$A$6:$M$53,13,FALSE),0)</f>
        <v>0</v>
      </c>
      <c r="AG44" s="65"/>
      <c r="AH44" s="65">
        <f>_xlfn.IFNA(VLOOKUP(CONCATENATE($AH$5,$B44,$C44),SCSAT!$A$6:$M$53,13,FALSE),0)</f>
        <v>0</v>
      </c>
      <c r="AI44" s="65">
        <f>_xlfn.IFNA(VLOOKUP(CONCATENATE($AI$5,$B44,$C44),SCSUN!$A$6:$M$53,13,FALSE),0)</f>
        <v>0</v>
      </c>
      <c r="AJ44" s="65">
        <f>_xlfn.IFNA(VLOOKUP(CONCATENATE($AJ$5,$B44,$C44),'ESP4'!$A$6:$M$500,13,FALSE),0)</f>
        <v>0</v>
      </c>
      <c r="AK44" s="65">
        <f>_xlfn.IFNA(VLOOKUP(CONCATENATE($AK$5,$B44,$C44),FEST!$A$6:$M$300,13,FALSE),0)</f>
        <v>0</v>
      </c>
      <c r="AL44" s="65">
        <f>_xlfn.IFNA(VLOOKUP(CONCATENATE($AL$5,$B44,$C44),FEST!$A$6:$M$300,13,FALSE),0)</f>
        <v>0</v>
      </c>
      <c r="AM44" s="65">
        <f>_xlfn.IFNA(VLOOKUP(CONCATENATE($AM$5,$B44,$C44),'DAR2'!$A$6:$M$60,13,FALSE),0)</f>
        <v>0</v>
      </c>
      <c r="AN44" s="65">
        <f>_xlfn.IFNA(VLOOKUP(CONCATENATE($AN$5,$B44,$C44),'DRY3'!$A$6:$M$135,13,FALSE),0)</f>
        <v>0</v>
      </c>
      <c r="AO44" s="53"/>
    </row>
    <row r="45" spans="1:41" x14ac:dyDescent="0.25">
      <c r="A45" s="601"/>
      <c r="B45" s="60"/>
      <c r="C45" s="66"/>
      <c r="D45" s="66"/>
      <c r="E45" s="67"/>
      <c r="F45" s="74"/>
      <c r="G45" s="63">
        <f t="shared" si="3"/>
        <v>0</v>
      </c>
      <c r="H45" s="64">
        <f t="shared" si="4"/>
        <v>0</v>
      </c>
      <c r="I45" s="74">
        <f t="shared" si="5"/>
        <v>5</v>
      </c>
      <c r="J45" s="73">
        <f>_xlfn.IFNA(VLOOKUP(CONCATENATE($J$5,$B45,$C45),'ESP1'!$A$6:$M$500,13,FALSE),0)</f>
        <v>0</v>
      </c>
      <c r="K45" s="73"/>
      <c r="L45" s="73"/>
      <c r="M45" s="73"/>
      <c r="N45" s="65">
        <f>_xlfn.IFNA(VLOOKUP(CONCATENATE($N$5,$B45,$C45),MUR!$A$6:$M$133,13,FALSE),0)</f>
        <v>0</v>
      </c>
      <c r="O45" s="65">
        <f>_xlfn.IFNA(VLOOKUP(CONCATENATE($O$5,$B45,$C45),'GOS1'!$A$6:$M$133,13,FALSE),0)</f>
        <v>0</v>
      </c>
      <c r="P45" s="65">
        <f>_xlfn.IFNA(VLOOKUP(CONCATENATE($P$5,$B45,$C45),'DAR1'!$A$6:$M$500,13,FALSE),0)</f>
        <v>0</v>
      </c>
      <c r="Q45" s="65"/>
      <c r="R45" s="65">
        <f>_xlfn.IFNA(VLOOKUP(CONCATENATE($R$5,$B45,$C45),'SER2'!$A$6:$M$133,13,FALSE),0)</f>
        <v>0</v>
      </c>
      <c r="S45" s="65"/>
      <c r="T45" s="65">
        <f>_xlfn.IFNA(VLOOKUP(CONCATENATE($T$5,$B45,$C45),'GOS2'!$A$6:$M$135,13,FALSE),0)</f>
        <v>0</v>
      </c>
      <c r="U45" s="65">
        <f>_xlfn.IFNA(VLOOKUP(CONCATENATE($U$5,$B45,$C45),'ESP2'!$A$6:$M$192,13,FALSE),0)</f>
        <v>0</v>
      </c>
      <c r="V45" s="65">
        <f>_xlfn.IFNA(VLOOKUP(CONCATENATE($V$5,$B45,$C45),CAP!$A$6:$M$133,13,FALSE),0)</f>
        <v>0</v>
      </c>
      <c r="W45" s="65">
        <f>_xlfn.IFNA(VLOOKUP(CONCATENATE($W$5,$B45,$C45),'OG1'!$A$6:$M$133,13,FALSE),0)</f>
        <v>0</v>
      </c>
      <c r="X45" s="65">
        <f>_xlfn.IFNA(VLOOKUP(CONCATENATE($X$5,$B45,$C45),'DRY1'!$A$8:$M$500,13,FALSE),0)</f>
        <v>0</v>
      </c>
      <c r="Y45" s="65">
        <f>_xlfn.IFNA(VLOOKUP(CONCATENATE($Y$5,$B45,$C45),'BAL3'!$A$6:$M$135,13,FALSE),0)</f>
        <v>0</v>
      </c>
      <c r="Z45" s="351"/>
      <c r="AA45" s="351">
        <f>_xlfn.IFNA(VLOOKUP(CONCATENATE($AA$5,$B45,$C45),'OG2'!$A$6:$M$132,13,FALSE),0)</f>
        <v>0</v>
      </c>
      <c r="AB45" s="65">
        <f>_xlfn.IFNA(VLOOKUP(CONCATENATE($AB$5,$B45,$C45),'SER3'!$A$6:$M$133,13,FALSE),0)</f>
        <v>0</v>
      </c>
      <c r="AC45" s="65">
        <f>_xlfn.IFNA(VLOOKUP(CONCATENATE($AC$5,$B45,$C45),'Spare 1'!$A$6:$M$133,13,FALSE),0)</f>
        <v>0</v>
      </c>
      <c r="AD45" s="65">
        <f>_xlfn.IFNA(VLOOKUP(CONCATENATE($AD$5,$B45,$C45),'DRY2'!$A$6:$M$300,13,FALSE),0)</f>
        <v>0</v>
      </c>
      <c r="AE45" s="65">
        <f>_xlfn.IFNA(VLOOKUP(CONCATENATE($AE$5,$B45,$C45),'ESP3'!$A$6:$M$500,13,FALSE),0)</f>
        <v>0</v>
      </c>
      <c r="AF45" s="65">
        <f>_xlfn.IFNA(VLOOKUP(CONCATENATE($AF$5,$B45,$C45),[4]SC!$A$6:$M$53,13,FALSE),0)</f>
        <v>0</v>
      </c>
      <c r="AG45" s="65"/>
      <c r="AH45" s="65">
        <f>_xlfn.IFNA(VLOOKUP(CONCATENATE($AH$5,$B45,$C45),SCSAT!$A$6:$M$53,13,FALSE),0)</f>
        <v>0</v>
      </c>
      <c r="AI45" s="65">
        <f>_xlfn.IFNA(VLOOKUP(CONCATENATE($AI$5,$B45,$C45),SCSUN!$A$6:$M$53,13,FALSE),0)</f>
        <v>0</v>
      </c>
      <c r="AJ45" s="65">
        <f>_xlfn.IFNA(VLOOKUP(CONCATENATE($AJ$5,$B45,$C45),'ESP4'!$A$6:$M$500,13,FALSE),0)</f>
        <v>0</v>
      </c>
      <c r="AK45" s="65">
        <f>_xlfn.IFNA(VLOOKUP(CONCATENATE($AK$5,$B45,$C45),FEST!$A$6:$M$300,13,FALSE),0)</f>
        <v>0</v>
      </c>
      <c r="AL45" s="65">
        <f>_xlfn.IFNA(VLOOKUP(CONCATENATE($AL$5,$B45,$C45),FEST!$A$6:$M$300,13,FALSE),0)</f>
        <v>0</v>
      </c>
      <c r="AM45" s="65">
        <f>_xlfn.IFNA(VLOOKUP(CONCATENATE($AM$5,$B45,$C45),'DAR2'!$A$6:$M$60,13,FALSE),0)</f>
        <v>0</v>
      </c>
      <c r="AN45" s="65">
        <f>_xlfn.IFNA(VLOOKUP(CONCATENATE($AN$5,$B45,$C45),'DRY3'!$A$6:$M$135,13,FALSE),0)</f>
        <v>0</v>
      </c>
      <c r="AO45" s="53"/>
    </row>
    <row r="46" spans="1:41" x14ac:dyDescent="0.25">
      <c r="A46" s="601"/>
      <c r="B46" s="60"/>
      <c r="C46" s="66"/>
      <c r="D46" s="66"/>
      <c r="E46" s="67"/>
      <c r="F46" s="74"/>
      <c r="G46" s="63">
        <f t="shared" si="3"/>
        <v>0</v>
      </c>
      <c r="H46" s="64">
        <f t="shared" si="4"/>
        <v>0</v>
      </c>
      <c r="I46" s="74">
        <f t="shared" si="5"/>
        <v>5</v>
      </c>
      <c r="J46" s="73">
        <f>_xlfn.IFNA(VLOOKUP(CONCATENATE($J$5,$B46,$C46),'ESP1'!$A$6:$M$500,13,FALSE),0)</f>
        <v>0</v>
      </c>
      <c r="K46" s="73"/>
      <c r="L46" s="73"/>
      <c r="M46" s="73"/>
      <c r="N46" s="65">
        <f>_xlfn.IFNA(VLOOKUP(CONCATENATE($N$5,$B46,$C46),MUR!$A$6:$M$133,13,FALSE),0)</f>
        <v>0</v>
      </c>
      <c r="O46" s="65">
        <f>_xlfn.IFNA(VLOOKUP(CONCATENATE($O$5,$B46,$C46),'GOS1'!$A$6:$M$133,13,FALSE),0)</f>
        <v>0</v>
      </c>
      <c r="P46" s="65">
        <f>_xlfn.IFNA(VLOOKUP(CONCATENATE($P$5,$B46,$C46),'DAR1'!$A$6:$M$500,13,FALSE),0)</f>
        <v>0</v>
      </c>
      <c r="Q46" s="65"/>
      <c r="R46" s="65">
        <f>_xlfn.IFNA(VLOOKUP(CONCATENATE($R$5,$B46,$C46),'SER2'!$A$6:$M$133,13,FALSE),0)</f>
        <v>0</v>
      </c>
      <c r="S46" s="65"/>
      <c r="T46" s="65">
        <f>_xlfn.IFNA(VLOOKUP(CONCATENATE($T$5,$B46,$C46),'GOS2'!$A$6:$M$135,13,FALSE),0)</f>
        <v>0</v>
      </c>
      <c r="U46" s="65">
        <f>_xlfn.IFNA(VLOOKUP(CONCATENATE($U$5,$B46,$C46),'ESP2'!$A$6:$M$192,13,FALSE),0)</f>
        <v>0</v>
      </c>
      <c r="V46" s="65">
        <f>_xlfn.IFNA(VLOOKUP(CONCATENATE($V$5,$B46,$C46),CAP!$A$6:$M$133,13,FALSE),0)</f>
        <v>0</v>
      </c>
      <c r="W46" s="65">
        <f>_xlfn.IFNA(VLOOKUP(CONCATENATE($W$5,$B46,$C46),'OG1'!$A$6:$M$133,13,FALSE),0)</f>
        <v>0</v>
      </c>
      <c r="X46" s="65">
        <f>_xlfn.IFNA(VLOOKUP(CONCATENATE($X$5,$B46,$C46),'DRY1'!$A$8:$M$500,13,FALSE),0)</f>
        <v>0</v>
      </c>
      <c r="Y46" s="65">
        <f>_xlfn.IFNA(VLOOKUP(CONCATENATE($Y$5,$B46,$C46),'BAL3'!$A$6:$M$135,13,FALSE),0)</f>
        <v>0</v>
      </c>
      <c r="Z46" s="351"/>
      <c r="AA46" s="351">
        <f>_xlfn.IFNA(VLOOKUP(CONCATENATE($AA$5,$B46,$C46),'OG2'!$A$6:$M$132,13,FALSE),0)</f>
        <v>0</v>
      </c>
      <c r="AB46" s="65">
        <f>_xlfn.IFNA(VLOOKUP(CONCATENATE($AB$5,$B46,$C46),'SER3'!$A$6:$M$133,13,FALSE),0)</f>
        <v>0</v>
      </c>
      <c r="AC46" s="65">
        <f>_xlfn.IFNA(VLOOKUP(CONCATENATE($AC$5,$B46,$C46),'Spare 1'!$A$6:$M$133,13,FALSE),0)</f>
        <v>0</v>
      </c>
      <c r="AD46" s="65">
        <f>_xlfn.IFNA(VLOOKUP(CONCATENATE($AD$5,$B46,$C46),'DRY2'!$A$6:$M$300,13,FALSE),0)</f>
        <v>0</v>
      </c>
      <c r="AE46" s="65">
        <f>_xlfn.IFNA(VLOOKUP(CONCATENATE($AE$5,$B46,$C46),'ESP3'!$A$6:$M$500,13,FALSE),0)</f>
        <v>0</v>
      </c>
      <c r="AF46" s="65">
        <f>_xlfn.IFNA(VLOOKUP(CONCATENATE($AF$5,$B46,$C46),[4]SC!$A$6:$M$53,13,FALSE),0)</f>
        <v>0</v>
      </c>
      <c r="AG46" s="65"/>
      <c r="AH46" s="65">
        <f>_xlfn.IFNA(VLOOKUP(CONCATENATE($AH$5,$B46,$C46),SCSAT!$A$6:$M$53,13,FALSE),0)</f>
        <v>0</v>
      </c>
      <c r="AI46" s="65">
        <f>_xlfn.IFNA(VLOOKUP(CONCATENATE($AI$5,$B46,$C46),SCSUN!$A$6:$M$53,13,FALSE),0)</f>
        <v>0</v>
      </c>
      <c r="AJ46" s="65">
        <f>_xlfn.IFNA(VLOOKUP(CONCATENATE($AJ$5,$B46,$C46),'ESP4'!$A$6:$M$500,13,FALSE),0)</f>
        <v>0</v>
      </c>
      <c r="AK46" s="65">
        <f>_xlfn.IFNA(VLOOKUP(CONCATENATE($AK$5,$B46,$C46),FEST!$A$6:$M$300,13,FALSE),0)</f>
        <v>0</v>
      </c>
      <c r="AL46" s="65">
        <f>_xlfn.IFNA(VLOOKUP(CONCATENATE($AL$5,$B46,$C46),FEST!$A$6:$M$300,13,FALSE),0)</f>
        <v>0</v>
      </c>
      <c r="AM46" s="65">
        <f>_xlfn.IFNA(VLOOKUP(CONCATENATE($AM$5,$B46,$C46),'DAR2'!$A$6:$M$60,13,FALSE),0)</f>
        <v>0</v>
      </c>
      <c r="AN46" s="65">
        <f>_xlfn.IFNA(VLOOKUP(CONCATENATE($AN$5,$B46,$C46),'DRY3'!$A$6:$M$135,13,FALSE),0)</f>
        <v>0</v>
      </c>
      <c r="AO46" s="53"/>
    </row>
    <row r="47" spans="1:41" x14ac:dyDescent="0.25">
      <c r="A47" s="601"/>
      <c r="B47" s="60"/>
      <c r="C47" s="66"/>
      <c r="D47" s="66"/>
      <c r="E47" s="67"/>
      <c r="F47" s="74"/>
      <c r="G47" s="63">
        <f t="shared" si="3"/>
        <v>0</v>
      </c>
      <c r="H47" s="64">
        <f t="shared" si="4"/>
        <v>0</v>
      </c>
      <c r="I47" s="74">
        <f t="shared" si="5"/>
        <v>5</v>
      </c>
      <c r="J47" s="73">
        <f>_xlfn.IFNA(VLOOKUP(CONCATENATE($J$5,$B47,$C47),'ESP1'!$A$6:$M$500,13,FALSE),0)</f>
        <v>0</v>
      </c>
      <c r="K47" s="73"/>
      <c r="L47" s="73"/>
      <c r="M47" s="73"/>
      <c r="N47" s="65">
        <f>_xlfn.IFNA(VLOOKUP(CONCATENATE($N$5,$B47,$C47),MUR!$A$6:$M$133,13,FALSE),0)</f>
        <v>0</v>
      </c>
      <c r="O47" s="65">
        <f>_xlfn.IFNA(VLOOKUP(CONCATENATE($O$5,$B47,$C47),'GOS1'!$A$6:$M$133,13,FALSE),0)</f>
        <v>0</v>
      </c>
      <c r="P47" s="65">
        <f>_xlfn.IFNA(VLOOKUP(CONCATENATE($P$5,$B47,$C47),'DAR1'!$A$6:$M$500,13,FALSE),0)</f>
        <v>0</v>
      </c>
      <c r="Q47" s="65"/>
      <c r="R47" s="65">
        <f>_xlfn.IFNA(VLOOKUP(CONCATENATE($R$5,$B47,$C47),'SER2'!$A$6:$M$133,13,FALSE),0)</f>
        <v>0</v>
      </c>
      <c r="S47" s="65"/>
      <c r="T47" s="65">
        <f>_xlfn.IFNA(VLOOKUP(CONCATENATE($T$5,$B47,$C47),'GOS2'!$A$6:$M$135,13,FALSE),0)</f>
        <v>0</v>
      </c>
      <c r="U47" s="65">
        <f>_xlfn.IFNA(VLOOKUP(CONCATENATE($U$5,$B47,$C47),'ESP2'!$A$6:$M$192,13,FALSE),0)</f>
        <v>0</v>
      </c>
      <c r="V47" s="65">
        <f>_xlfn.IFNA(VLOOKUP(CONCATENATE($V$5,$B47,$C47),CAP!$A$6:$M$133,13,FALSE),0)</f>
        <v>0</v>
      </c>
      <c r="W47" s="65">
        <f>_xlfn.IFNA(VLOOKUP(CONCATENATE($W$5,$B47,$C47),'OG1'!$A$6:$M$133,13,FALSE),0)</f>
        <v>0</v>
      </c>
      <c r="X47" s="65">
        <f>_xlfn.IFNA(VLOOKUP(CONCATENATE($X$5,$B47,$C47),'DRY1'!$A$8:$M$500,13,FALSE),0)</f>
        <v>0</v>
      </c>
      <c r="Y47" s="65">
        <f>_xlfn.IFNA(VLOOKUP(CONCATENATE($Y$5,$B47,$C47),'BAL3'!$A$6:$M$135,13,FALSE),0)</f>
        <v>0</v>
      </c>
      <c r="Z47" s="351"/>
      <c r="AA47" s="351">
        <f>_xlfn.IFNA(VLOOKUP(CONCATENATE($AA$5,$B47,$C47),'OG2'!$A$6:$M$132,13,FALSE),0)</f>
        <v>0</v>
      </c>
      <c r="AB47" s="65">
        <f>_xlfn.IFNA(VLOOKUP(CONCATENATE($AB$5,$B47,$C47),'SER3'!$A$6:$M$133,13,FALSE),0)</f>
        <v>0</v>
      </c>
      <c r="AC47" s="65">
        <f>_xlfn.IFNA(VLOOKUP(CONCATENATE($AC$5,$B47,$C47),'Spare 1'!$A$6:$M$133,13,FALSE),0)</f>
        <v>0</v>
      </c>
      <c r="AD47" s="65">
        <f>_xlfn.IFNA(VLOOKUP(CONCATENATE($AD$5,$B47,$C47),'DRY2'!$A$6:$M$300,13,FALSE),0)</f>
        <v>0</v>
      </c>
      <c r="AE47" s="65">
        <f>_xlfn.IFNA(VLOOKUP(CONCATENATE($AE$5,$B47,$C47),'ESP3'!$A$6:$M$500,13,FALSE),0)</f>
        <v>0</v>
      </c>
      <c r="AF47" s="65">
        <f>_xlfn.IFNA(VLOOKUP(CONCATENATE($AF$5,$B47,$C47),[4]SC!$A$6:$M$53,13,FALSE),0)</f>
        <v>0</v>
      </c>
      <c r="AG47" s="65"/>
      <c r="AH47" s="65">
        <f>_xlfn.IFNA(VLOOKUP(CONCATENATE($AH$5,$B47,$C47),SCSAT!$A$6:$M$53,13,FALSE),0)</f>
        <v>0</v>
      </c>
      <c r="AI47" s="65">
        <f>_xlfn.IFNA(VLOOKUP(CONCATENATE($AI$5,$B47,$C47),SCSUN!$A$6:$M$53,13,FALSE),0)</f>
        <v>0</v>
      </c>
      <c r="AJ47" s="65">
        <f>_xlfn.IFNA(VLOOKUP(CONCATENATE($AJ$5,$B47,$C47),'ESP4'!$A$6:$M$500,13,FALSE),0)</f>
        <v>0</v>
      </c>
      <c r="AK47" s="65">
        <f>_xlfn.IFNA(VLOOKUP(CONCATENATE($AK$5,$B47,$C47),FEST!$A$6:$M$300,13,FALSE),0)</f>
        <v>0</v>
      </c>
      <c r="AL47" s="65">
        <f>_xlfn.IFNA(VLOOKUP(CONCATENATE($AL$5,$B47,$C47),FEST!$A$6:$M$300,13,FALSE),0)</f>
        <v>0</v>
      </c>
      <c r="AM47" s="65">
        <f>_xlfn.IFNA(VLOOKUP(CONCATENATE($AM$5,$B47,$C47),'DAR2'!$A$6:$M$60,13,FALSE),0)</f>
        <v>0</v>
      </c>
      <c r="AN47" s="65">
        <f>_xlfn.IFNA(VLOOKUP(CONCATENATE($AN$5,$B47,$C47),'DRY3'!$A$6:$M$135,13,FALSE),0)</f>
        <v>0</v>
      </c>
      <c r="AO47" s="53"/>
    </row>
    <row r="48" spans="1:41" x14ac:dyDescent="0.25">
      <c r="A48" s="601"/>
      <c r="B48" s="60"/>
      <c r="C48" s="66"/>
      <c r="D48" s="66"/>
      <c r="E48" s="67"/>
      <c r="F48" s="74"/>
      <c r="G48" s="63">
        <f t="shared" si="3"/>
        <v>0</v>
      </c>
      <c r="H48" s="64">
        <f t="shared" si="4"/>
        <v>0</v>
      </c>
      <c r="I48" s="74">
        <f t="shared" si="5"/>
        <v>5</v>
      </c>
      <c r="J48" s="73">
        <f>_xlfn.IFNA(VLOOKUP(CONCATENATE($J$5,$B48,$C48),'ESP1'!$A$6:$M$500,13,FALSE),0)</f>
        <v>0</v>
      </c>
      <c r="K48" s="73"/>
      <c r="L48" s="73"/>
      <c r="M48" s="73"/>
      <c r="N48" s="65">
        <f>_xlfn.IFNA(VLOOKUP(CONCATENATE($N$5,$B48,$C48),MUR!$A$6:$M$133,13,FALSE),0)</f>
        <v>0</v>
      </c>
      <c r="O48" s="65">
        <f>_xlfn.IFNA(VLOOKUP(CONCATENATE($O$5,$B48,$C48),'GOS1'!$A$6:$M$133,13,FALSE),0)</f>
        <v>0</v>
      </c>
      <c r="P48" s="65">
        <f>_xlfn.IFNA(VLOOKUP(CONCATENATE($P$5,$B48,$C48),'DAR1'!$A$6:$M$500,13,FALSE),0)</f>
        <v>0</v>
      </c>
      <c r="Q48" s="65"/>
      <c r="R48" s="65">
        <f>_xlfn.IFNA(VLOOKUP(CONCATENATE($R$5,$B48,$C48),'SER2'!$A$6:$M$133,13,FALSE),0)</f>
        <v>0</v>
      </c>
      <c r="S48" s="65"/>
      <c r="T48" s="65">
        <f>_xlfn.IFNA(VLOOKUP(CONCATENATE($T$5,$B48,$C48),'GOS2'!$A$6:$M$135,13,FALSE),0)</f>
        <v>0</v>
      </c>
      <c r="U48" s="65">
        <f>_xlfn.IFNA(VLOOKUP(CONCATENATE($U$5,$B48,$C48),'ESP2'!$A$6:$M$192,13,FALSE),0)</f>
        <v>0</v>
      </c>
      <c r="V48" s="65">
        <f>_xlfn.IFNA(VLOOKUP(CONCATENATE($V$5,$B48,$C48),CAP!$A$6:$M$133,13,FALSE),0)</f>
        <v>0</v>
      </c>
      <c r="W48" s="65">
        <f>_xlfn.IFNA(VLOOKUP(CONCATENATE($W$5,$B48,$C48),'OG1'!$A$6:$M$133,13,FALSE),0)</f>
        <v>0</v>
      </c>
      <c r="X48" s="65">
        <f>_xlfn.IFNA(VLOOKUP(CONCATENATE($X$5,$B48,$C48),'DRY1'!$A$8:$M$500,13,FALSE),0)</f>
        <v>0</v>
      </c>
      <c r="Y48" s="65">
        <f>_xlfn.IFNA(VLOOKUP(CONCATENATE($Y$5,$B48,$C48),'BAL3'!$A$6:$M$135,13,FALSE),0)</f>
        <v>0</v>
      </c>
      <c r="Z48" s="351"/>
      <c r="AA48" s="351">
        <f>_xlfn.IFNA(VLOOKUP(CONCATENATE($AA$5,$B48,$C48),'OG2'!$A$6:$M$132,13,FALSE),0)</f>
        <v>0</v>
      </c>
      <c r="AB48" s="65">
        <f>_xlfn.IFNA(VLOOKUP(CONCATENATE($AB$5,$B48,$C48),'SER3'!$A$6:$M$133,13,FALSE),0)</f>
        <v>0</v>
      </c>
      <c r="AC48" s="65">
        <f>_xlfn.IFNA(VLOOKUP(CONCATENATE($AC$5,$B48,$C48),'Spare 1'!$A$6:$M$133,13,FALSE),0)</f>
        <v>0</v>
      </c>
      <c r="AD48" s="65">
        <f>_xlfn.IFNA(VLOOKUP(CONCATENATE($AD$5,$B48,$C48),'DRY2'!$A$6:$M$300,13,FALSE),0)</f>
        <v>0</v>
      </c>
      <c r="AE48" s="65">
        <f>_xlfn.IFNA(VLOOKUP(CONCATENATE($AE$5,$B48,$C48),'ESP3'!$A$6:$M$500,13,FALSE),0)</f>
        <v>0</v>
      </c>
      <c r="AF48" s="65">
        <f>_xlfn.IFNA(VLOOKUP(CONCATENATE($AF$5,$B48,$C48),[4]SC!$A$6:$M$53,13,FALSE),0)</f>
        <v>0</v>
      </c>
      <c r="AG48" s="65"/>
      <c r="AH48" s="65">
        <f>_xlfn.IFNA(VLOOKUP(CONCATENATE($AH$5,$B48,$C48),SCSAT!$A$6:$M$53,13,FALSE),0)</f>
        <v>0</v>
      </c>
      <c r="AI48" s="65">
        <f>_xlfn.IFNA(VLOOKUP(CONCATENATE($AI$5,$B48,$C48),SCSUN!$A$6:$M$53,13,FALSE),0)</f>
        <v>0</v>
      </c>
      <c r="AJ48" s="65">
        <f>_xlfn.IFNA(VLOOKUP(CONCATENATE($AJ$5,$B48,$C48),'ESP4'!$A$6:$M$500,13,FALSE),0)</f>
        <v>0</v>
      </c>
      <c r="AK48" s="65">
        <f>_xlfn.IFNA(VLOOKUP(CONCATENATE($AK$5,$B48,$C48),FEST!$A$6:$M$300,13,FALSE),0)</f>
        <v>0</v>
      </c>
      <c r="AL48" s="65">
        <f>_xlfn.IFNA(VLOOKUP(CONCATENATE($AL$5,$B48,$C48),FEST!$A$6:$M$300,13,FALSE),0)</f>
        <v>0</v>
      </c>
      <c r="AM48" s="65">
        <f>_xlfn.IFNA(VLOOKUP(CONCATENATE($AM$5,$B48,$C48),'DAR2'!$A$6:$M$60,13,FALSE),0)</f>
        <v>0</v>
      </c>
      <c r="AN48" s="65">
        <f>_xlfn.IFNA(VLOOKUP(CONCATENATE($AN$5,$B48,$C48),'DRY3'!$A$6:$M$135,13,FALSE),0)</f>
        <v>0</v>
      </c>
      <c r="AO48" s="53"/>
    </row>
    <row r="49" spans="1:41" x14ac:dyDescent="0.25">
      <c r="A49" s="601"/>
      <c r="B49" s="60"/>
      <c r="C49" s="66"/>
      <c r="D49" s="66"/>
      <c r="E49" s="67"/>
      <c r="F49" s="74"/>
      <c r="G49" s="63">
        <f t="shared" si="3"/>
        <v>0</v>
      </c>
      <c r="H49" s="64">
        <f t="shared" si="4"/>
        <v>0</v>
      </c>
      <c r="I49" s="74">
        <f t="shared" si="5"/>
        <v>5</v>
      </c>
      <c r="J49" s="73">
        <f>_xlfn.IFNA(VLOOKUP(CONCATENATE($J$5,$B49,$C49),'ESP1'!$A$6:$M$500,13,FALSE),0)</f>
        <v>0</v>
      </c>
      <c r="K49" s="73"/>
      <c r="L49" s="73"/>
      <c r="M49" s="73"/>
      <c r="N49" s="65">
        <f>_xlfn.IFNA(VLOOKUP(CONCATENATE($N$5,$B49,$C49),MUR!$A$6:$M$133,13,FALSE),0)</f>
        <v>0</v>
      </c>
      <c r="O49" s="65">
        <f>_xlfn.IFNA(VLOOKUP(CONCATENATE($O$5,$B49,$C49),'GOS1'!$A$6:$M$133,13,FALSE),0)</f>
        <v>0</v>
      </c>
      <c r="P49" s="65">
        <f>_xlfn.IFNA(VLOOKUP(CONCATENATE($P$5,$B49,$C49),'DAR1'!$A$6:$M$500,13,FALSE),0)</f>
        <v>0</v>
      </c>
      <c r="Q49" s="65"/>
      <c r="R49" s="65">
        <f>_xlfn.IFNA(VLOOKUP(CONCATENATE($R$5,$B49,$C49),'SER2'!$A$6:$M$133,13,FALSE),0)</f>
        <v>0</v>
      </c>
      <c r="S49" s="65"/>
      <c r="T49" s="65">
        <f>_xlfn.IFNA(VLOOKUP(CONCATENATE($T$5,$B49,$C49),'GOS2'!$A$6:$M$135,13,FALSE),0)</f>
        <v>0</v>
      </c>
      <c r="U49" s="65">
        <f>_xlfn.IFNA(VLOOKUP(CONCATENATE($U$5,$B49,$C49),'ESP2'!$A$6:$M$192,13,FALSE),0)</f>
        <v>0</v>
      </c>
      <c r="V49" s="65">
        <f>_xlfn.IFNA(VLOOKUP(CONCATENATE($V$5,$B49,$C49),CAP!$A$6:$M$133,13,FALSE),0)</f>
        <v>0</v>
      </c>
      <c r="W49" s="65">
        <f>_xlfn.IFNA(VLOOKUP(CONCATENATE($W$5,$B49,$C49),'OG1'!$A$6:$M$133,13,FALSE),0)</f>
        <v>0</v>
      </c>
      <c r="X49" s="65">
        <f>_xlfn.IFNA(VLOOKUP(CONCATENATE($X$5,$B49,$C49),'DRY1'!$A$8:$M$500,13,FALSE),0)</f>
        <v>0</v>
      </c>
      <c r="Y49" s="65">
        <f>_xlfn.IFNA(VLOOKUP(CONCATENATE($Y$5,$B49,$C49),'BAL3'!$A$6:$M$135,13,FALSE),0)</f>
        <v>0</v>
      </c>
      <c r="Z49" s="351"/>
      <c r="AA49" s="351">
        <f>_xlfn.IFNA(VLOOKUP(CONCATENATE($AA$5,$B49,$C49),'OG2'!$A$6:$M$132,13,FALSE),0)</f>
        <v>0</v>
      </c>
      <c r="AB49" s="65">
        <f>_xlfn.IFNA(VLOOKUP(CONCATENATE($AB$5,$B49,$C49),'SER3'!$A$6:$M$133,13,FALSE),0)</f>
        <v>0</v>
      </c>
      <c r="AC49" s="65">
        <f>_xlfn.IFNA(VLOOKUP(CONCATENATE($AC$5,$B49,$C49),'Spare 1'!$A$6:$M$133,13,FALSE),0)</f>
        <v>0</v>
      </c>
      <c r="AD49" s="65">
        <f>_xlfn.IFNA(VLOOKUP(CONCATENATE($AD$5,$B49,$C49),'DRY2'!$A$6:$M$300,13,FALSE),0)</f>
        <v>0</v>
      </c>
      <c r="AE49" s="65">
        <f>_xlfn.IFNA(VLOOKUP(CONCATENATE($AE$5,$B49,$C49),'ESP3'!$A$6:$M$500,13,FALSE),0)</f>
        <v>0</v>
      </c>
      <c r="AF49" s="65">
        <f>_xlfn.IFNA(VLOOKUP(CONCATENATE($AF$5,$B49,$C49),[4]SC!$A$6:$M$53,13,FALSE),0)</f>
        <v>0</v>
      </c>
      <c r="AG49" s="65"/>
      <c r="AH49" s="65">
        <f>_xlfn.IFNA(VLOOKUP(CONCATENATE($AH$5,$B49,$C49),SCSAT!$A$6:$M$53,13,FALSE),0)</f>
        <v>0</v>
      </c>
      <c r="AI49" s="65">
        <f>_xlfn.IFNA(VLOOKUP(CONCATENATE($AI$5,$B49,$C49),SCSUN!$A$6:$M$53,13,FALSE),0)</f>
        <v>0</v>
      </c>
      <c r="AJ49" s="65">
        <f>_xlfn.IFNA(VLOOKUP(CONCATENATE($AJ$5,$B49,$C49),'ESP4'!$A$6:$M$500,13,FALSE),0)</f>
        <v>0</v>
      </c>
      <c r="AK49" s="65">
        <f>_xlfn.IFNA(VLOOKUP(CONCATENATE($AK$5,$B49,$C49),FEST!$A$6:$M$300,13,FALSE),0)</f>
        <v>0</v>
      </c>
      <c r="AL49" s="65">
        <f>_xlfn.IFNA(VLOOKUP(CONCATENATE($AL$5,$B49,$C49),FEST!$A$6:$M$300,13,FALSE),0)</f>
        <v>0</v>
      </c>
      <c r="AM49" s="65">
        <f>_xlfn.IFNA(VLOOKUP(CONCATENATE($AM$5,$B49,$C49),'DAR2'!$A$6:$M$60,13,FALSE),0)</f>
        <v>0</v>
      </c>
      <c r="AN49" s="65">
        <f>_xlfn.IFNA(VLOOKUP(CONCATENATE($AN$5,$B49,$C49),'DRY3'!$A$6:$M$135,13,FALSE),0)</f>
        <v>0</v>
      </c>
      <c r="AO49" s="53"/>
    </row>
    <row r="50" spans="1:41" x14ac:dyDescent="0.25">
      <c r="A50" s="601"/>
      <c r="B50" s="60"/>
      <c r="C50" s="66"/>
      <c r="D50" s="66"/>
      <c r="E50" s="67"/>
      <c r="F50" s="74"/>
      <c r="G50" s="63">
        <f t="shared" si="3"/>
        <v>0</v>
      </c>
      <c r="H50" s="64">
        <f t="shared" si="4"/>
        <v>0</v>
      </c>
      <c r="I50" s="74">
        <f t="shared" si="5"/>
        <v>5</v>
      </c>
      <c r="J50" s="73">
        <f>_xlfn.IFNA(VLOOKUP(CONCATENATE($J$5,$B50,$C50),'ESP1'!$A$6:$M$500,13,FALSE),0)</f>
        <v>0</v>
      </c>
      <c r="K50" s="73"/>
      <c r="L50" s="73"/>
      <c r="M50" s="73"/>
      <c r="N50" s="65">
        <f>_xlfn.IFNA(VLOOKUP(CONCATENATE($N$5,$B50,$C50),MUR!$A$6:$M$133,13,FALSE),0)</f>
        <v>0</v>
      </c>
      <c r="O50" s="65">
        <f>_xlfn.IFNA(VLOOKUP(CONCATENATE($O$5,$B50,$C50),'GOS1'!$A$6:$M$133,13,FALSE),0)</f>
        <v>0</v>
      </c>
      <c r="P50" s="65">
        <f>_xlfn.IFNA(VLOOKUP(CONCATENATE($P$5,$B50,$C50),'DAR1'!$A$6:$M$500,13,FALSE),0)</f>
        <v>0</v>
      </c>
      <c r="Q50" s="65"/>
      <c r="R50" s="65">
        <f>_xlfn.IFNA(VLOOKUP(CONCATENATE($R$5,$B50,$C50),'SER2'!$A$6:$M$133,13,FALSE),0)</f>
        <v>0</v>
      </c>
      <c r="S50" s="65"/>
      <c r="T50" s="65">
        <f>_xlfn.IFNA(VLOOKUP(CONCATENATE($T$5,$B50,$C50),'GOS2'!$A$6:$M$135,13,FALSE),0)</f>
        <v>0</v>
      </c>
      <c r="U50" s="65">
        <f>_xlfn.IFNA(VLOOKUP(CONCATENATE($U$5,$B50,$C50),'ESP2'!$A$6:$M$192,13,FALSE),0)</f>
        <v>0</v>
      </c>
      <c r="V50" s="65">
        <f>_xlfn.IFNA(VLOOKUP(CONCATENATE($V$5,$B50,$C50),CAP!$A$6:$M$133,13,FALSE),0)</f>
        <v>0</v>
      </c>
      <c r="W50" s="65">
        <f>_xlfn.IFNA(VLOOKUP(CONCATENATE($W$5,$B50,$C50),'OG1'!$A$6:$M$133,13,FALSE),0)</f>
        <v>0</v>
      </c>
      <c r="X50" s="65">
        <f>_xlfn.IFNA(VLOOKUP(CONCATENATE($X$5,$B50,$C50),'DRY1'!$A$8:$M$500,13,FALSE),0)</f>
        <v>0</v>
      </c>
      <c r="Y50" s="65">
        <f>_xlfn.IFNA(VLOOKUP(CONCATENATE($Y$5,$B50,$C50),'BAL3'!$A$6:$M$135,13,FALSE),0)</f>
        <v>0</v>
      </c>
      <c r="Z50" s="351"/>
      <c r="AA50" s="351">
        <f>_xlfn.IFNA(VLOOKUP(CONCATENATE($AA$5,$B50,$C50),'OG2'!$A$6:$M$132,13,FALSE),0)</f>
        <v>0</v>
      </c>
      <c r="AB50" s="65">
        <f>_xlfn.IFNA(VLOOKUP(CONCATENATE($AB$5,$B50,$C50),'SER3'!$A$6:$M$133,13,FALSE),0)</f>
        <v>0</v>
      </c>
      <c r="AC50" s="65">
        <f>_xlfn.IFNA(VLOOKUP(CONCATENATE($AC$5,$B50,$C50),'Spare 1'!$A$6:$M$133,13,FALSE),0)</f>
        <v>0</v>
      </c>
      <c r="AD50" s="65">
        <f>_xlfn.IFNA(VLOOKUP(CONCATENATE($AD$5,$B50,$C50),'DRY2'!$A$6:$M$300,13,FALSE),0)</f>
        <v>0</v>
      </c>
      <c r="AE50" s="65">
        <f>_xlfn.IFNA(VLOOKUP(CONCATENATE($AE$5,$B50,$C50),'ESP3'!$A$6:$M$500,13,FALSE),0)</f>
        <v>0</v>
      </c>
      <c r="AF50" s="65">
        <f>_xlfn.IFNA(VLOOKUP(CONCATENATE($AF$5,$B50,$C50),[4]SC!$A$6:$M$53,13,FALSE),0)</f>
        <v>0</v>
      </c>
      <c r="AG50" s="65"/>
      <c r="AH50" s="65">
        <f>_xlfn.IFNA(VLOOKUP(CONCATENATE($AH$5,$B50,$C50),SCSAT!$A$6:$M$53,13,FALSE),0)</f>
        <v>0</v>
      </c>
      <c r="AI50" s="65">
        <f>_xlfn.IFNA(VLOOKUP(CONCATENATE($AI$5,$B50,$C50),SCSUN!$A$6:$M$53,13,FALSE),0)</f>
        <v>0</v>
      </c>
      <c r="AJ50" s="65">
        <f>_xlfn.IFNA(VLOOKUP(CONCATENATE($AJ$5,$B50,$C50),'ESP4'!$A$6:$M$500,13,FALSE),0)</f>
        <v>0</v>
      </c>
      <c r="AK50" s="65">
        <f>_xlfn.IFNA(VLOOKUP(CONCATENATE($AK$5,$B50,$C50),FEST!$A$6:$M$300,13,FALSE),0)</f>
        <v>0</v>
      </c>
      <c r="AL50" s="65">
        <f>_xlfn.IFNA(VLOOKUP(CONCATENATE($AL$5,$B50,$C50),FEST!$A$6:$M$300,13,FALSE),0)</f>
        <v>0</v>
      </c>
      <c r="AM50" s="65">
        <f>_xlfn.IFNA(VLOOKUP(CONCATENATE($AM$5,$B50,$C50),'DAR2'!$A$6:$M$60,13,FALSE),0)</f>
        <v>0</v>
      </c>
      <c r="AN50" s="65">
        <f>_xlfn.IFNA(VLOOKUP(CONCATENATE($AN$5,$B50,$C50),'DRY3'!$A$6:$M$135,13,FALSE),0)</f>
        <v>0</v>
      </c>
      <c r="AO50" s="53"/>
    </row>
    <row r="51" spans="1:41" x14ac:dyDescent="0.25">
      <c r="A51" s="601"/>
      <c r="B51" s="60"/>
      <c r="C51" s="66"/>
      <c r="D51" s="66"/>
      <c r="E51" s="67"/>
      <c r="F51" s="74"/>
      <c r="G51" s="63">
        <f t="shared" si="3"/>
        <v>0</v>
      </c>
      <c r="H51" s="64">
        <f t="shared" si="4"/>
        <v>0</v>
      </c>
      <c r="I51" s="74">
        <f t="shared" si="5"/>
        <v>5</v>
      </c>
      <c r="J51" s="73">
        <f>_xlfn.IFNA(VLOOKUP(CONCATENATE($J$5,$B51,$C51),'ESP1'!$A$6:$M$500,13,FALSE),0)</f>
        <v>0</v>
      </c>
      <c r="K51" s="73"/>
      <c r="L51" s="73"/>
      <c r="M51" s="73"/>
      <c r="N51" s="65">
        <f>_xlfn.IFNA(VLOOKUP(CONCATENATE($N$5,$B51,$C51),MUR!$A$6:$M$133,13,FALSE),0)</f>
        <v>0</v>
      </c>
      <c r="O51" s="65">
        <f>_xlfn.IFNA(VLOOKUP(CONCATENATE($O$5,$B51,$C51),'GOS1'!$A$6:$M$133,13,FALSE),0)</f>
        <v>0</v>
      </c>
      <c r="P51" s="65">
        <f>_xlfn.IFNA(VLOOKUP(CONCATENATE($P$5,$B51,$C51),'DAR1'!$A$6:$M$500,13,FALSE),0)</f>
        <v>0</v>
      </c>
      <c r="Q51" s="65"/>
      <c r="R51" s="65">
        <f>_xlfn.IFNA(VLOOKUP(CONCATENATE($R$5,$B51,$C51),'SER2'!$A$6:$M$133,13,FALSE),0)</f>
        <v>0</v>
      </c>
      <c r="S51" s="65"/>
      <c r="T51" s="65">
        <f>_xlfn.IFNA(VLOOKUP(CONCATENATE($T$5,$B51,$C51),'GOS2'!$A$6:$M$135,13,FALSE),0)</f>
        <v>0</v>
      </c>
      <c r="U51" s="65">
        <f>_xlfn.IFNA(VLOOKUP(CONCATENATE($U$5,$B51,$C51),'ESP2'!$A$6:$M$192,13,FALSE),0)</f>
        <v>0</v>
      </c>
      <c r="V51" s="65">
        <f>_xlfn.IFNA(VLOOKUP(CONCATENATE($V$5,$B51,$C51),CAP!$A$6:$M$133,13,FALSE),0)</f>
        <v>0</v>
      </c>
      <c r="W51" s="65">
        <f>_xlfn.IFNA(VLOOKUP(CONCATENATE($W$5,$B51,$C51),'OG1'!$A$6:$M$133,13,FALSE),0)</f>
        <v>0</v>
      </c>
      <c r="X51" s="65">
        <f>_xlfn.IFNA(VLOOKUP(CONCATENATE($X$5,$B51,$C51),'DRY1'!$A$8:$M$500,13,FALSE),0)</f>
        <v>0</v>
      </c>
      <c r="Y51" s="65">
        <f>_xlfn.IFNA(VLOOKUP(CONCATENATE($Y$5,$B51,$C51),'BAL3'!$A$6:$M$135,13,FALSE),0)</f>
        <v>0</v>
      </c>
      <c r="Z51" s="351"/>
      <c r="AA51" s="351">
        <f>_xlfn.IFNA(VLOOKUP(CONCATENATE($AA$5,$B51,$C51),'OG2'!$A$6:$M$132,13,FALSE),0)</f>
        <v>0</v>
      </c>
      <c r="AB51" s="65">
        <f>_xlfn.IFNA(VLOOKUP(CONCATENATE($AB$5,$B51,$C51),'SER3'!$A$6:$M$133,13,FALSE),0)</f>
        <v>0</v>
      </c>
      <c r="AC51" s="65">
        <f>_xlfn.IFNA(VLOOKUP(CONCATENATE($AC$5,$B51,$C51),'Spare 1'!$A$6:$M$133,13,FALSE),0)</f>
        <v>0</v>
      </c>
      <c r="AD51" s="65">
        <f>_xlfn.IFNA(VLOOKUP(CONCATENATE($AD$5,$B51,$C51),'DRY2'!$A$6:$M$300,13,FALSE),0)</f>
        <v>0</v>
      </c>
      <c r="AE51" s="65">
        <f>_xlfn.IFNA(VLOOKUP(CONCATENATE($AE$5,$B51,$C51),'ESP3'!$A$6:$M$500,13,FALSE),0)</f>
        <v>0</v>
      </c>
      <c r="AF51" s="65">
        <f>_xlfn.IFNA(VLOOKUP(CONCATENATE($AF$5,$B51,$C51),[4]SC!$A$6:$M$53,13,FALSE),0)</f>
        <v>0</v>
      </c>
      <c r="AG51" s="65"/>
      <c r="AH51" s="65">
        <f>_xlfn.IFNA(VLOOKUP(CONCATENATE($AH$5,$B51,$C51),SCSAT!$A$6:$M$53,13,FALSE),0)</f>
        <v>0</v>
      </c>
      <c r="AI51" s="65">
        <f>_xlfn.IFNA(VLOOKUP(CONCATENATE($AI$5,$B51,$C51),SCSUN!$A$6:$M$53,13,FALSE),0)</f>
        <v>0</v>
      </c>
      <c r="AJ51" s="65">
        <f>_xlfn.IFNA(VLOOKUP(CONCATENATE($AJ$5,$B51,$C51),'ESP4'!$A$6:$M$500,13,FALSE),0)</f>
        <v>0</v>
      </c>
      <c r="AK51" s="65">
        <f>_xlfn.IFNA(VLOOKUP(CONCATENATE($AK$5,$B51,$C51),FEST!$A$6:$M$300,13,FALSE),0)</f>
        <v>0</v>
      </c>
      <c r="AL51" s="65">
        <f>_xlfn.IFNA(VLOOKUP(CONCATENATE($AL$5,$B51,$C51),FEST!$A$6:$M$300,13,FALSE),0)</f>
        <v>0</v>
      </c>
      <c r="AM51" s="65">
        <f>_xlfn.IFNA(VLOOKUP(CONCATENATE($AM$5,$B51,$C51),'DAR2'!$A$6:$M$60,13,FALSE),0)</f>
        <v>0</v>
      </c>
      <c r="AN51" s="65">
        <f>_xlfn.IFNA(VLOOKUP(CONCATENATE($AN$5,$B51,$C51),'DRY3'!$A$6:$M$135,13,FALSE),0)</f>
        <v>0</v>
      </c>
      <c r="AO51" s="52"/>
    </row>
    <row r="52" spans="1:41" x14ac:dyDescent="0.25">
      <c r="A52" s="601"/>
      <c r="B52" s="60"/>
      <c r="C52" s="66"/>
      <c r="D52" s="61"/>
      <c r="E52" s="67"/>
      <c r="F52" s="74"/>
      <c r="G52" s="63">
        <f t="shared" si="3"/>
        <v>0</v>
      </c>
      <c r="H52" s="64">
        <f t="shared" si="4"/>
        <v>0</v>
      </c>
      <c r="I52" s="74">
        <f t="shared" si="5"/>
        <v>5</v>
      </c>
      <c r="J52" s="73">
        <f>_xlfn.IFNA(VLOOKUP(CONCATENATE($J$5,$B52,$C52),'ESP1'!$A$6:$M$500,13,FALSE),0)</f>
        <v>0</v>
      </c>
      <c r="K52" s="73"/>
      <c r="L52" s="73"/>
      <c r="M52" s="73"/>
      <c r="N52" s="65">
        <f>_xlfn.IFNA(VLOOKUP(CONCATENATE($N$5,$B52,$C52),MUR!$A$6:$M$133,13,FALSE),0)</f>
        <v>0</v>
      </c>
      <c r="O52" s="65">
        <f>_xlfn.IFNA(VLOOKUP(CONCATENATE($O$5,$B52,$C52),'GOS1'!$A$6:$M$133,13,FALSE),0)</f>
        <v>0</v>
      </c>
      <c r="P52" s="65">
        <f>_xlfn.IFNA(VLOOKUP(CONCATENATE($P$5,$B52,$C52),'DAR1'!$A$6:$M$500,13,FALSE),0)</f>
        <v>0</v>
      </c>
      <c r="Q52" s="65"/>
      <c r="R52" s="65">
        <f>_xlfn.IFNA(VLOOKUP(CONCATENATE($R$5,$B52,$C52),'SER2'!$A$6:$M$133,13,FALSE),0)</f>
        <v>0</v>
      </c>
      <c r="S52" s="65"/>
      <c r="T52" s="65">
        <f>_xlfn.IFNA(VLOOKUP(CONCATENATE($T$5,$B52,$C52),'GOS2'!$A$6:$M$135,13,FALSE),0)</f>
        <v>0</v>
      </c>
      <c r="U52" s="65">
        <f>_xlfn.IFNA(VLOOKUP(CONCATENATE($U$5,$B52,$C52),'ESP2'!$A$6:$M$192,13,FALSE),0)</f>
        <v>0</v>
      </c>
      <c r="V52" s="65">
        <f>_xlfn.IFNA(VLOOKUP(CONCATENATE($V$5,$B52,$C52),CAP!$A$6:$M$133,13,FALSE),0)</f>
        <v>0</v>
      </c>
      <c r="W52" s="65">
        <f>_xlfn.IFNA(VLOOKUP(CONCATENATE($W$5,$B52,$C52),'OG1'!$A$6:$M$133,13,FALSE),0)</f>
        <v>0</v>
      </c>
      <c r="X52" s="65">
        <f>_xlfn.IFNA(VLOOKUP(CONCATENATE($X$5,$B52,$C52),'DRY1'!$A$8:$M$500,13,FALSE),0)</f>
        <v>0</v>
      </c>
      <c r="Y52" s="65">
        <f>_xlfn.IFNA(VLOOKUP(CONCATENATE($Y$5,$B52,$C52),'BAL3'!$A$6:$M$135,13,FALSE),0)</f>
        <v>0</v>
      </c>
      <c r="Z52" s="351"/>
      <c r="AA52" s="351">
        <f>_xlfn.IFNA(VLOOKUP(CONCATENATE($AA$5,$B52,$C52),'OG2'!$A$6:$M$132,13,FALSE),0)</f>
        <v>0</v>
      </c>
      <c r="AB52" s="65">
        <f>_xlfn.IFNA(VLOOKUP(CONCATENATE($AB$5,$B52,$C52),'SER3'!$A$6:$M$133,13,FALSE),0)</f>
        <v>0</v>
      </c>
      <c r="AC52" s="65">
        <f>_xlfn.IFNA(VLOOKUP(CONCATENATE($AC$5,$B52,$C52),'Spare 1'!$A$6:$M$133,13,FALSE),0)</f>
        <v>0</v>
      </c>
      <c r="AD52" s="65">
        <f>_xlfn.IFNA(VLOOKUP(CONCATENATE($AD$5,$B52,$C52),'DRY2'!$A$6:$M$300,13,FALSE),0)</f>
        <v>0</v>
      </c>
      <c r="AE52" s="65">
        <f>_xlfn.IFNA(VLOOKUP(CONCATENATE($AE$5,$B52,$C52),'ESP3'!$A$6:$M$500,13,FALSE),0)</f>
        <v>0</v>
      </c>
      <c r="AF52" s="65">
        <f>_xlfn.IFNA(VLOOKUP(CONCATENATE($AF$5,$B52,$C52),[4]SC!$A$6:$M$53,13,FALSE),0)</f>
        <v>0</v>
      </c>
      <c r="AG52" s="65"/>
      <c r="AH52" s="65">
        <f>_xlfn.IFNA(VLOOKUP(CONCATENATE($AH$5,$B52,$C52),SCSAT!$A$6:$M$53,13,FALSE),0)</f>
        <v>0</v>
      </c>
      <c r="AI52" s="65">
        <f>_xlfn.IFNA(VLOOKUP(CONCATENATE($AI$5,$B52,$C52),SCSUN!$A$6:$M$53,13,FALSE),0)</f>
        <v>0</v>
      </c>
      <c r="AJ52" s="65">
        <f>_xlfn.IFNA(VLOOKUP(CONCATENATE($AJ$5,$B52,$C52),'ESP4'!$A$6:$M$500,13,FALSE),0)</f>
        <v>0</v>
      </c>
      <c r="AK52" s="65">
        <f>_xlfn.IFNA(VLOOKUP(CONCATENATE($AK$5,$B52,$C52),FEST!$A$6:$M$300,13,FALSE),0)</f>
        <v>0</v>
      </c>
      <c r="AL52" s="65">
        <f>_xlfn.IFNA(VLOOKUP(CONCATENATE($AL$5,$B52,$C52),FEST!$A$6:$M$300,13,FALSE),0)</f>
        <v>0</v>
      </c>
      <c r="AM52" s="65">
        <f>_xlfn.IFNA(VLOOKUP(CONCATENATE($AM$5,$B52,$C52),'DAR2'!$A$6:$M$60,13,FALSE),0)</f>
        <v>0</v>
      </c>
      <c r="AN52" s="65">
        <f>_xlfn.IFNA(VLOOKUP(CONCATENATE($AN$5,$B52,$C52),'DRY3'!$A$6:$M$135,13,FALSE),0)</f>
        <v>0</v>
      </c>
      <c r="AO52" s="52"/>
    </row>
    <row r="53" spans="1:41" x14ac:dyDescent="0.25">
      <c r="A53" s="601"/>
      <c r="B53" s="60"/>
      <c r="C53" s="66"/>
      <c r="D53" s="66"/>
      <c r="E53" s="67"/>
      <c r="F53" s="74"/>
      <c r="G53" s="63">
        <f t="shared" si="3"/>
        <v>0</v>
      </c>
      <c r="H53" s="64">
        <f t="shared" si="4"/>
        <v>0</v>
      </c>
      <c r="I53" s="74">
        <f t="shared" si="5"/>
        <v>5</v>
      </c>
      <c r="J53" s="73">
        <f>_xlfn.IFNA(VLOOKUP(CONCATENATE($J$5,$B53,$C53),'ESP1'!$A$6:$M$500,13,FALSE),0)</f>
        <v>0</v>
      </c>
      <c r="K53" s="73"/>
      <c r="L53" s="73"/>
      <c r="M53" s="73"/>
      <c r="N53" s="65">
        <f>_xlfn.IFNA(VLOOKUP(CONCATENATE($N$5,$B53,$C53),MUR!$A$6:$M$133,13,FALSE),0)</f>
        <v>0</v>
      </c>
      <c r="O53" s="65">
        <f>_xlfn.IFNA(VLOOKUP(CONCATENATE($O$5,$B53,$C53),'GOS1'!$A$6:$M$133,13,FALSE),0)</f>
        <v>0</v>
      </c>
      <c r="P53" s="65">
        <f>_xlfn.IFNA(VLOOKUP(CONCATENATE($P$5,$B53,$C53),'DAR1'!$A$6:$M$500,13,FALSE),0)</f>
        <v>0</v>
      </c>
      <c r="Q53" s="65"/>
      <c r="R53" s="65">
        <f>_xlfn.IFNA(VLOOKUP(CONCATENATE($R$5,$B53,$C53),'SER2'!$A$6:$M$133,13,FALSE),0)</f>
        <v>0</v>
      </c>
      <c r="S53" s="65"/>
      <c r="T53" s="65">
        <f>_xlfn.IFNA(VLOOKUP(CONCATENATE($T$5,$B53,$C53),'GOS2'!$A$6:$M$135,13,FALSE),0)</f>
        <v>0</v>
      </c>
      <c r="U53" s="65">
        <f>_xlfn.IFNA(VLOOKUP(CONCATENATE($U$5,$B53,$C53),'ESP2'!$A$6:$M$192,13,FALSE),0)</f>
        <v>0</v>
      </c>
      <c r="V53" s="65">
        <f>_xlfn.IFNA(VLOOKUP(CONCATENATE($V$5,$B53,$C53),CAP!$A$6:$M$133,13,FALSE),0)</f>
        <v>0</v>
      </c>
      <c r="W53" s="65">
        <f>_xlfn.IFNA(VLOOKUP(CONCATENATE($W$5,$B53,$C53),'OG1'!$A$6:$M$133,13,FALSE),0)</f>
        <v>0</v>
      </c>
      <c r="X53" s="65">
        <f>_xlfn.IFNA(VLOOKUP(CONCATENATE($X$5,$B53,$C53),'DRY1'!$A$8:$M$500,13,FALSE),0)</f>
        <v>0</v>
      </c>
      <c r="Y53" s="65">
        <f>_xlfn.IFNA(VLOOKUP(CONCATENATE($Y$5,$B53,$C53),'BAL3'!$A$6:$M$135,13,FALSE),0)</f>
        <v>0</v>
      </c>
      <c r="Z53" s="351"/>
      <c r="AA53" s="351">
        <f>_xlfn.IFNA(VLOOKUP(CONCATENATE($AA$5,$B53,$C53),'OG2'!$A$6:$M$132,13,FALSE),0)</f>
        <v>0</v>
      </c>
      <c r="AB53" s="65">
        <f>_xlfn.IFNA(VLOOKUP(CONCATENATE($AB$5,$B53,$C53),'SER3'!$A$6:$M$133,13,FALSE),0)</f>
        <v>0</v>
      </c>
      <c r="AC53" s="65">
        <f>_xlfn.IFNA(VLOOKUP(CONCATENATE($AC$5,$B53,$C53),'Spare 1'!$A$6:$M$133,13,FALSE),0)</f>
        <v>0</v>
      </c>
      <c r="AD53" s="65">
        <f>_xlfn.IFNA(VLOOKUP(CONCATENATE($AD$5,$B53,$C53),'DRY2'!$A$6:$M$300,13,FALSE),0)</f>
        <v>0</v>
      </c>
      <c r="AE53" s="65">
        <f>_xlfn.IFNA(VLOOKUP(CONCATENATE($AE$5,$B53,$C53),'ESP3'!$A$6:$M$500,13,FALSE),0)</f>
        <v>0</v>
      </c>
      <c r="AF53" s="65">
        <f>_xlfn.IFNA(VLOOKUP(CONCATENATE($AF$5,$B53,$C53),[4]SC!$A$6:$M$53,13,FALSE),0)</f>
        <v>0</v>
      </c>
      <c r="AG53" s="65"/>
      <c r="AH53" s="65">
        <f>_xlfn.IFNA(VLOOKUP(CONCATENATE($AH$5,$B53,$C53),SCSAT!$A$6:$M$53,13,FALSE),0)</f>
        <v>0</v>
      </c>
      <c r="AI53" s="65">
        <f>_xlfn.IFNA(VLOOKUP(CONCATENATE($AI$5,$B53,$C53),SCSUN!$A$6:$M$53,13,FALSE),0)</f>
        <v>0</v>
      </c>
      <c r="AJ53" s="65">
        <f>_xlfn.IFNA(VLOOKUP(CONCATENATE($AJ$5,$B53,$C53),'ESP4'!$A$6:$M$500,13,FALSE),0)</f>
        <v>0</v>
      </c>
      <c r="AK53" s="65">
        <f>_xlfn.IFNA(VLOOKUP(CONCATENATE($AK$5,$B53,$C53),FEST!$A$6:$M$300,13,FALSE),0)</f>
        <v>0</v>
      </c>
      <c r="AL53" s="65">
        <f>_xlfn.IFNA(VLOOKUP(CONCATENATE($AL$5,$B53,$C53),FEST!$A$6:$M$300,13,FALSE),0)</f>
        <v>0</v>
      </c>
      <c r="AM53" s="65">
        <f>_xlfn.IFNA(VLOOKUP(CONCATENATE($AM$5,$B53,$C53),'DAR2'!$A$6:$M$60,13,FALSE),0)</f>
        <v>0</v>
      </c>
      <c r="AN53" s="65">
        <f>_xlfn.IFNA(VLOOKUP(CONCATENATE($AN$5,$B53,$C53),'DRY3'!$A$6:$M$135,13,FALSE),0)</f>
        <v>0</v>
      </c>
      <c r="AO53" s="53"/>
    </row>
    <row r="54" spans="1:41" x14ac:dyDescent="0.25">
      <c r="A54" s="601"/>
      <c r="B54" s="60"/>
      <c r="C54" s="66"/>
      <c r="D54" s="66"/>
      <c r="E54" s="67"/>
      <c r="F54" s="74"/>
      <c r="G54" s="63">
        <f t="shared" si="3"/>
        <v>0</v>
      </c>
      <c r="H54" s="64">
        <f t="shared" si="4"/>
        <v>0</v>
      </c>
      <c r="I54" s="74">
        <f t="shared" si="5"/>
        <v>5</v>
      </c>
      <c r="J54" s="73">
        <f>_xlfn.IFNA(VLOOKUP(CONCATENATE($J$5,$B54,$C54),'ESP1'!$A$6:$M$500,13,FALSE),0)</f>
        <v>0</v>
      </c>
      <c r="K54" s="73"/>
      <c r="L54" s="73"/>
      <c r="M54" s="73"/>
      <c r="N54" s="65">
        <f>_xlfn.IFNA(VLOOKUP(CONCATENATE($N$5,$B54,$C54),MUR!$A$6:$M$133,13,FALSE),0)</f>
        <v>0</v>
      </c>
      <c r="O54" s="65">
        <f>_xlfn.IFNA(VLOOKUP(CONCATENATE($O$5,$B54,$C54),'GOS1'!$A$6:$M$133,13,FALSE),0)</f>
        <v>0</v>
      </c>
      <c r="P54" s="65">
        <f>_xlfn.IFNA(VLOOKUP(CONCATENATE($P$5,$B54,$C54),'DAR1'!$A$6:$M$500,13,FALSE),0)</f>
        <v>0</v>
      </c>
      <c r="Q54" s="65"/>
      <c r="R54" s="65">
        <f>_xlfn.IFNA(VLOOKUP(CONCATENATE($R$5,$B54,$C54),'SER2'!$A$6:$M$133,13,FALSE),0)</f>
        <v>0</v>
      </c>
      <c r="S54" s="65"/>
      <c r="T54" s="65">
        <f>_xlfn.IFNA(VLOOKUP(CONCATENATE($T$5,$B54,$C54),'GOS2'!$A$6:$M$135,13,FALSE),0)</f>
        <v>0</v>
      </c>
      <c r="U54" s="65">
        <f>_xlfn.IFNA(VLOOKUP(CONCATENATE($U$5,$B54,$C54),'ESP2'!$A$6:$M$192,13,FALSE),0)</f>
        <v>0</v>
      </c>
      <c r="V54" s="65">
        <f>_xlfn.IFNA(VLOOKUP(CONCATENATE($V$5,$B54,$C54),CAP!$A$6:$M$133,13,FALSE),0)</f>
        <v>0</v>
      </c>
      <c r="W54" s="65">
        <f>_xlfn.IFNA(VLOOKUP(CONCATENATE($W$5,$B54,$C54),'OG1'!$A$6:$M$133,13,FALSE),0)</f>
        <v>0</v>
      </c>
      <c r="X54" s="65">
        <f>_xlfn.IFNA(VLOOKUP(CONCATENATE($X$5,$B54,$C54),'DRY1'!$A$8:$M$500,13,FALSE),0)</f>
        <v>0</v>
      </c>
      <c r="Y54" s="65">
        <f>_xlfn.IFNA(VLOOKUP(CONCATENATE($Y$5,$B54,$C54),'BAL3'!$A$6:$M$135,13,FALSE),0)</f>
        <v>0</v>
      </c>
      <c r="Z54" s="351"/>
      <c r="AA54" s="351">
        <f>_xlfn.IFNA(VLOOKUP(CONCATENATE($AA$5,$B54,$C54),'OG2'!$A$6:$M$132,13,FALSE),0)</f>
        <v>0</v>
      </c>
      <c r="AB54" s="65">
        <f>_xlfn.IFNA(VLOOKUP(CONCATENATE($AB$5,$B54,$C54),'SER3'!$A$6:$M$133,13,FALSE),0)</f>
        <v>0</v>
      </c>
      <c r="AC54" s="65">
        <f>_xlfn.IFNA(VLOOKUP(CONCATENATE($AC$5,$B54,$C54),'Spare 1'!$A$6:$M$133,13,FALSE),0)</f>
        <v>0</v>
      </c>
      <c r="AD54" s="65">
        <f>_xlfn.IFNA(VLOOKUP(CONCATENATE($AD$5,$B54,$C54),'DRY2'!$A$6:$M$300,13,FALSE),0)</f>
        <v>0</v>
      </c>
      <c r="AE54" s="65">
        <f>_xlfn.IFNA(VLOOKUP(CONCATENATE($AE$5,$B54,$C54),'ESP3'!$A$6:$M$500,13,FALSE),0)</f>
        <v>0</v>
      </c>
      <c r="AF54" s="65">
        <f>_xlfn.IFNA(VLOOKUP(CONCATENATE($AF$5,$B54,$C54),[4]SC!$A$6:$M$53,13,FALSE),0)</f>
        <v>0</v>
      </c>
      <c r="AG54" s="65"/>
      <c r="AH54" s="65">
        <f>_xlfn.IFNA(VLOOKUP(CONCATENATE($AH$5,$B54,$C54),SCSAT!$A$6:$M$53,13,FALSE),0)</f>
        <v>0</v>
      </c>
      <c r="AI54" s="65">
        <f>_xlfn.IFNA(VLOOKUP(CONCATENATE($AI$5,$B54,$C54),SCSUN!$A$6:$M$53,13,FALSE),0)</f>
        <v>0</v>
      </c>
      <c r="AJ54" s="65">
        <f>_xlfn.IFNA(VLOOKUP(CONCATENATE($AJ$5,$B54,$C54),'ESP4'!$A$6:$M$500,13,FALSE),0)</f>
        <v>0</v>
      </c>
      <c r="AK54" s="65">
        <f>_xlfn.IFNA(VLOOKUP(CONCATENATE($AK$5,$B54,$C54),FEST!$A$6:$M$300,13,FALSE),0)</f>
        <v>0</v>
      </c>
      <c r="AL54" s="65">
        <f>_xlfn.IFNA(VLOOKUP(CONCATENATE($AL$5,$B54,$C54),FEST!$A$6:$M$300,13,FALSE),0)</f>
        <v>0</v>
      </c>
      <c r="AM54" s="65">
        <f>_xlfn.IFNA(VLOOKUP(CONCATENATE($AM$5,$B54,$C54),'DAR2'!$A$6:$M$60,13,FALSE),0)</f>
        <v>0</v>
      </c>
      <c r="AN54" s="65">
        <f>_xlfn.IFNA(VLOOKUP(CONCATENATE($AN$5,$B54,$C54),'DRY3'!$A$6:$M$135,13,FALSE),0)</f>
        <v>0</v>
      </c>
      <c r="AO54" s="53"/>
    </row>
    <row r="55" spans="1:41" x14ac:dyDescent="0.25">
      <c r="A55" s="601"/>
      <c r="B55" s="60"/>
      <c r="C55" s="66"/>
      <c r="D55" s="66"/>
      <c r="E55" s="67"/>
      <c r="F55" s="74"/>
      <c r="G55" s="63">
        <f t="shared" si="3"/>
        <v>0</v>
      </c>
      <c r="H55" s="64">
        <f t="shared" si="4"/>
        <v>0</v>
      </c>
      <c r="I55" s="74">
        <f t="shared" si="5"/>
        <v>5</v>
      </c>
      <c r="J55" s="73">
        <f>_xlfn.IFNA(VLOOKUP(CONCATENATE($J$5,$B55,$C55),'ESP1'!$A$6:$M$500,13,FALSE),0)</f>
        <v>0</v>
      </c>
      <c r="K55" s="73"/>
      <c r="L55" s="73"/>
      <c r="M55" s="73"/>
      <c r="N55" s="65">
        <f>_xlfn.IFNA(VLOOKUP(CONCATENATE($N$5,$B55,$C55),MUR!$A$6:$M$133,13,FALSE),0)</f>
        <v>0</v>
      </c>
      <c r="O55" s="65">
        <f>_xlfn.IFNA(VLOOKUP(CONCATENATE($O$5,$B55,$C55),'GOS1'!$A$6:$M$133,13,FALSE),0)</f>
        <v>0</v>
      </c>
      <c r="P55" s="65">
        <f>_xlfn.IFNA(VLOOKUP(CONCATENATE($P$5,$B55,$C55),'DAR1'!$A$6:$M$500,13,FALSE),0)</f>
        <v>0</v>
      </c>
      <c r="Q55" s="65"/>
      <c r="R55" s="65">
        <f>_xlfn.IFNA(VLOOKUP(CONCATENATE($R$5,$B55,$C55),'SER2'!$A$6:$M$133,13,FALSE),0)</f>
        <v>0</v>
      </c>
      <c r="S55" s="65"/>
      <c r="T55" s="65">
        <f>_xlfn.IFNA(VLOOKUP(CONCATENATE($T$5,$B55,$C55),'GOS2'!$A$6:$M$135,13,FALSE),0)</f>
        <v>0</v>
      </c>
      <c r="U55" s="65">
        <f>_xlfn.IFNA(VLOOKUP(CONCATENATE($U$5,$B55,$C55),'ESP2'!$A$6:$M$192,13,FALSE),0)</f>
        <v>0</v>
      </c>
      <c r="V55" s="65">
        <f>_xlfn.IFNA(VLOOKUP(CONCATENATE($V$5,$B55,$C55),CAP!$A$6:$M$133,13,FALSE),0)</f>
        <v>0</v>
      </c>
      <c r="W55" s="65">
        <f>_xlfn.IFNA(VLOOKUP(CONCATENATE($W$5,$B55,$C55),'OG1'!$A$6:$M$133,13,FALSE),0)</f>
        <v>0</v>
      </c>
      <c r="X55" s="65">
        <f>_xlfn.IFNA(VLOOKUP(CONCATENATE($X$5,$B55,$C55),'DRY1'!$A$8:$M$500,13,FALSE),0)</f>
        <v>0</v>
      </c>
      <c r="Y55" s="65">
        <f>_xlfn.IFNA(VLOOKUP(CONCATENATE($Y$5,$B55,$C55),'BAL3'!$A$6:$M$135,13,FALSE),0)</f>
        <v>0</v>
      </c>
      <c r="Z55" s="351"/>
      <c r="AA55" s="351">
        <f>_xlfn.IFNA(VLOOKUP(CONCATENATE($AA$5,$B55,$C55),'OG2'!$A$6:$M$132,13,FALSE),0)</f>
        <v>0</v>
      </c>
      <c r="AB55" s="65">
        <f>_xlfn.IFNA(VLOOKUP(CONCATENATE($AB$5,$B55,$C55),'SER3'!$A$6:$M$133,13,FALSE),0)</f>
        <v>0</v>
      </c>
      <c r="AC55" s="65">
        <f>_xlfn.IFNA(VLOOKUP(CONCATENATE($AC$5,$B55,$C55),'Spare 1'!$A$6:$M$133,13,FALSE),0)</f>
        <v>0</v>
      </c>
      <c r="AD55" s="65">
        <f>_xlfn.IFNA(VLOOKUP(CONCATENATE($AD$5,$B55,$C55),'DRY2'!$A$6:$M$300,13,FALSE),0)</f>
        <v>0</v>
      </c>
      <c r="AE55" s="65">
        <f>_xlfn.IFNA(VLOOKUP(CONCATENATE($AE$5,$B55,$C55),'ESP3'!$A$6:$M$500,13,FALSE),0)</f>
        <v>0</v>
      </c>
      <c r="AF55" s="65">
        <f>_xlfn.IFNA(VLOOKUP(CONCATENATE($AF$5,$B55,$C55),[4]SC!$A$6:$M$53,13,FALSE),0)</f>
        <v>0</v>
      </c>
      <c r="AG55" s="65"/>
      <c r="AH55" s="65">
        <f>_xlfn.IFNA(VLOOKUP(CONCATENATE($AH$5,$B55,$C55),SCSAT!$A$6:$M$53,13,FALSE),0)</f>
        <v>0</v>
      </c>
      <c r="AI55" s="65">
        <f>_xlfn.IFNA(VLOOKUP(CONCATENATE($AI$5,$B55,$C55),SCSUN!$A$6:$M$53,13,FALSE),0)</f>
        <v>0</v>
      </c>
      <c r="AJ55" s="65">
        <f>_xlfn.IFNA(VLOOKUP(CONCATENATE($AJ$5,$B55,$C55),'ESP4'!$A$6:$M$500,13,FALSE),0)</f>
        <v>0</v>
      </c>
      <c r="AK55" s="65">
        <f>_xlfn.IFNA(VLOOKUP(CONCATENATE($AK$5,$B55,$C55),FEST!$A$6:$M$300,13,FALSE),0)</f>
        <v>0</v>
      </c>
      <c r="AL55" s="65">
        <f>_xlfn.IFNA(VLOOKUP(CONCATENATE($AL$5,$B55,$C55),FEST!$A$6:$M$300,13,FALSE),0)</f>
        <v>0</v>
      </c>
      <c r="AM55" s="65">
        <f>_xlfn.IFNA(VLOOKUP(CONCATENATE($AM$5,$B55,$C55),'DAR2'!$A$6:$M$60,13,FALSE),0)</f>
        <v>0</v>
      </c>
      <c r="AN55" s="65">
        <f>_xlfn.IFNA(VLOOKUP(CONCATENATE($AN$5,$B55,$C55),'DRY3'!$A$6:$M$135,13,FALSE),0)</f>
        <v>0</v>
      </c>
      <c r="AO55" s="53"/>
    </row>
    <row r="56" spans="1:41" x14ac:dyDescent="0.25">
      <c r="A56" s="601"/>
      <c r="B56" s="60"/>
      <c r="C56" s="66"/>
      <c r="D56" s="66"/>
      <c r="E56" s="67"/>
      <c r="F56" s="74"/>
      <c r="G56" s="63">
        <f t="shared" si="3"/>
        <v>0</v>
      </c>
      <c r="H56" s="64">
        <f t="shared" si="4"/>
        <v>0</v>
      </c>
      <c r="I56" s="74">
        <f t="shared" si="5"/>
        <v>5</v>
      </c>
      <c r="J56" s="73">
        <f>_xlfn.IFNA(VLOOKUP(CONCATENATE($J$5,$B56,$C56),'ESP1'!$A$6:$M$500,13,FALSE),0)</f>
        <v>0</v>
      </c>
      <c r="K56" s="73"/>
      <c r="L56" s="73"/>
      <c r="M56" s="73"/>
      <c r="N56" s="65">
        <f>_xlfn.IFNA(VLOOKUP(CONCATENATE($N$5,$B56,$C56),MUR!$A$6:$M$133,13,FALSE),0)</f>
        <v>0</v>
      </c>
      <c r="O56" s="65">
        <f>_xlfn.IFNA(VLOOKUP(CONCATENATE($O$5,$B56,$C56),'GOS1'!$A$6:$M$133,13,FALSE),0)</f>
        <v>0</v>
      </c>
      <c r="P56" s="65">
        <f>_xlfn.IFNA(VLOOKUP(CONCATENATE($P$5,$B56,$C56),'DAR1'!$A$6:$M$500,13,FALSE),0)</f>
        <v>0</v>
      </c>
      <c r="Q56" s="65"/>
      <c r="R56" s="65">
        <f>_xlfn.IFNA(VLOOKUP(CONCATENATE($R$5,$B56,$C56),'SER2'!$A$6:$M$133,13,FALSE),0)</f>
        <v>0</v>
      </c>
      <c r="S56" s="65"/>
      <c r="T56" s="65">
        <f>_xlfn.IFNA(VLOOKUP(CONCATENATE($T$5,$B56,$C56),'GOS2'!$A$6:$M$135,13,FALSE),0)</f>
        <v>0</v>
      </c>
      <c r="U56" s="65">
        <f>_xlfn.IFNA(VLOOKUP(CONCATENATE($U$5,$B56,$C56),'ESP2'!$A$6:$M$192,13,FALSE),0)</f>
        <v>0</v>
      </c>
      <c r="V56" s="65">
        <f>_xlfn.IFNA(VLOOKUP(CONCATENATE($V$5,$B56,$C56),CAP!$A$6:$M$133,13,FALSE),0)</f>
        <v>0</v>
      </c>
      <c r="W56" s="65">
        <f>_xlfn.IFNA(VLOOKUP(CONCATENATE($W$5,$B56,$C56),'OG1'!$A$6:$M$133,13,FALSE),0)</f>
        <v>0</v>
      </c>
      <c r="X56" s="65">
        <f>_xlfn.IFNA(VLOOKUP(CONCATENATE($X$5,$B56,$C56),'DRY1'!$A$8:$M$500,13,FALSE),0)</f>
        <v>0</v>
      </c>
      <c r="Y56" s="65">
        <f>_xlfn.IFNA(VLOOKUP(CONCATENATE($Y$5,$B56,$C56),'BAL3'!$A$6:$M$135,13,FALSE),0)</f>
        <v>0</v>
      </c>
      <c r="Z56" s="351"/>
      <c r="AA56" s="351">
        <f>_xlfn.IFNA(VLOOKUP(CONCATENATE($AA$5,$B56,$C56),'OG2'!$A$6:$M$132,13,FALSE),0)</f>
        <v>0</v>
      </c>
      <c r="AB56" s="65">
        <f>_xlfn.IFNA(VLOOKUP(CONCATENATE($AB$5,$B56,$C56),'SER3'!$A$6:$M$133,13,FALSE),0)</f>
        <v>0</v>
      </c>
      <c r="AC56" s="65">
        <f>_xlfn.IFNA(VLOOKUP(CONCATENATE($AC$5,$B56,$C56),'Spare 1'!$A$6:$M$133,13,FALSE),0)</f>
        <v>0</v>
      </c>
      <c r="AD56" s="65">
        <f>_xlfn.IFNA(VLOOKUP(CONCATENATE($AD$5,$B56,$C56),'DRY2'!$A$6:$M$300,13,FALSE),0)</f>
        <v>0</v>
      </c>
      <c r="AE56" s="65">
        <f>_xlfn.IFNA(VLOOKUP(CONCATENATE($AE$5,$B56,$C56),'ESP3'!$A$6:$M$500,13,FALSE),0)</f>
        <v>0</v>
      </c>
      <c r="AF56" s="65">
        <f>_xlfn.IFNA(VLOOKUP(CONCATENATE($AF$5,$B56,$C56),[4]SC!$A$6:$M$53,13,FALSE),0)</f>
        <v>0</v>
      </c>
      <c r="AG56" s="65"/>
      <c r="AH56" s="65">
        <f>_xlfn.IFNA(VLOOKUP(CONCATENATE($AH$5,$B56,$C56),SCSAT!$A$6:$M$53,13,FALSE),0)</f>
        <v>0</v>
      </c>
      <c r="AI56" s="65">
        <f>_xlfn.IFNA(VLOOKUP(CONCATENATE($AI$5,$B56,$C56),SCSUN!$A$6:$M$53,13,FALSE),0)</f>
        <v>0</v>
      </c>
      <c r="AJ56" s="65">
        <f>_xlfn.IFNA(VLOOKUP(CONCATENATE($AJ$5,$B56,$C56),'ESP4'!$A$6:$M$500,13,FALSE),0)</f>
        <v>0</v>
      </c>
      <c r="AK56" s="65">
        <f>_xlfn.IFNA(VLOOKUP(CONCATENATE($AK$5,$B56,$C56),FEST!$A$6:$M$300,13,FALSE),0)</f>
        <v>0</v>
      </c>
      <c r="AL56" s="65">
        <f>_xlfn.IFNA(VLOOKUP(CONCATENATE($AL$5,$B56,$C56),FEST!$A$6:$M$300,13,FALSE),0)</f>
        <v>0</v>
      </c>
      <c r="AM56" s="65">
        <f>_xlfn.IFNA(VLOOKUP(CONCATENATE($AM$5,$B56,$C56),'DAR2'!$A$6:$M$60,13,FALSE),0)</f>
        <v>0</v>
      </c>
      <c r="AN56" s="65">
        <f>_xlfn.IFNA(VLOOKUP(CONCATENATE($AN$5,$B56,$C56),'DRY3'!$A$6:$M$135,13,FALSE),0)</f>
        <v>0</v>
      </c>
      <c r="AO56" s="53"/>
    </row>
    <row r="57" spans="1:41" x14ac:dyDescent="0.25">
      <c r="A57" s="601"/>
      <c r="B57" s="60"/>
      <c r="C57" s="66"/>
      <c r="D57" s="66"/>
      <c r="E57" s="67"/>
      <c r="F57" s="74"/>
      <c r="G57" s="63">
        <f t="shared" si="3"/>
        <v>0</v>
      </c>
      <c r="H57" s="64">
        <f t="shared" si="4"/>
        <v>0</v>
      </c>
      <c r="I57" s="74">
        <f t="shared" si="5"/>
        <v>5</v>
      </c>
      <c r="J57" s="73">
        <f>_xlfn.IFNA(VLOOKUP(CONCATENATE($J$5,$B57,$C57),'ESP1'!$A$6:$M$500,13,FALSE),0)</f>
        <v>0</v>
      </c>
      <c r="K57" s="73"/>
      <c r="L57" s="73"/>
      <c r="M57" s="73"/>
      <c r="N57" s="65">
        <f>_xlfn.IFNA(VLOOKUP(CONCATENATE($N$5,$B57,$C57),MUR!$A$6:$M$133,13,FALSE),0)</f>
        <v>0</v>
      </c>
      <c r="O57" s="65">
        <f>_xlfn.IFNA(VLOOKUP(CONCATENATE($O$5,$B57,$C57),'GOS1'!$A$6:$M$133,13,FALSE),0)</f>
        <v>0</v>
      </c>
      <c r="P57" s="65">
        <f>_xlfn.IFNA(VLOOKUP(CONCATENATE($P$5,$B57,$C57),'DAR1'!$A$6:$M$500,13,FALSE),0)</f>
        <v>0</v>
      </c>
      <c r="Q57" s="65"/>
      <c r="R57" s="65">
        <f>_xlfn.IFNA(VLOOKUP(CONCATENATE($R$5,$B57,$C57),'SER2'!$A$6:$M$133,13,FALSE),0)</f>
        <v>0</v>
      </c>
      <c r="S57" s="65"/>
      <c r="T57" s="65">
        <f>_xlfn.IFNA(VLOOKUP(CONCATENATE($T$5,$B57,$C57),'GOS2'!$A$6:$M$135,13,FALSE),0)</f>
        <v>0</v>
      </c>
      <c r="U57" s="65">
        <f>_xlfn.IFNA(VLOOKUP(CONCATENATE($U$5,$B57,$C57),'ESP2'!$A$6:$M$192,13,FALSE),0)</f>
        <v>0</v>
      </c>
      <c r="V57" s="65">
        <f>_xlfn.IFNA(VLOOKUP(CONCATENATE($V$5,$B57,$C57),CAP!$A$6:$M$133,13,FALSE),0)</f>
        <v>0</v>
      </c>
      <c r="W57" s="65">
        <f>_xlfn.IFNA(VLOOKUP(CONCATENATE($W$5,$B57,$C57),'OG1'!$A$6:$M$133,13,FALSE),0)</f>
        <v>0</v>
      </c>
      <c r="X57" s="65">
        <f>_xlfn.IFNA(VLOOKUP(CONCATENATE($X$5,$B57,$C57),'DRY1'!$A$8:$M$500,13,FALSE),0)</f>
        <v>0</v>
      </c>
      <c r="Y57" s="65">
        <f>_xlfn.IFNA(VLOOKUP(CONCATENATE($Y$5,$B57,$C57),'BAL3'!$A$6:$M$135,13,FALSE),0)</f>
        <v>0</v>
      </c>
      <c r="Z57" s="351"/>
      <c r="AA57" s="351">
        <f>_xlfn.IFNA(VLOOKUP(CONCATENATE($AA$5,$B57,$C57),'OG2'!$A$6:$M$132,13,FALSE),0)</f>
        <v>0</v>
      </c>
      <c r="AB57" s="65">
        <f>_xlfn.IFNA(VLOOKUP(CONCATENATE($AB$5,$B57,$C57),'SER3'!$A$6:$M$133,13,FALSE),0)</f>
        <v>0</v>
      </c>
      <c r="AC57" s="65">
        <f>_xlfn.IFNA(VLOOKUP(CONCATENATE($AC$5,$B57,$C57),'Spare 1'!$A$6:$M$133,13,FALSE),0)</f>
        <v>0</v>
      </c>
      <c r="AD57" s="65">
        <f>_xlfn.IFNA(VLOOKUP(CONCATENATE($AD$5,$B57,$C57),'DRY2'!$A$6:$M$300,13,FALSE),0)</f>
        <v>0</v>
      </c>
      <c r="AE57" s="65">
        <f>_xlfn.IFNA(VLOOKUP(CONCATENATE($AE$5,$B57,$C57),'ESP3'!$A$6:$M$500,13,FALSE),0)</f>
        <v>0</v>
      </c>
      <c r="AF57" s="65">
        <f>_xlfn.IFNA(VLOOKUP(CONCATENATE($AF$5,$B57,$C57),[4]SC!$A$6:$M$53,13,FALSE),0)</f>
        <v>0</v>
      </c>
      <c r="AG57" s="65"/>
      <c r="AH57" s="65">
        <f>_xlfn.IFNA(VLOOKUP(CONCATENATE($AH$5,$B57,$C57),SCSAT!$A$6:$M$53,13,FALSE),0)</f>
        <v>0</v>
      </c>
      <c r="AI57" s="65">
        <f>_xlfn.IFNA(VLOOKUP(CONCATENATE($AI$5,$B57,$C57),SCSUN!$A$6:$M$53,13,FALSE),0)</f>
        <v>0</v>
      </c>
      <c r="AJ57" s="65">
        <f>_xlfn.IFNA(VLOOKUP(CONCATENATE($AJ$5,$B57,$C57),'ESP4'!$A$6:$M$500,13,FALSE),0)</f>
        <v>0</v>
      </c>
      <c r="AK57" s="65">
        <f>_xlfn.IFNA(VLOOKUP(CONCATENATE($AK$5,$B57,$C57),FEST!$A$6:$M$300,13,FALSE),0)</f>
        <v>0</v>
      </c>
      <c r="AL57" s="65">
        <f>_xlfn.IFNA(VLOOKUP(CONCATENATE($AL$5,$B57,$C57),FEST!$A$6:$M$300,13,FALSE),0)</f>
        <v>0</v>
      </c>
      <c r="AM57" s="65">
        <f>_xlfn.IFNA(VLOOKUP(CONCATENATE($AM$5,$B57,$C57),'DAR2'!$A$6:$M$60,13,FALSE),0)</f>
        <v>0</v>
      </c>
      <c r="AN57" s="65">
        <f>_xlfn.IFNA(VLOOKUP(CONCATENATE($AN$5,$B57,$C57),'DRY3'!$A$6:$M$135,13,FALSE),0)</f>
        <v>0</v>
      </c>
      <c r="AO57" s="53"/>
    </row>
    <row r="58" spans="1:41" x14ac:dyDescent="0.25">
      <c r="A58" s="601"/>
      <c r="B58" s="60"/>
      <c r="C58" s="66"/>
      <c r="D58" s="61"/>
      <c r="E58" s="67"/>
      <c r="F58" s="74"/>
      <c r="G58" s="63">
        <f t="shared" si="3"/>
        <v>0</v>
      </c>
      <c r="H58" s="64">
        <f t="shared" si="4"/>
        <v>0</v>
      </c>
      <c r="I58" s="74">
        <f t="shared" si="5"/>
        <v>5</v>
      </c>
      <c r="J58" s="73">
        <f>_xlfn.IFNA(VLOOKUP(CONCATENATE($J$5,$B58,$C58),'ESP1'!$A$6:$M$500,13,FALSE),0)</f>
        <v>0</v>
      </c>
      <c r="K58" s="73"/>
      <c r="L58" s="73"/>
      <c r="M58" s="73"/>
      <c r="N58" s="65">
        <f>_xlfn.IFNA(VLOOKUP(CONCATENATE($N$5,$B58,$C58),MUR!$A$6:$M$133,13,FALSE),0)</f>
        <v>0</v>
      </c>
      <c r="O58" s="65">
        <f>_xlfn.IFNA(VLOOKUP(CONCATENATE($O$5,$B58,$C58),'GOS1'!$A$6:$M$133,13,FALSE),0)</f>
        <v>0</v>
      </c>
      <c r="P58" s="65">
        <f>_xlfn.IFNA(VLOOKUP(CONCATENATE($P$5,$B58,$C58),'DAR1'!$A$6:$M$500,13,FALSE),0)</f>
        <v>0</v>
      </c>
      <c r="Q58" s="65"/>
      <c r="R58" s="65">
        <f>_xlfn.IFNA(VLOOKUP(CONCATENATE($R$5,$B58,$C58),'SER2'!$A$6:$M$133,13,FALSE),0)</f>
        <v>0</v>
      </c>
      <c r="S58" s="65"/>
      <c r="T58" s="65">
        <f>_xlfn.IFNA(VLOOKUP(CONCATENATE($T$5,$B58,$C58),'GOS2'!$A$6:$M$135,13,FALSE),0)</f>
        <v>0</v>
      </c>
      <c r="U58" s="65">
        <f>_xlfn.IFNA(VLOOKUP(CONCATENATE($U$5,$B58,$C58),'ESP2'!$A$6:$M$192,13,FALSE),0)</f>
        <v>0</v>
      </c>
      <c r="V58" s="65">
        <f>_xlfn.IFNA(VLOOKUP(CONCATENATE($V$5,$B58,$C58),CAP!$A$6:$M$133,13,FALSE),0)</f>
        <v>0</v>
      </c>
      <c r="W58" s="65">
        <f>_xlfn.IFNA(VLOOKUP(CONCATENATE($W$5,$B58,$C58),'OG1'!$A$6:$M$133,13,FALSE),0)</f>
        <v>0</v>
      </c>
      <c r="X58" s="65">
        <f>_xlfn.IFNA(VLOOKUP(CONCATENATE($X$5,$B58,$C58),'DRY1'!$A$8:$M$500,13,FALSE),0)</f>
        <v>0</v>
      </c>
      <c r="Y58" s="65">
        <f>_xlfn.IFNA(VLOOKUP(CONCATENATE($Y$5,$B58,$C58),'BAL3'!$A$6:$M$135,13,FALSE),0)</f>
        <v>0</v>
      </c>
      <c r="Z58" s="351"/>
      <c r="AA58" s="351">
        <f>_xlfn.IFNA(VLOOKUP(CONCATENATE($AA$5,$B58,$C58),'OG2'!$A$6:$M$132,13,FALSE),0)</f>
        <v>0</v>
      </c>
      <c r="AB58" s="65">
        <f>_xlfn.IFNA(VLOOKUP(CONCATENATE($AB$5,$B58,$C58),'SER3'!$A$6:$M$133,13,FALSE),0)</f>
        <v>0</v>
      </c>
      <c r="AC58" s="65">
        <f>_xlfn.IFNA(VLOOKUP(CONCATENATE($AC$5,$B58,$C58),'Spare 1'!$A$6:$M$133,13,FALSE),0)</f>
        <v>0</v>
      </c>
      <c r="AD58" s="65">
        <f>_xlfn.IFNA(VLOOKUP(CONCATENATE($AD$5,$B58,$C58),'DRY2'!$A$6:$M$300,13,FALSE),0)</f>
        <v>0</v>
      </c>
      <c r="AE58" s="65">
        <f>_xlfn.IFNA(VLOOKUP(CONCATENATE($AE$5,$B58,$C58),'ESP3'!$A$6:$M$500,13,FALSE),0)</f>
        <v>0</v>
      </c>
      <c r="AF58" s="65">
        <f>_xlfn.IFNA(VLOOKUP(CONCATENATE($AF$5,$B58,$C58),[4]SC!$A$6:$M$53,13,FALSE),0)</f>
        <v>0</v>
      </c>
      <c r="AG58" s="65"/>
      <c r="AH58" s="65">
        <f>_xlfn.IFNA(VLOOKUP(CONCATENATE($AH$5,$B58,$C58),SCSAT!$A$6:$M$53,13,FALSE),0)</f>
        <v>0</v>
      </c>
      <c r="AI58" s="65">
        <f>_xlfn.IFNA(VLOOKUP(CONCATENATE($AI$5,$B58,$C58),SCSUN!$A$6:$M$53,13,FALSE),0)</f>
        <v>0</v>
      </c>
      <c r="AJ58" s="65">
        <f>_xlfn.IFNA(VLOOKUP(CONCATENATE($AJ$5,$B58,$C58),'ESP4'!$A$6:$M$500,13,FALSE),0)</f>
        <v>0</v>
      </c>
      <c r="AK58" s="65">
        <f>_xlfn.IFNA(VLOOKUP(CONCATENATE($AK$5,$B58,$C58),FEST!$A$6:$M$300,13,FALSE),0)</f>
        <v>0</v>
      </c>
      <c r="AL58" s="65">
        <f>_xlfn.IFNA(VLOOKUP(CONCATENATE($AL$5,$B58,$C58),FEST!$A$6:$M$300,13,FALSE),0)</f>
        <v>0</v>
      </c>
      <c r="AM58" s="65">
        <f>_xlfn.IFNA(VLOOKUP(CONCATENATE($AM$5,$B58,$C58),'DAR2'!$A$6:$M$60,13,FALSE),0)</f>
        <v>0</v>
      </c>
      <c r="AN58" s="65">
        <f>_xlfn.IFNA(VLOOKUP(CONCATENATE($AN$5,$B58,$C58),'DRY3'!$A$6:$M$135,13,FALSE),0)</f>
        <v>0</v>
      </c>
      <c r="AO58" s="53"/>
    </row>
    <row r="59" spans="1:41" x14ac:dyDescent="0.25">
      <c r="A59" s="601"/>
      <c r="B59" s="60"/>
      <c r="C59" s="66"/>
      <c r="D59" s="66"/>
      <c r="E59" s="67"/>
      <c r="F59" s="74"/>
      <c r="G59" s="63">
        <f t="shared" si="3"/>
        <v>0</v>
      </c>
      <c r="H59" s="64">
        <f t="shared" si="4"/>
        <v>0</v>
      </c>
      <c r="I59" s="74">
        <f t="shared" si="5"/>
        <v>5</v>
      </c>
      <c r="J59" s="73">
        <f>_xlfn.IFNA(VLOOKUP(CONCATENATE($J$5,$B59,$C59),'ESP1'!$A$6:$M$500,13,FALSE),0)</f>
        <v>0</v>
      </c>
      <c r="K59" s="73"/>
      <c r="L59" s="73"/>
      <c r="M59" s="73"/>
      <c r="N59" s="65">
        <f>_xlfn.IFNA(VLOOKUP(CONCATENATE($N$5,$B59,$C59),MUR!$A$6:$M$133,13,FALSE),0)</f>
        <v>0</v>
      </c>
      <c r="O59" s="65">
        <f>_xlfn.IFNA(VLOOKUP(CONCATENATE($O$5,$B59,$C59),'GOS1'!$A$6:$M$133,13,FALSE),0)</f>
        <v>0</v>
      </c>
      <c r="P59" s="65">
        <f>_xlfn.IFNA(VLOOKUP(CONCATENATE($P$5,$B59,$C59),'DAR1'!$A$6:$M$500,13,FALSE),0)</f>
        <v>0</v>
      </c>
      <c r="Q59" s="65"/>
      <c r="R59" s="65">
        <f>_xlfn.IFNA(VLOOKUP(CONCATENATE($R$5,$B59,$C59),'SER2'!$A$6:$M$133,13,FALSE),0)</f>
        <v>0</v>
      </c>
      <c r="S59" s="65"/>
      <c r="T59" s="65">
        <f>_xlfn.IFNA(VLOOKUP(CONCATENATE($T$5,$B59,$C59),'GOS2'!$A$6:$M$135,13,FALSE),0)</f>
        <v>0</v>
      </c>
      <c r="U59" s="65">
        <f>_xlfn.IFNA(VLOOKUP(CONCATENATE($U$5,$B59,$C59),'ESP2'!$A$6:$M$192,13,FALSE),0)</f>
        <v>0</v>
      </c>
      <c r="V59" s="65">
        <f>_xlfn.IFNA(VLOOKUP(CONCATENATE($V$5,$B59,$C59),CAP!$A$6:$M$133,13,FALSE),0)</f>
        <v>0</v>
      </c>
      <c r="W59" s="65">
        <f>_xlfn.IFNA(VLOOKUP(CONCATENATE($W$5,$B59,$C59),'OG1'!$A$6:$M$133,13,FALSE),0)</f>
        <v>0</v>
      </c>
      <c r="X59" s="65">
        <f>_xlfn.IFNA(VLOOKUP(CONCATENATE($X$5,$B59,$C59),'DRY1'!$A$8:$M$500,13,FALSE),0)</f>
        <v>0</v>
      </c>
      <c r="Y59" s="65">
        <f>_xlfn.IFNA(VLOOKUP(CONCATENATE($Y$5,$B59,$C59),'BAL3'!$A$6:$M$135,13,FALSE),0)</f>
        <v>0</v>
      </c>
      <c r="Z59" s="351"/>
      <c r="AA59" s="351">
        <f>_xlfn.IFNA(VLOOKUP(CONCATENATE($AA$5,$B59,$C59),'OG2'!$A$6:$M$132,13,FALSE),0)</f>
        <v>0</v>
      </c>
      <c r="AB59" s="65">
        <f>_xlfn.IFNA(VLOOKUP(CONCATENATE($AB$5,$B59,$C59),'SER3'!$A$6:$M$133,13,FALSE),0)</f>
        <v>0</v>
      </c>
      <c r="AC59" s="65">
        <f>_xlfn.IFNA(VLOOKUP(CONCATENATE($AC$5,$B59,$C59),'Spare 1'!$A$6:$M$133,13,FALSE),0)</f>
        <v>0</v>
      </c>
      <c r="AD59" s="65">
        <f>_xlfn.IFNA(VLOOKUP(CONCATENATE($AD$5,$B59,$C59),'DRY2'!$A$6:$M$300,13,FALSE),0)</f>
        <v>0</v>
      </c>
      <c r="AE59" s="65">
        <f>_xlfn.IFNA(VLOOKUP(CONCATENATE($AE$5,$B59,$C59),'ESP3'!$A$6:$M$500,13,FALSE),0)</f>
        <v>0</v>
      </c>
      <c r="AF59" s="65">
        <f>_xlfn.IFNA(VLOOKUP(CONCATENATE($AF$5,$B59,$C59),[4]SC!$A$6:$M$53,13,FALSE),0)</f>
        <v>0</v>
      </c>
      <c r="AG59" s="65"/>
      <c r="AH59" s="65">
        <f>_xlfn.IFNA(VLOOKUP(CONCATENATE($AH$5,$B59,$C59),SCSAT!$A$6:$M$53,13,FALSE),0)</f>
        <v>0</v>
      </c>
      <c r="AI59" s="65">
        <f>_xlfn.IFNA(VLOOKUP(CONCATENATE($AI$5,$B59,$C59),SCSUN!$A$6:$M$53,13,FALSE),0)</f>
        <v>0</v>
      </c>
      <c r="AJ59" s="65">
        <f>_xlfn.IFNA(VLOOKUP(CONCATENATE($AJ$5,$B59,$C59),'ESP4'!$A$6:$M$500,13,FALSE),0)</f>
        <v>0</v>
      </c>
      <c r="AK59" s="65">
        <f>_xlfn.IFNA(VLOOKUP(CONCATENATE($AK$5,$B59,$C59),FEST!$A$6:$M$300,13,FALSE),0)</f>
        <v>0</v>
      </c>
      <c r="AL59" s="65">
        <f>_xlfn.IFNA(VLOOKUP(CONCATENATE($AL$5,$B59,$C59),FEST!$A$6:$M$300,13,FALSE),0)</f>
        <v>0</v>
      </c>
      <c r="AM59" s="65">
        <f>_xlfn.IFNA(VLOOKUP(CONCATENATE($AM$5,$B59,$C59),'DAR2'!$A$6:$M$60,13,FALSE),0)</f>
        <v>0</v>
      </c>
      <c r="AN59" s="65">
        <f>_xlfn.IFNA(VLOOKUP(CONCATENATE($AN$5,$B59,$C59),'DRY3'!$A$6:$M$135,13,FALSE),0)</f>
        <v>0</v>
      </c>
      <c r="AO59" s="53"/>
    </row>
    <row r="60" spans="1:41" x14ac:dyDescent="0.25">
      <c r="A60" s="601"/>
      <c r="B60" s="404"/>
      <c r="C60" s="405"/>
      <c r="D60" s="405"/>
      <c r="E60" s="406"/>
      <c r="F60" s="407"/>
      <c r="G60" s="63">
        <f t="shared" si="3"/>
        <v>0</v>
      </c>
      <c r="H60" s="64">
        <f t="shared" si="4"/>
        <v>0</v>
      </c>
      <c r="I60" s="74">
        <f t="shared" si="5"/>
        <v>5</v>
      </c>
      <c r="J60" s="73">
        <f>_xlfn.IFNA(VLOOKUP(CONCATENATE($J$5,$B60,$C60),'ESP1'!$A$6:$M$500,13,FALSE),0)</f>
        <v>0</v>
      </c>
      <c r="K60" s="73"/>
      <c r="L60" s="73"/>
      <c r="M60" s="73"/>
      <c r="N60" s="65">
        <f>_xlfn.IFNA(VLOOKUP(CONCATENATE($N$5,$B60,$C60),MUR!$A$6:$M$133,13,FALSE),0)</f>
        <v>0</v>
      </c>
      <c r="O60" s="65">
        <f>_xlfn.IFNA(VLOOKUP(CONCATENATE($O$5,$B60,$C60),'GOS1'!$A$6:$M$133,13,FALSE),0)</f>
        <v>0</v>
      </c>
      <c r="P60" s="65">
        <f>_xlfn.IFNA(VLOOKUP(CONCATENATE($P$5,$B60,$C60),'DAR1'!$A$6:$M$500,13,FALSE),0)</f>
        <v>0</v>
      </c>
      <c r="Q60" s="65"/>
      <c r="R60" s="65">
        <f>_xlfn.IFNA(VLOOKUP(CONCATENATE($R$5,$B60,$C60),'SER2'!$A$6:$M$133,13,FALSE),0)</f>
        <v>0</v>
      </c>
      <c r="S60" s="65"/>
      <c r="T60" s="65">
        <f>_xlfn.IFNA(VLOOKUP(CONCATENATE($T$5,$B60,$C60),'GOS2'!$A$6:$M$135,13,FALSE),0)</f>
        <v>0</v>
      </c>
      <c r="U60" s="65">
        <f>_xlfn.IFNA(VLOOKUP(CONCATENATE($U$5,$B60,$C60),'ESP2'!$A$6:$M$192,13,FALSE),0)</f>
        <v>0</v>
      </c>
      <c r="V60" s="65">
        <f>_xlfn.IFNA(VLOOKUP(CONCATENATE($V$5,$B60,$C60),CAP!$A$6:$M$133,13,FALSE),0)</f>
        <v>0</v>
      </c>
      <c r="W60" s="65">
        <f>_xlfn.IFNA(VLOOKUP(CONCATENATE($W$5,$B60,$C60),'OG1'!$A$6:$M$133,13,FALSE),0)</f>
        <v>0</v>
      </c>
      <c r="X60" s="65">
        <f>_xlfn.IFNA(VLOOKUP(CONCATENATE($X$5,$B60,$C60),'DRY1'!$A$8:$M$500,13,FALSE),0)</f>
        <v>0</v>
      </c>
      <c r="Y60" s="65">
        <f>_xlfn.IFNA(VLOOKUP(CONCATENATE($Y$5,$B60,$C60),'BAL3'!$A$6:$M$135,13,FALSE),0)</f>
        <v>0</v>
      </c>
      <c r="Z60" s="351"/>
      <c r="AA60" s="351">
        <f>_xlfn.IFNA(VLOOKUP(CONCATENATE($AA$5,$B60,$C60),'OG2'!$A$6:$M$132,13,FALSE),0)</f>
        <v>0</v>
      </c>
      <c r="AB60" s="65">
        <f>_xlfn.IFNA(VLOOKUP(CONCATENATE($AB$5,$B60,$C60),'SER3'!$A$6:$M$133,13,FALSE),0)</f>
        <v>0</v>
      </c>
      <c r="AC60" s="65">
        <f>_xlfn.IFNA(VLOOKUP(CONCATENATE($AC$5,$B60,$C60),'Spare 1'!$A$6:$M$133,13,FALSE),0)</f>
        <v>0</v>
      </c>
      <c r="AD60" s="65">
        <f>_xlfn.IFNA(VLOOKUP(CONCATENATE($AD$5,$B60,$C60),'DRY2'!$A$6:$M$300,13,FALSE),0)</f>
        <v>0</v>
      </c>
      <c r="AE60" s="65">
        <f>_xlfn.IFNA(VLOOKUP(CONCATENATE($AE$5,$B60,$C60),'ESP3'!$A$6:$M$500,13,FALSE),0)</f>
        <v>0</v>
      </c>
      <c r="AF60" s="65">
        <f>_xlfn.IFNA(VLOOKUP(CONCATENATE($AF$5,$B60,$C60),[4]SC!$A$6:$M$53,13,FALSE),0)</f>
        <v>0</v>
      </c>
      <c r="AG60" s="65"/>
      <c r="AH60" s="65">
        <f>_xlfn.IFNA(VLOOKUP(CONCATENATE($AH$5,$B60,$C60),SCSAT!$A$6:$M$53,13,FALSE),0)</f>
        <v>0</v>
      </c>
      <c r="AI60" s="65">
        <f>_xlfn.IFNA(VLOOKUP(CONCATENATE($AI$5,$B60,$C60),SCSUN!$A$6:$M$53,13,FALSE),0)</f>
        <v>0</v>
      </c>
      <c r="AJ60" s="65">
        <f>_xlfn.IFNA(VLOOKUP(CONCATENATE($AJ$5,$B60,$C60),'ESP4'!$A$6:$M$500,13,FALSE),0)</f>
        <v>0</v>
      </c>
      <c r="AK60" s="65">
        <f>_xlfn.IFNA(VLOOKUP(CONCATENATE($AK$5,$B60,$C60),FEST!$A$6:$M$300,13,FALSE),0)</f>
        <v>0</v>
      </c>
      <c r="AL60" s="65">
        <f>_xlfn.IFNA(VLOOKUP(CONCATENATE($AL$5,$B60,$C60),FEST!$A$6:$M$300,13,FALSE),0)</f>
        <v>0</v>
      </c>
      <c r="AM60" s="65">
        <f>_xlfn.IFNA(VLOOKUP(CONCATENATE($AM$5,$B60,$C60),'DAR2'!$A$6:$M$60,13,FALSE),0)</f>
        <v>0</v>
      </c>
      <c r="AN60" s="65">
        <f>_xlfn.IFNA(VLOOKUP(CONCATENATE($AN$5,$B60,$C60),'DRY3'!$A$6:$M$135,13,FALSE),0)</f>
        <v>0</v>
      </c>
      <c r="AO60" s="53"/>
    </row>
    <row r="61" spans="1:41" x14ac:dyDescent="0.25">
      <c r="A61" s="601"/>
      <c r="B61" s="66"/>
      <c r="C61" s="66"/>
      <c r="D61" s="66"/>
      <c r="E61" s="408"/>
      <c r="F61" s="408"/>
      <c r="G61" s="403"/>
      <c r="H61" s="64"/>
      <c r="I61" s="74"/>
      <c r="J61" s="73">
        <f>_xlfn.IFNA(VLOOKUP(CONCATENATE($J$5,$B61,$C61),'ESP1'!$A$6:$M$500,13,FALSE),0)</f>
        <v>0</v>
      </c>
      <c r="K61" s="73"/>
      <c r="L61" s="73"/>
      <c r="M61" s="73"/>
      <c r="N61" s="65">
        <f>_xlfn.IFNA(VLOOKUP(CONCATENATE($N$5,$B61,$C61),MUR!$A$6:$M$133,13,FALSE),0)</f>
        <v>0</v>
      </c>
      <c r="O61" s="65">
        <f>_xlfn.IFNA(VLOOKUP(CONCATENATE($O$5,$B61,$C61),'GOS1'!$A$6:$M$133,13,FALSE),0)</f>
        <v>0</v>
      </c>
      <c r="P61" s="65">
        <f>_xlfn.IFNA(VLOOKUP(CONCATENATE($P$5,$B61,$C61),'DAR1'!$A$6:$M$500,13,FALSE),0)</f>
        <v>0</v>
      </c>
      <c r="Q61" s="65"/>
      <c r="R61" s="65">
        <f>_xlfn.IFNA(VLOOKUP(CONCATENATE($R$5,$B61,$C61),'SER2'!$A$6:$M$133,13,FALSE),0)</f>
        <v>0</v>
      </c>
      <c r="S61" s="65"/>
      <c r="T61" s="65">
        <f>_xlfn.IFNA(VLOOKUP(CONCATENATE($T$5,$B61,$C61),'GOS2'!$A$6:$M$135,13,FALSE),0)</f>
        <v>0</v>
      </c>
      <c r="U61" s="65">
        <f>_xlfn.IFNA(VLOOKUP(CONCATENATE($U$5,$B61,$C61),'ESP2'!$A$6:$M$192,13,FALSE),0)</f>
        <v>0</v>
      </c>
      <c r="V61" s="65">
        <f>_xlfn.IFNA(VLOOKUP(CONCATENATE($V$5,$B61,$C61),CAP!$A$6:$M$133,13,FALSE),0)</f>
        <v>0</v>
      </c>
      <c r="W61" s="65">
        <f>_xlfn.IFNA(VLOOKUP(CONCATENATE($W$5,$B61,$C61),'OG1'!$A$6:$M$133,13,FALSE),0)</f>
        <v>0</v>
      </c>
      <c r="X61" s="65">
        <f>_xlfn.IFNA(VLOOKUP(CONCATENATE($X$5,$B61,$C61),'DRY1'!$A$8:$M$500,13,FALSE),0)</f>
        <v>0</v>
      </c>
      <c r="Y61" s="65">
        <f>_xlfn.IFNA(VLOOKUP(CONCATENATE($Y$5,$B61,$C61),'BAL3'!$A$6:$M$135,13,FALSE),0)</f>
        <v>0</v>
      </c>
      <c r="Z61" s="351"/>
      <c r="AA61" s="351">
        <f>_xlfn.IFNA(VLOOKUP(CONCATENATE($AA$5,$B61,$C61),'OG2'!$A$6:$M$132,13,FALSE),0)</f>
        <v>0</v>
      </c>
      <c r="AB61" s="65">
        <f>_xlfn.IFNA(VLOOKUP(CONCATENATE($AB$5,$B61,$C61),'SER3'!$A$6:$M$133,13,FALSE),0)</f>
        <v>0</v>
      </c>
      <c r="AC61" s="65">
        <f>_xlfn.IFNA(VLOOKUP(CONCATENATE($AC$5,$B61,$C61),'Spare 1'!$A$6:$M$133,13,FALSE),0)</f>
        <v>0</v>
      </c>
      <c r="AD61" s="65">
        <f>_xlfn.IFNA(VLOOKUP(CONCATENATE($AD$5,$B61,$C61),'DRY2'!$A$6:$M$300,13,FALSE),0)</f>
        <v>0</v>
      </c>
      <c r="AE61" s="65">
        <f>_xlfn.IFNA(VLOOKUP(CONCATENATE($AE$5,$B61,$C61),'ESP3'!$A$6:$M$500,13,FALSE),0)</f>
        <v>0</v>
      </c>
      <c r="AF61" s="65">
        <f>_xlfn.IFNA(VLOOKUP(CONCATENATE($AF$5,$B61,$C61),[4]SC!$A$6:$M$53,13,FALSE),0)</f>
        <v>0</v>
      </c>
      <c r="AG61" s="65"/>
      <c r="AH61" s="65">
        <f>_xlfn.IFNA(VLOOKUP(CONCATENATE($AH$5,$B61,$C61),SCSAT!$A$6:$M$53,13,FALSE),0)</f>
        <v>0</v>
      </c>
      <c r="AI61" s="65">
        <f>_xlfn.IFNA(VLOOKUP(CONCATENATE($AI$5,$B61,$C61),SCSUN!$A$6:$M$53,13,FALSE),0)</f>
        <v>0</v>
      </c>
      <c r="AJ61" s="65">
        <f>_xlfn.IFNA(VLOOKUP(CONCATENATE($AJ$5,$B61,$C61),'ESP4'!$A$6:$M$500,13,FALSE),0)</f>
        <v>0</v>
      </c>
      <c r="AK61" s="65">
        <f>_xlfn.IFNA(VLOOKUP(CONCATENATE($AK$5,$B61,$C61),FEST!$A$6:$M$300,13,FALSE),0)</f>
        <v>0</v>
      </c>
      <c r="AL61" s="65">
        <f>_xlfn.IFNA(VLOOKUP(CONCATENATE($AL$5,$B61,$C61),FEST!$A$6:$M$300,13,FALSE),0)</f>
        <v>0</v>
      </c>
      <c r="AM61" s="65">
        <f>_xlfn.IFNA(VLOOKUP(CONCATENATE($AM$5,$B61,$C61),'DAR2'!$A$6:$M$60,13,FALSE),0)</f>
        <v>0</v>
      </c>
      <c r="AN61" s="65">
        <f>_xlfn.IFNA(VLOOKUP(CONCATENATE($AN$5,$B61,$C61),'DRY3'!$A$6:$M$135,13,FALSE),0)</f>
        <v>0</v>
      </c>
      <c r="AO61" s="53"/>
    </row>
    <row r="62" spans="1:41" x14ac:dyDescent="0.25">
      <c r="A62" s="601"/>
      <c r="B62" s="66"/>
      <c r="C62" s="66"/>
      <c r="D62" s="66"/>
      <c r="E62" s="408"/>
      <c r="F62" s="408"/>
      <c r="G62" s="403"/>
      <c r="H62" s="64"/>
      <c r="I62" s="74"/>
      <c r="J62" s="73">
        <f>_xlfn.IFNA(VLOOKUP(CONCATENATE($J$5,$B62,$C62),'ESP1'!$A$6:$M$500,13,FALSE),0)</f>
        <v>0</v>
      </c>
      <c r="K62" s="73"/>
      <c r="L62" s="73"/>
      <c r="M62" s="73"/>
      <c r="N62" s="65">
        <f>_xlfn.IFNA(VLOOKUP(CONCATENATE($N$5,$B62,$C62),CAP!$A$6:$M$133,13,FALSE),0)</f>
        <v>0</v>
      </c>
      <c r="O62" s="65">
        <f>_xlfn.IFNA(VLOOKUP(CONCATENATE($O$5,$B62,$C62),'GOS1'!$A$6:$M$133,13,FALSE),0)</f>
        <v>0</v>
      </c>
      <c r="P62" s="65">
        <f>_xlfn.IFNA(VLOOKUP(CONCATENATE($P$5,$B62,$C62),'OG1'!$A$6:$M$500,13,FALSE),0)</f>
        <v>0</v>
      </c>
      <c r="Q62" s="65"/>
      <c r="R62" s="65">
        <f>_xlfn.IFNA(VLOOKUP(CONCATENATE($R$5,$B62,$C62),'DRY3'!$A$6:$M$133,13,FALSE),0)</f>
        <v>0</v>
      </c>
      <c r="S62" s="65"/>
      <c r="T62" s="65">
        <f>_xlfn.IFNA(VLOOKUP(CONCATENATE($T$5,$B62,$C62),'GOS2'!$A$6:$M$135,13,FALSE),0)</f>
        <v>0</v>
      </c>
      <c r="U62" s="65">
        <f>_xlfn.IFNA(VLOOKUP(CONCATENATE($U$5,$B62,$C62),'ESP2'!$A$6:$M$192,13,FALSE),0)</f>
        <v>0</v>
      </c>
      <c r="V62" s="65">
        <f>_xlfn.IFNA(VLOOKUP(CONCATENATE($V$5,$B62,$C62),CAP!$A$6:$M$133,13,FALSE),0)</f>
        <v>0</v>
      </c>
      <c r="W62" s="65">
        <f>_xlfn.IFNA(VLOOKUP(CONCATENATE($W$5,$B62,$C62),'DAR1'!$A$6:$M$133,13,FALSE),0)</f>
        <v>0</v>
      </c>
      <c r="X62" s="65">
        <f>_xlfn.IFNA(VLOOKUP(CONCATENATE($X$5,$B62,$C62),SCSAT!$A$8:$M$498,13,FALSE),0)</f>
        <v>0</v>
      </c>
      <c r="Y62" s="65">
        <f>_xlfn.IFNA(VLOOKUP(CONCATENATE($Y$5,$B62,$C62),'Spare 3'!$A$6:$M$170,13,FALSE),0)</f>
        <v>0</v>
      </c>
      <c r="Z62" s="65"/>
      <c r="AA62" s="65">
        <f>_xlfn.IFNA(VLOOKUP(CONCATENATE($V$5,$B62,$C62),'GOS2'!$A$6:$M$133,13,FALSE),0)</f>
        <v>0</v>
      </c>
      <c r="AB62" s="65"/>
      <c r="AC62" s="65">
        <f>_xlfn.IFNA(VLOOKUP(CONCATENATE($AC$5,$B62,$C62),'Spare 1'!$A$6:$M$133,13,FALSE),0)</f>
        <v>0</v>
      </c>
      <c r="AD62" s="65">
        <f>_xlfn.IFNA(VLOOKUP(CONCATENATE($AD$5,$B62,$C62),FEST!$A$6:$M$300,13,FALSE),0)</f>
        <v>0</v>
      </c>
      <c r="AE62" s="65">
        <f>_xlfn.IFNA(VLOOKUP(CONCATENATE($AE$5,$B62,$C62),'DAR2'!$A$6:$M$500,13,FALSE),0)</f>
        <v>0</v>
      </c>
      <c r="AF62" s="65">
        <f>_xlfn.IFNA(VLOOKUP(CONCATENATE($AF$5,$B62,$C62),'OG3'!$A$6:$M$53,13,FALSE),0)</f>
        <v>0</v>
      </c>
      <c r="AG62" s="65"/>
      <c r="AH62" s="65">
        <f>_xlfn.IFNA(VLOOKUP(CONCATENATE($AH$5,$B62,$C62),SCSAT!$A$6:$M$53,13,FALSE),0)</f>
        <v>0</v>
      </c>
      <c r="AI62" s="65">
        <f>_xlfn.IFNA(VLOOKUP(CONCATENATE($AI$5,$B62,$C62),SCSUN!$A$6:$M$53,13,FALSE),0)</f>
        <v>0</v>
      </c>
      <c r="AJ62" s="65">
        <f>_xlfn.IFNA(VLOOKUP(CONCATENATE($AJ$5,$B62,$C62),'ESP3'!$A$6:$M$500,13,FALSE),0)</f>
        <v>0</v>
      </c>
      <c r="AK62" s="65">
        <f>_xlfn.IFNA(VLOOKUP(CONCATENATE($AK$5,$B62,$C62),'DRY2'!$A$6:$M$300,13,FALSE),0)</f>
        <v>0</v>
      </c>
      <c r="AL62" s="65">
        <f>_xlfn.IFNA(VLOOKUP(CONCATENATE($AL$5,$B62,$C62),'DRY2'!$A$6:$M$300,13,FALSE),0)</f>
        <v>0</v>
      </c>
      <c r="AM62" s="65">
        <f>_xlfn.IFNA(VLOOKUP(CONCATENATE($AM$5,$B62,$C62),'DAR2'!$A$6:$M$60,13,FALSE),0)</f>
        <v>0</v>
      </c>
      <c r="AN62" s="65">
        <f>_xlfn.IFNA(VLOOKUP(CONCATENATE($AN$5,$B62,$C62),'DRY3'!$A$6:$M$135,13,FALSE),0)</f>
        <v>0</v>
      </c>
      <c r="AO62" s="53"/>
    </row>
    <row r="63" spans="1:41" x14ac:dyDescent="0.25">
      <c r="A63" s="601"/>
      <c r="B63" s="66"/>
      <c r="C63" s="66"/>
      <c r="D63" s="66"/>
      <c r="E63" s="408"/>
      <c r="F63" s="408"/>
      <c r="G63" s="403"/>
      <c r="H63" s="64"/>
      <c r="I63" s="74"/>
      <c r="J63" s="73">
        <f>_xlfn.IFNA(VLOOKUP(CONCATENATE($J$5,$B63,$C63),'ESP1'!$A$6:$M$500,13,FALSE),0)</f>
        <v>0</v>
      </c>
      <c r="K63" s="73"/>
      <c r="L63" s="73"/>
      <c r="M63" s="73"/>
      <c r="N63" s="65">
        <f>_xlfn.IFNA(VLOOKUP(CONCATENATE($N$5,$B63,$C63),CAP!$A$6:$M$133,13,FALSE),0)</f>
        <v>0</v>
      </c>
      <c r="O63" s="65">
        <f>_xlfn.IFNA(VLOOKUP(CONCATENATE($O$5,$B63,$C63),'GOS1'!$A$6:$M$133,13,FALSE),0)</f>
        <v>0</v>
      </c>
      <c r="P63" s="65">
        <f>_xlfn.IFNA(VLOOKUP(CONCATENATE($P$5,$B63,$C63),'OG1'!$A$6:$M$500,13,FALSE),0)</f>
        <v>0</v>
      </c>
      <c r="Q63" s="65"/>
      <c r="R63" s="65">
        <f>_xlfn.IFNA(VLOOKUP(CONCATENATE($R$5,$B63,$C63),'DRY3'!$A$6:$M$133,13,FALSE),0)</f>
        <v>0</v>
      </c>
      <c r="S63" s="65"/>
      <c r="T63" s="65">
        <f>_xlfn.IFNA(VLOOKUP(CONCATENATE($T$5,$B63,$C63),'GOS2'!$A$6:$M$135,13,FALSE),0)</f>
        <v>0</v>
      </c>
      <c r="U63" s="65">
        <f>_xlfn.IFNA(VLOOKUP(CONCATENATE($U$5,$B63,$C63),'ESP2'!$A$6:$M$192,13,FALSE),0)</f>
        <v>0</v>
      </c>
      <c r="V63" s="65">
        <f>_xlfn.IFNA(VLOOKUP(CONCATENATE($V$5,$B63,$C63),CAP!$A$6:$M$133,13,FALSE),0)</f>
        <v>0</v>
      </c>
      <c r="W63" s="65">
        <f>_xlfn.IFNA(VLOOKUP(CONCATENATE($W$5,$B63,$C63),'DAR1'!$A$6:$M$133,13,FALSE),0)</f>
        <v>0</v>
      </c>
      <c r="X63" s="65">
        <f>_xlfn.IFNA(VLOOKUP(CONCATENATE($X$5,$B63,$C63),SCSAT!$A$8:$M$498,13,FALSE),0)</f>
        <v>0</v>
      </c>
      <c r="Y63" s="65">
        <f>_xlfn.IFNA(VLOOKUP(CONCATENATE($Y$5,$B63,$C63),'Spare 3'!$A$6:$M$170,13,FALSE),0)</f>
        <v>0</v>
      </c>
      <c r="Z63" s="65"/>
      <c r="AA63" s="65">
        <f>_xlfn.IFNA(VLOOKUP(CONCATENATE($V$5,$B63,$C63),'GOS2'!$A$6:$M$133,13,FALSE),0)</f>
        <v>0</v>
      </c>
      <c r="AB63" s="65"/>
      <c r="AC63" s="65">
        <f>_xlfn.IFNA(VLOOKUP(CONCATENATE($AC$5,$B63,$C63),'Spare 1'!$A$6:$M$133,13,FALSE),0)</f>
        <v>0</v>
      </c>
      <c r="AD63" s="65">
        <f>_xlfn.IFNA(VLOOKUP(CONCATENATE($AD$5,$B63,$C63),FEST!$A$6:$M$300,13,FALSE),0)</f>
        <v>0</v>
      </c>
      <c r="AE63" s="65">
        <f>_xlfn.IFNA(VLOOKUP(CONCATENATE($AE$5,$B63,$C63),'DAR2'!$A$6:$M$500,13,FALSE),0)</f>
        <v>0</v>
      </c>
      <c r="AF63" s="65">
        <f>_xlfn.IFNA(VLOOKUP(CONCATENATE($AF$5,$B63,$C63),'OG3'!$A$6:$M$53,13,FALSE),0)</f>
        <v>0</v>
      </c>
      <c r="AG63" s="65"/>
      <c r="AH63" s="65">
        <f>_xlfn.IFNA(VLOOKUP(CONCATENATE($AH$5,$B63,$C63),SCSAT!$A$6:$M$53,13,FALSE),0)</f>
        <v>0</v>
      </c>
      <c r="AI63" s="65">
        <f>_xlfn.IFNA(VLOOKUP(CONCATENATE($AI$5,$B63,$C63),SCSUN!$A$6:$M$53,13,FALSE),0)</f>
        <v>0</v>
      </c>
      <c r="AJ63" s="65">
        <f>_xlfn.IFNA(VLOOKUP(CONCATENATE($AJ$5,$B63,$C63),'ESP3'!$A$6:$M$500,13,FALSE),0)</f>
        <v>0</v>
      </c>
      <c r="AK63" s="65">
        <f>_xlfn.IFNA(VLOOKUP(CONCATENATE($AK$5,$B63,$C63),'DRY2'!$A$6:$M$300,13,FALSE),0)</f>
        <v>0</v>
      </c>
      <c r="AL63" s="65">
        <f>_xlfn.IFNA(VLOOKUP(CONCATENATE($AL$5,$B63,$C63),'DRY2'!$A$6:$M$300,13,FALSE),0)</f>
        <v>0</v>
      </c>
      <c r="AM63" s="65">
        <f>_xlfn.IFNA(VLOOKUP(CONCATENATE($AM$5,$B63,$C63),'DAR2'!$A$6:$M$60,13,FALSE),0)</f>
        <v>0</v>
      </c>
      <c r="AN63" s="65">
        <f>_xlfn.IFNA(VLOOKUP(CONCATENATE($AN$5,$B63,$C63),'DRY3'!$A$6:$M$135,13,FALSE),0)</f>
        <v>0</v>
      </c>
      <c r="AO63" s="53"/>
    </row>
    <row r="64" spans="1:41" x14ac:dyDescent="0.25">
      <c r="A64" s="601"/>
      <c r="B64" s="409"/>
      <c r="C64" s="66"/>
      <c r="D64" s="66"/>
      <c r="E64" s="408"/>
      <c r="F64" s="408"/>
      <c r="G64" s="403"/>
      <c r="H64" s="64"/>
      <c r="I64" s="74"/>
      <c r="J64" s="73">
        <f>_xlfn.IFNA(VLOOKUP(CONCATENATE($J$5,$B64,$C64),'ESP1'!$A$6:$M$500,13,FALSE),0)</f>
        <v>0</v>
      </c>
      <c r="K64" s="73"/>
      <c r="L64" s="73"/>
      <c r="M64" s="73"/>
      <c r="N64" s="65">
        <f>_xlfn.IFNA(VLOOKUP(CONCATENATE($N$5,$B64,$C64),CAP!$A$6:$M$133,13,FALSE),0)</f>
        <v>0</v>
      </c>
      <c r="O64" s="65">
        <f>_xlfn.IFNA(VLOOKUP(CONCATENATE($O$5,$B64,$C64),'GOS1'!$A$6:$M$133,13,FALSE),0)</f>
        <v>0</v>
      </c>
      <c r="P64" s="65">
        <f>_xlfn.IFNA(VLOOKUP(CONCATENATE($P$5,$B64,$C64),'OG1'!$A$6:$M$500,13,FALSE),0)</f>
        <v>0</v>
      </c>
      <c r="Q64" s="65"/>
      <c r="R64" s="65">
        <f>_xlfn.IFNA(VLOOKUP(CONCATENATE($R$5,$B64,$C64),'DRY3'!$A$6:$M$133,13,FALSE),0)</f>
        <v>0</v>
      </c>
      <c r="S64" s="65"/>
      <c r="T64" s="65">
        <f>_xlfn.IFNA(VLOOKUP(CONCATENATE($T$5,$B64,$C64),'GOS2'!$A$6:$M$135,13,FALSE),0)</f>
        <v>0</v>
      </c>
      <c r="U64" s="65">
        <f>_xlfn.IFNA(VLOOKUP(CONCATENATE($U$5,$B64,$C64),'ESP2'!$A$6:$M$192,13,FALSE),0)</f>
        <v>0</v>
      </c>
      <c r="V64" s="65">
        <f>_xlfn.IFNA(VLOOKUP(CONCATENATE($V$5,$B64,$C64),CAP!$A$6:$M$133,13,FALSE),0)</f>
        <v>0</v>
      </c>
      <c r="W64" s="65">
        <f>_xlfn.IFNA(VLOOKUP(CONCATENATE($W$5,$B64,$C64),'DAR1'!$A$6:$M$133,13,FALSE),0)</f>
        <v>0</v>
      </c>
      <c r="X64" s="65">
        <f>_xlfn.IFNA(VLOOKUP(CONCATENATE($X$5,$B64,$C64),SCSAT!$A$8:$M$498,13,FALSE),0)</f>
        <v>0</v>
      </c>
      <c r="Y64" s="65">
        <f>_xlfn.IFNA(VLOOKUP(CONCATENATE($Y$5,$B64,$C64),'Spare 3'!$A$6:$M$170,13,FALSE),0)</f>
        <v>0</v>
      </c>
      <c r="Z64" s="65"/>
      <c r="AA64" s="65"/>
      <c r="AB64" s="65"/>
      <c r="AC64" s="65">
        <f>_xlfn.IFNA(VLOOKUP(CONCATENATE($AC$5,$B64,$C64),'Spare 1'!$A$6:$M$133,13,FALSE),0)</f>
        <v>0</v>
      </c>
      <c r="AD64" s="65">
        <f>_xlfn.IFNA(VLOOKUP(CONCATENATE($AD$5,$B64,$C64),FEST!$A$6:$M$300,13,FALSE),0)</f>
        <v>0</v>
      </c>
      <c r="AE64" s="65">
        <f>_xlfn.IFNA(VLOOKUP(CONCATENATE($AE$5,$B64,$C64),'DAR2'!$A$6:$M$500,13,FALSE),0)</f>
        <v>0</v>
      </c>
      <c r="AF64" s="65">
        <f>_xlfn.IFNA(VLOOKUP(CONCATENATE($AF$5,$B64,$C64),'OG3'!$A$6:$M$53,13,FALSE),0)</f>
        <v>0</v>
      </c>
      <c r="AG64" s="65"/>
      <c r="AH64" s="65">
        <f>_xlfn.IFNA(VLOOKUP(CONCATENATE($AH$5,$B64,$C64),SCSAT!$A$6:$M$53,13,FALSE),0)</f>
        <v>0</v>
      </c>
      <c r="AI64" s="65">
        <f>_xlfn.IFNA(VLOOKUP(CONCATENATE($AI$5,$B64,$C64),SCSUN!$A$6:$M$53,13,FALSE),0)</f>
        <v>0</v>
      </c>
      <c r="AJ64" s="65">
        <f>_xlfn.IFNA(VLOOKUP(CONCATENATE($AJ$5,$B64,$C64),'ESP3'!$A$6:$M$500,13,FALSE),0)</f>
        <v>0</v>
      </c>
      <c r="AK64" s="65">
        <f>_xlfn.IFNA(VLOOKUP(CONCATENATE($AK$5,$B64,$C64),'DRY2'!$A$6:$M$300,13,FALSE),0)</f>
        <v>0</v>
      </c>
      <c r="AL64" s="65">
        <f>_xlfn.IFNA(VLOOKUP(CONCATENATE($AL$5,$B64,$C64),'DRY2'!$A$6:$M$300,13,FALSE),0)</f>
        <v>0</v>
      </c>
      <c r="AM64" s="65">
        <f>_xlfn.IFNA(VLOOKUP(CONCATENATE($AM$5,$B64,$C64),'DAR2'!$A$6:$M$60,13,FALSE),0)</f>
        <v>0</v>
      </c>
      <c r="AN64" s="65">
        <f>_xlfn.IFNA(VLOOKUP(CONCATENATE($AN$5,$B64,$C64),'DRY3'!$A$6:$M$135,13,FALSE),0)</f>
        <v>0</v>
      </c>
      <c r="AO64" s="53"/>
    </row>
    <row r="65" spans="1:41" x14ac:dyDescent="0.25">
      <c r="A65" s="601"/>
      <c r="B65" s="409"/>
      <c r="C65" s="66"/>
      <c r="D65" s="66"/>
      <c r="E65" s="408"/>
      <c r="F65" s="408"/>
      <c r="G65" s="403"/>
      <c r="H65" s="64"/>
      <c r="I65" s="74"/>
      <c r="J65" s="73">
        <f>_xlfn.IFNA(VLOOKUP(CONCATENATE($J$5,$B65,$C65),'ESP1'!$A$6:$M$500,13,FALSE),0)</f>
        <v>0</v>
      </c>
      <c r="K65" s="73"/>
      <c r="L65" s="73"/>
      <c r="M65" s="73"/>
      <c r="N65" s="65">
        <f>_xlfn.IFNA(VLOOKUP(CONCATENATE($N$5,$B65,$C65),CAP!$A$6:$M$133,13,FALSE),0)</f>
        <v>0</v>
      </c>
      <c r="O65" s="65">
        <f>_xlfn.IFNA(VLOOKUP(CONCATENATE($O$5,$B65,$C65),'GOS1'!$A$6:$M$133,13,FALSE),0)</f>
        <v>0</v>
      </c>
      <c r="P65" s="65">
        <f>_xlfn.IFNA(VLOOKUP(CONCATENATE($P$5,$B65,$C65),'OG1'!$A$6:$M$500,13,FALSE),0)</f>
        <v>0</v>
      </c>
      <c r="Q65" s="65"/>
      <c r="R65" s="65">
        <f>_xlfn.IFNA(VLOOKUP(CONCATENATE($R$5,$B65,$C65),'DRY3'!$A$6:$M$133,13,FALSE),0)</f>
        <v>0</v>
      </c>
      <c r="S65" s="65"/>
      <c r="T65" s="65">
        <f>_xlfn.IFNA(VLOOKUP(CONCATENATE($T$5,$B65,$C65),'GOS2'!$A$6:$M$135,13,FALSE),0)</f>
        <v>0</v>
      </c>
      <c r="U65" s="65">
        <f>_xlfn.IFNA(VLOOKUP(CONCATENATE($U$5,$B65,$C65),'ESP2'!$A$6:$M$192,13,FALSE),0)</f>
        <v>0</v>
      </c>
      <c r="V65" s="65">
        <f>_xlfn.IFNA(VLOOKUP(CONCATENATE($V$5,$B65,$C65),CAP!$A$6:$M$133,13,FALSE),0)</f>
        <v>0</v>
      </c>
      <c r="W65" s="65">
        <f>_xlfn.IFNA(VLOOKUP(CONCATENATE($W$5,$B65,$C65),'DAR1'!$A$6:$M$133,13,FALSE),0)</f>
        <v>0</v>
      </c>
      <c r="X65" s="65">
        <f>_xlfn.IFNA(VLOOKUP(CONCATENATE($X$5,$B65,$C65),SCSAT!$A$8:$M$498,13,FALSE),0)</f>
        <v>0</v>
      </c>
      <c r="Y65" s="65">
        <f>_xlfn.IFNA(VLOOKUP(CONCATENATE($Y$5,$B65,$C65),'Spare 3'!$A$6:$M$170,13,FALSE),0)</f>
        <v>0</v>
      </c>
      <c r="Z65" s="65"/>
      <c r="AA65" s="65"/>
      <c r="AB65" s="65"/>
      <c r="AC65" s="65">
        <f>_xlfn.IFNA(VLOOKUP(CONCATENATE($AC$5,$B65,$C65),'Spare 1'!$A$6:$M$133,13,FALSE),0)</f>
        <v>0</v>
      </c>
      <c r="AD65" s="65">
        <f>_xlfn.IFNA(VLOOKUP(CONCATENATE($AD$5,$B65,$C65),FEST!$A$6:$M$300,13,FALSE),0)</f>
        <v>0</v>
      </c>
      <c r="AE65" s="65">
        <f>_xlfn.IFNA(VLOOKUP(CONCATENATE($AE$5,$B65,$C65),'DAR2'!$A$6:$M$500,13,FALSE),0)</f>
        <v>0</v>
      </c>
      <c r="AF65" s="65">
        <f>_xlfn.IFNA(VLOOKUP(CONCATENATE($AF$5,$B65,$C65),'OG3'!$A$6:$M$53,13,FALSE),0)</f>
        <v>0</v>
      </c>
      <c r="AG65" s="65"/>
      <c r="AH65" s="65">
        <f>_xlfn.IFNA(VLOOKUP(CONCATENATE($AH$5,$B65,$C65),SCSAT!$A$6:$M$53,13,FALSE),0)</f>
        <v>0</v>
      </c>
      <c r="AI65" s="65">
        <f>_xlfn.IFNA(VLOOKUP(CONCATENATE($AI$5,$B65,$C65),SCSUN!$A$6:$M$53,13,FALSE),0)</f>
        <v>0</v>
      </c>
      <c r="AJ65" s="65">
        <f>_xlfn.IFNA(VLOOKUP(CONCATENATE($AJ$5,$B65,$C65),'ESP3'!$A$6:$M$500,13,FALSE),0)</f>
        <v>0</v>
      </c>
      <c r="AK65" s="65">
        <f>_xlfn.IFNA(VLOOKUP(CONCATENATE($AK$5,$B65,$C65),'DRY2'!$A$6:$M$300,13,FALSE),0)</f>
        <v>0</v>
      </c>
      <c r="AL65" s="65">
        <f>_xlfn.IFNA(VLOOKUP(CONCATENATE($AL$5,$B65,$C65),'DRY2'!$A$6:$M$300,13,FALSE),0)</f>
        <v>0</v>
      </c>
      <c r="AM65" s="65">
        <f>_xlfn.IFNA(VLOOKUP(CONCATENATE($AM$5,$B65,$C65),'DAR2'!$A$6:$M$60,13,FALSE),0)</f>
        <v>0</v>
      </c>
      <c r="AN65" s="65">
        <f>_xlfn.IFNA(VLOOKUP(CONCATENATE($AN$5,$B65,$C65),'DRY3'!$A$6:$M$135,13,FALSE),0)</f>
        <v>0</v>
      </c>
      <c r="AO65" s="53"/>
    </row>
    <row r="66" spans="1:41" x14ac:dyDescent="0.25">
      <c r="A66" s="601"/>
      <c r="B66" s="408"/>
      <c r="C66" s="408"/>
      <c r="D66" s="408"/>
      <c r="E66" s="408"/>
      <c r="F66" s="408"/>
      <c r="G66" s="403"/>
      <c r="H66" s="64"/>
      <c r="I66" s="74"/>
      <c r="J66" s="73">
        <f>_xlfn.IFNA(VLOOKUP(CONCATENATE($J$5,$B66,$C66),'ESP1'!$A$6:$M$500,13,FALSE),0)</f>
        <v>0</v>
      </c>
      <c r="K66" s="73"/>
      <c r="L66" s="73"/>
      <c r="M66" s="73"/>
      <c r="N66" s="65">
        <f>_xlfn.IFNA(VLOOKUP(CONCATENATE($N$5,$B66,$C66),CAP!$A$6:$M$133,13,FALSE),0)</f>
        <v>0</v>
      </c>
      <c r="O66" s="65">
        <f>_xlfn.IFNA(VLOOKUP(CONCATENATE($O$5,$B66,$C66),'GOS1'!$A$6:$M$133,13,FALSE),0)</f>
        <v>0</v>
      </c>
      <c r="P66" s="65">
        <f>_xlfn.IFNA(VLOOKUP(CONCATENATE($P$5,$B66,$C66),'OG1'!$A$6:$M$500,13,FALSE),0)</f>
        <v>0</v>
      </c>
      <c r="Q66" s="65"/>
      <c r="R66" s="65">
        <f>_xlfn.IFNA(VLOOKUP(CONCATENATE($R$5,$B66,$C66),'DRY3'!$A$6:$M$133,13,FALSE),0)</f>
        <v>0</v>
      </c>
      <c r="S66" s="65"/>
      <c r="T66" s="65">
        <f>_xlfn.IFNA(VLOOKUP(CONCATENATE($T$5,$B66,$C66),'GOS2'!$A$6:$M$135,13,FALSE),0)</f>
        <v>0</v>
      </c>
      <c r="U66" s="65">
        <f>_xlfn.IFNA(VLOOKUP(CONCATENATE($U$5,$B66,$C66),'ESP2'!$A$6:$M$192,13,FALSE),0)</f>
        <v>0</v>
      </c>
      <c r="V66" s="65">
        <f>_xlfn.IFNA(VLOOKUP(CONCATENATE($V$5,$B66,$C66),CAP!$A$6:$M$133,13,FALSE),0)</f>
        <v>0</v>
      </c>
      <c r="W66" s="65">
        <f>_xlfn.IFNA(VLOOKUP(CONCATENATE($W$5,$B66,$C66),'DAR1'!$A$6:$M$133,13,FALSE),0)</f>
        <v>0</v>
      </c>
      <c r="X66" s="65">
        <f>_xlfn.IFNA(VLOOKUP(CONCATENATE($X$5,$B66,$C66),SCSAT!$A$8:$M$498,13,FALSE),0)</f>
        <v>0</v>
      </c>
      <c r="Y66" s="65">
        <f>_xlfn.IFNA(VLOOKUP(CONCATENATE($Y$5,$B66,$C66),'Spare 3'!$A$6:$M$170,13,FALSE),0)</f>
        <v>0</v>
      </c>
      <c r="Z66" s="65"/>
      <c r="AA66" s="65"/>
      <c r="AB66" s="65"/>
      <c r="AC66" s="65">
        <f>_xlfn.IFNA(VLOOKUP(CONCATENATE($AC$5,$B66,$C66),'Spare 1'!$A$6:$M$133,13,FALSE),0)</f>
        <v>0</v>
      </c>
      <c r="AD66" s="65">
        <f>_xlfn.IFNA(VLOOKUP(CONCATENATE($AD$5,$B66,$C66),FEST!$A$6:$M$300,13,FALSE),0)</f>
        <v>0</v>
      </c>
      <c r="AE66" s="65">
        <f>_xlfn.IFNA(VLOOKUP(CONCATENATE($AE$5,$B66,$C66),'DAR2'!$A$6:$M$500,13,FALSE),0)</f>
        <v>0</v>
      </c>
      <c r="AF66" s="65">
        <f>_xlfn.IFNA(VLOOKUP(CONCATENATE($AF$5,$B66,$C66),'OG3'!$A$6:$M$53,13,FALSE),0)</f>
        <v>0</v>
      </c>
      <c r="AG66" s="65"/>
      <c r="AH66" s="65">
        <f>_xlfn.IFNA(VLOOKUP(CONCATENATE($AH$5,$B66,$C66),SCSAT!$A$6:$M$53,13,FALSE),0)</f>
        <v>0</v>
      </c>
      <c r="AI66" s="65">
        <f>_xlfn.IFNA(VLOOKUP(CONCATENATE($AI$5,$B66,$C66),SCSUN!$A$6:$M$53,13,FALSE),0)</f>
        <v>0</v>
      </c>
      <c r="AJ66" s="65">
        <f>_xlfn.IFNA(VLOOKUP(CONCATENATE($AJ$5,$B66,$C66),'ESP3'!$A$6:$M$500,13,FALSE),0)</f>
        <v>0</v>
      </c>
      <c r="AK66" s="65">
        <f>_xlfn.IFNA(VLOOKUP(CONCATENATE($AK$5,$B66,$C66),'DRY2'!$A$6:$M$300,13,FALSE),0)</f>
        <v>0</v>
      </c>
      <c r="AL66" s="65">
        <f>_xlfn.IFNA(VLOOKUP(CONCATENATE($AL$5,$B66,$C66),'DRY2'!$A$6:$M$300,13,FALSE),0)</f>
        <v>0</v>
      </c>
      <c r="AM66" s="65">
        <f>_xlfn.IFNA(VLOOKUP(CONCATENATE($AM$5,$B66,$C66),'DAR2'!$A$6:$M$60,13,FALSE),0)</f>
        <v>0</v>
      </c>
      <c r="AN66" s="65">
        <f>_xlfn.IFNA(VLOOKUP(CONCATENATE($AN$5,$B66,$C66),'DRY3'!$A$6:$M$135,13,FALSE),0)</f>
        <v>0</v>
      </c>
      <c r="AO66" s="53"/>
    </row>
    <row r="67" spans="1:41" x14ac:dyDescent="0.25">
      <c r="A67" s="601"/>
      <c r="B67" s="408"/>
      <c r="C67" s="408"/>
      <c r="D67" s="408"/>
      <c r="E67" s="408"/>
      <c r="F67" s="408"/>
      <c r="G67" s="403"/>
      <c r="H67" s="64"/>
      <c r="I67" s="74"/>
      <c r="J67" s="73">
        <f>_xlfn.IFNA(VLOOKUP(CONCATENATE($J$5,$B67,$C67),'ESP1'!$A$6:$M$500,13,FALSE),0)</f>
        <v>0</v>
      </c>
      <c r="K67" s="73"/>
      <c r="L67" s="73"/>
      <c r="M67" s="73"/>
      <c r="N67" s="65">
        <f>_xlfn.IFNA(VLOOKUP(CONCATENATE($N$5,$B67,$C67),CAP!$A$6:$M$133,13,FALSE),0)</f>
        <v>0</v>
      </c>
      <c r="O67" s="65">
        <f>_xlfn.IFNA(VLOOKUP(CONCATENATE($O$5,$B67,$C67),'GOS1'!$A$6:$M$133,13,FALSE),0)</f>
        <v>0</v>
      </c>
      <c r="P67" s="65">
        <f>_xlfn.IFNA(VLOOKUP(CONCATENATE($P$5,$B67,$C67),'OG1'!$A$6:$M$500,13,FALSE),0)</f>
        <v>0</v>
      </c>
      <c r="Q67" s="65"/>
      <c r="R67" s="65">
        <f>_xlfn.IFNA(VLOOKUP(CONCATENATE($R$5,$B67,$C67),'DRY3'!$A$6:$M$133,13,FALSE),0)</f>
        <v>0</v>
      </c>
      <c r="S67" s="65"/>
      <c r="T67" s="65">
        <f>_xlfn.IFNA(VLOOKUP(CONCATENATE($T$5,$B67,$C67),'GOS2'!$A$6:$M$135,13,FALSE),0)</f>
        <v>0</v>
      </c>
      <c r="U67" s="65">
        <f>_xlfn.IFNA(VLOOKUP(CONCATENATE($U$5,$B67,$C67),'ESP2'!$A$6:$M$192,13,FALSE),0)</f>
        <v>0</v>
      </c>
      <c r="V67" s="65">
        <f>_xlfn.IFNA(VLOOKUP(CONCATENATE($V$5,$B67,$C67),CAP!$A$6:$M$133,13,FALSE),0)</f>
        <v>0</v>
      </c>
      <c r="W67" s="65">
        <f>_xlfn.IFNA(VLOOKUP(CONCATENATE($W$5,$B67,$C67),'DAR1'!$A$6:$M$133,13,FALSE),0)</f>
        <v>0</v>
      </c>
      <c r="X67" s="65">
        <f>_xlfn.IFNA(VLOOKUP(CONCATENATE($X$5,$B67,$C67),SCSAT!$A$8:$M$498,13,FALSE),0)</f>
        <v>0</v>
      </c>
      <c r="Y67" s="65">
        <f>_xlfn.IFNA(VLOOKUP(CONCATENATE($Y$5,$B67,$C67),'Spare 3'!$A$6:$M$170,13,FALSE),0)</f>
        <v>0</v>
      </c>
      <c r="Z67" s="65"/>
      <c r="AA67" s="65"/>
      <c r="AB67" s="65"/>
      <c r="AC67" s="65">
        <f>_xlfn.IFNA(VLOOKUP(CONCATENATE($AC$5,$B67,$C67),'Spare 1'!$A$6:$M$133,13,FALSE),0)</f>
        <v>0</v>
      </c>
      <c r="AD67" s="65">
        <f>_xlfn.IFNA(VLOOKUP(CONCATENATE($AD$5,$B67,$C67),FEST!$A$6:$M$300,13,FALSE),0)</f>
        <v>0</v>
      </c>
      <c r="AE67" s="65">
        <f>_xlfn.IFNA(VLOOKUP(CONCATENATE($AE$5,$B67,$C67),'DAR2'!$A$6:$M$500,13,FALSE),0)</f>
        <v>0</v>
      </c>
      <c r="AF67" s="65">
        <f>_xlfn.IFNA(VLOOKUP(CONCATENATE($AF$5,$B67,$C67),'OG3'!$A$6:$M$53,13,FALSE),0)</f>
        <v>0</v>
      </c>
      <c r="AG67" s="65"/>
      <c r="AH67" s="65">
        <f>_xlfn.IFNA(VLOOKUP(CONCATENATE($AH$5,$B67,$C67),SCSAT!$A$6:$M$53,13,FALSE),0)</f>
        <v>0</v>
      </c>
      <c r="AI67" s="65">
        <f>_xlfn.IFNA(VLOOKUP(CONCATENATE($AI$5,$B67,$C67),SCSUN!$A$6:$M$53,13,FALSE),0)</f>
        <v>0</v>
      </c>
      <c r="AJ67" s="65">
        <f>_xlfn.IFNA(VLOOKUP(CONCATENATE($AJ$5,$B67,$C67),'ESP3'!$A$6:$M$500,13,FALSE),0)</f>
        <v>0</v>
      </c>
      <c r="AK67" s="65">
        <f>_xlfn.IFNA(VLOOKUP(CONCATENATE($AK$5,$B67,$C67),'DRY2'!$A$6:$M$300,13,FALSE),0)</f>
        <v>0</v>
      </c>
      <c r="AL67" s="65">
        <f>_xlfn.IFNA(VLOOKUP(CONCATENATE($AL$5,$B67,$C67),'DRY2'!$A$6:$M$300,13,FALSE),0)</f>
        <v>0</v>
      </c>
      <c r="AM67" s="65">
        <f>_xlfn.IFNA(VLOOKUP(CONCATENATE($AM$5,$B67,$C67),'DAR2'!$A$6:$M$60,13,FALSE),0)</f>
        <v>0</v>
      </c>
      <c r="AN67" s="65">
        <f>_xlfn.IFNA(VLOOKUP(CONCATENATE($AN$5,$B67,$C67),'DRY3'!$A$6:$M$135,13,FALSE),0)</f>
        <v>0</v>
      </c>
      <c r="AO67" s="53"/>
    </row>
    <row r="68" spans="1:41" x14ac:dyDescent="0.25">
      <c r="A68" s="601"/>
      <c r="B68" s="55"/>
      <c r="C68" s="55"/>
      <c r="D68" s="55"/>
      <c r="E68" s="56"/>
      <c r="F68" s="56"/>
      <c r="G68" s="56"/>
      <c r="H68" s="56"/>
      <c r="I68" s="56"/>
      <c r="J68" s="73">
        <f>_xlfn.IFNA(VLOOKUP(CONCATENATE($J$5,$B68,$C68),'ESP1'!$A$6:$M$500,13,FALSE),0)</f>
        <v>0</v>
      </c>
      <c r="K68" s="73"/>
      <c r="L68" s="73"/>
      <c r="M68" s="73"/>
      <c r="N68" s="65">
        <f>_xlfn.IFNA(VLOOKUP(CONCATENATE($N$5,$B68,$C68),CAP!$A$6:$M$133,13,FALSE),0)</f>
        <v>0</v>
      </c>
      <c r="O68" s="65">
        <f>_xlfn.IFNA(VLOOKUP(CONCATENATE($O$5,$B68,$C68),'GOS1'!$A$6:$M$133,13,FALSE),0)</f>
        <v>0</v>
      </c>
      <c r="P68" s="65">
        <f>_xlfn.IFNA(VLOOKUP(CONCATENATE($P$5,$B68,$C68),'OG1'!$A$6:$M$500,13,FALSE),0)</f>
        <v>0</v>
      </c>
      <c r="Q68" s="65"/>
      <c r="R68" s="65">
        <f>_xlfn.IFNA(VLOOKUP(CONCATENATE($R$5,$B68,$C68),'DRY3'!$A$6:$M$133,13,FALSE),0)</f>
        <v>0</v>
      </c>
      <c r="S68" s="65"/>
      <c r="T68" s="65">
        <f>_xlfn.IFNA(VLOOKUP(CONCATENATE($T$5,$B68,$C68),'GOS2'!$A$6:$M$135,13,FALSE),0)</f>
        <v>0</v>
      </c>
      <c r="U68" s="65">
        <f>_xlfn.IFNA(VLOOKUP(CONCATENATE($U$5,$B68,$C68),'ESP2'!$A$6:$M$192,13,FALSE),0)</f>
        <v>0</v>
      </c>
      <c r="V68" s="65">
        <f>_xlfn.IFNA(VLOOKUP(CONCATENATE($V$5,$B68,$C68),CAP!$A$6:$M$133,13,FALSE),0)</f>
        <v>0</v>
      </c>
      <c r="W68" s="65">
        <f>_xlfn.IFNA(VLOOKUP(CONCATENATE($W$5,$B68,$C68),'DAR1'!$A$6:$M$133,13,FALSE),0)</f>
        <v>0</v>
      </c>
      <c r="X68" s="65">
        <f>_xlfn.IFNA(VLOOKUP(CONCATENATE($X$5,$B68,$C68),SCSAT!$A$8:$M$498,13,FALSE),0)</f>
        <v>0</v>
      </c>
      <c r="Y68" s="65">
        <f>_xlfn.IFNA(VLOOKUP(CONCATENATE($Y$5,$B68,$C68),'Spare 3'!$A$6:$M$170,13,FALSE),0)</f>
        <v>0</v>
      </c>
      <c r="Z68" s="65"/>
      <c r="AA68" s="65"/>
      <c r="AB68" s="65"/>
      <c r="AC68" s="65">
        <f>_xlfn.IFNA(VLOOKUP(CONCATENATE($AC$5,$B68,$C68),'Spare 1'!$A$6:$M$133,13,FALSE),0)</f>
        <v>0</v>
      </c>
      <c r="AD68" s="65">
        <f>_xlfn.IFNA(VLOOKUP(CONCATENATE($AD$5,$B68,$C68),FEST!$A$6:$M$300,13,FALSE),0)</f>
        <v>0</v>
      </c>
      <c r="AE68" s="65">
        <f>_xlfn.IFNA(VLOOKUP(CONCATENATE($AE$5,$B68,$C68),'DAR2'!$A$6:$M$500,13,FALSE),0)</f>
        <v>0</v>
      </c>
      <c r="AF68" s="65">
        <f>_xlfn.IFNA(VLOOKUP(CONCATENATE($AF$5,$B68,$C68),'OG3'!$A$6:$M$53,13,FALSE),0)</f>
        <v>0</v>
      </c>
      <c r="AG68" s="65"/>
      <c r="AH68" s="65">
        <f>_xlfn.IFNA(VLOOKUP(CONCATENATE($AH$5,$B68,$C68),SCSAT!$A$6:$M$53,13,FALSE),0)</f>
        <v>0</v>
      </c>
      <c r="AI68" s="65">
        <f>_xlfn.IFNA(VLOOKUP(CONCATENATE($AI$5,$B68,$C68),SCSUN!$A$6:$M$53,13,FALSE),0)</f>
        <v>0</v>
      </c>
      <c r="AJ68" s="65">
        <f>_xlfn.IFNA(VLOOKUP(CONCATENATE($AJ$5,$B68,$C68),'ESP3'!$A$6:$M$500,13,FALSE),0)</f>
        <v>0</v>
      </c>
      <c r="AK68" s="65">
        <f>_xlfn.IFNA(VLOOKUP(CONCATENATE($AK$5,$B68,$C68),'DRY2'!$A$6:$M$300,13,FALSE),0)</f>
        <v>0</v>
      </c>
      <c r="AL68" s="65">
        <f>_xlfn.IFNA(VLOOKUP(CONCATENATE($AL$5,$B68,$C68),'DRY2'!$A$6:$M$300,13,FALSE),0)</f>
        <v>0</v>
      </c>
      <c r="AM68" s="65">
        <f>_xlfn.IFNA(VLOOKUP(CONCATENATE($AM$5,$B68,$C68),'DAR2'!$A$6:$M$60,13,FALSE),0)</f>
        <v>0</v>
      </c>
      <c r="AN68" s="65">
        <f>_xlfn.IFNA(VLOOKUP(CONCATENATE($AN$5,$B68,$C68),'DRY3'!$A$6:$M$135,13,FALSE),0)</f>
        <v>0</v>
      </c>
      <c r="AO68" s="56"/>
    </row>
    <row r="69" spans="1:41" x14ac:dyDescent="0.25">
      <c r="H69" s="4"/>
      <c r="I69" s="4"/>
      <c r="J69" s="73">
        <f>_xlfn.IFNA(VLOOKUP(CONCATENATE($J$5,$B69,$C69),'ESP1'!$A$6:$M$500,13,FALSE),0)</f>
        <v>0</v>
      </c>
      <c r="K69" s="73"/>
      <c r="L69" s="73"/>
      <c r="M69" s="73"/>
      <c r="N69" s="65">
        <f>_xlfn.IFNA(VLOOKUP(CONCATENATE($N$5,$B69,$C69),CAP!$A$6:$M$133,13,FALSE),0)</f>
        <v>0</v>
      </c>
      <c r="O69" s="65">
        <f>_xlfn.IFNA(VLOOKUP(CONCATENATE($O$5,$B69,$C69),'GOS1'!$A$6:$M$133,13,FALSE),0)</f>
        <v>0</v>
      </c>
      <c r="P69" s="65">
        <f>_xlfn.IFNA(VLOOKUP(CONCATENATE($P$5,$B69,$C69),'OG1'!$A$6:$M$500,13,FALSE),0)</f>
        <v>0</v>
      </c>
      <c r="Q69" s="65"/>
      <c r="R69" s="65">
        <f>_xlfn.IFNA(VLOOKUP(CONCATENATE($R$5,$B69,$C69),'DRY3'!$A$6:$M$133,13,FALSE),0)</f>
        <v>0</v>
      </c>
      <c r="S69" s="65"/>
      <c r="T69" s="65">
        <f>_xlfn.IFNA(VLOOKUP(CONCATENATE($T$5,$B69,$C69),'GOS2'!$A$6:$M$135,13,FALSE),0)</f>
        <v>0</v>
      </c>
      <c r="U69" s="65">
        <f>_xlfn.IFNA(VLOOKUP(CONCATENATE($U$5,$B69,$C69),'ESP2'!$A$6:$M$192,13,FALSE),0)</f>
        <v>0</v>
      </c>
      <c r="V69" s="65">
        <f>_xlfn.IFNA(VLOOKUP(CONCATENATE($V$5,$B69,$C69),CAP!$A$6:$M$133,13,FALSE),0)</f>
        <v>0</v>
      </c>
      <c r="W69" s="65">
        <f>_xlfn.IFNA(VLOOKUP(CONCATENATE($W$5,$B69,$C69),'DAR1'!$A$6:$M$133,13,FALSE),0)</f>
        <v>0</v>
      </c>
      <c r="X69" s="65">
        <f>_xlfn.IFNA(VLOOKUP(CONCATENATE($X$5,$B69,$C69),SCSAT!$A$8:$M$498,13,FALSE),0)</f>
        <v>0</v>
      </c>
      <c r="Y69" s="65">
        <f>_xlfn.IFNA(VLOOKUP(CONCATENATE($Y$5,$B69,$C69),'Spare 3'!$A$6:$M$170,13,FALSE),0)</f>
        <v>0</v>
      </c>
      <c r="Z69" s="65"/>
      <c r="AA69" s="65"/>
      <c r="AB69" s="65"/>
      <c r="AC69" s="65">
        <f>_xlfn.IFNA(VLOOKUP(CONCATENATE($AC$5,$B69,$C69),'Spare 1'!$A$6:$M$133,13,FALSE),0)</f>
        <v>0</v>
      </c>
      <c r="AD69" s="65">
        <f>_xlfn.IFNA(VLOOKUP(CONCATENATE($AD$5,$B69,$C69),FEST!$A$6:$M$300,13,FALSE),0)</f>
        <v>0</v>
      </c>
      <c r="AE69" s="65">
        <f>_xlfn.IFNA(VLOOKUP(CONCATENATE($AE$5,$B69,$C69),'DAR2'!$A$6:$M$500,13,FALSE),0)</f>
        <v>0</v>
      </c>
      <c r="AF69" s="65">
        <f>_xlfn.IFNA(VLOOKUP(CONCATENATE($AF$5,$B69,$C69),'OG3'!$A$6:$M$53,13,FALSE),0)</f>
        <v>0</v>
      </c>
      <c r="AG69" s="65"/>
      <c r="AH69" s="65">
        <f>_xlfn.IFNA(VLOOKUP(CONCATENATE($AH$5,$B69,$C69),SCSAT!$A$6:$M$53,13,FALSE),0)</f>
        <v>0</v>
      </c>
      <c r="AI69" s="65">
        <f>_xlfn.IFNA(VLOOKUP(CONCATENATE($AI$5,$B69,$C69),SCSUN!$A$6:$M$53,13,FALSE),0)</f>
        <v>0</v>
      </c>
      <c r="AJ69" s="65">
        <f>_xlfn.IFNA(VLOOKUP(CONCATENATE($AJ$5,$B69,$C69),'ESP3'!$A$6:$M$500,13,FALSE),0)</f>
        <v>0</v>
      </c>
      <c r="AK69" s="65">
        <f>_xlfn.IFNA(VLOOKUP(CONCATENATE($AK$5,$B69,$C69),'DRY2'!$A$6:$M$300,13,FALSE),0)</f>
        <v>0</v>
      </c>
      <c r="AL69" s="65">
        <f>_xlfn.IFNA(VLOOKUP(CONCATENATE($AL$5,$B69,$C69),'DRY2'!$A$6:$M$300,13,FALSE),0)</f>
        <v>0</v>
      </c>
      <c r="AM69" s="65">
        <f>_xlfn.IFNA(VLOOKUP(CONCATENATE($AM$5,$B69,$C69),'DAR2'!$A$6:$M$60,13,FALSE),0)</f>
        <v>0</v>
      </c>
      <c r="AN69" s="65">
        <f>_xlfn.IFNA(VLOOKUP(CONCATENATE($AN$5,$B69,$C69),'DRY3'!$A$6:$M$135,13,FALSE),0)</f>
        <v>0</v>
      </c>
    </row>
    <row r="70" spans="1:41" x14ac:dyDescent="0.25">
      <c r="H70" s="4"/>
      <c r="I70" s="4"/>
      <c r="J70" s="73">
        <f>_xlfn.IFNA(VLOOKUP(CONCATENATE($J$5,$B70,$C70),'ESP1'!$A$6:$M$500,13,FALSE),0)</f>
        <v>0</v>
      </c>
      <c r="K70" s="73"/>
      <c r="L70" s="73"/>
      <c r="M70" s="73"/>
      <c r="N70" s="65">
        <f>_xlfn.IFNA(VLOOKUP(CONCATENATE($N$5,$B70,$C70),CAP!$A$6:$M$133,13,FALSE),0)</f>
        <v>0</v>
      </c>
      <c r="O70" s="65">
        <f>_xlfn.IFNA(VLOOKUP(CONCATENATE($O$5,$B70,$C70),'GOS1'!$A$6:$M$133,13,FALSE),0)</f>
        <v>0</v>
      </c>
      <c r="P70" s="65">
        <f>_xlfn.IFNA(VLOOKUP(CONCATENATE($P$5,$B70,$C70),'OG1'!$A$6:$M$500,13,FALSE),0)</f>
        <v>0</v>
      </c>
      <c r="Q70" s="65"/>
      <c r="R70" s="65">
        <f>_xlfn.IFNA(VLOOKUP(CONCATENATE($R$5,$B70,$C70),'DRY3'!$A$6:$M$133,13,FALSE),0)</f>
        <v>0</v>
      </c>
      <c r="S70" s="65"/>
      <c r="T70" s="65">
        <f>_xlfn.IFNA(VLOOKUP(CONCATENATE($T$5,$B70,$C70),'GOS2'!$A$6:$M$135,13,FALSE),0)</f>
        <v>0</v>
      </c>
      <c r="U70" s="65">
        <f>_xlfn.IFNA(VLOOKUP(CONCATENATE($U$5,$B70,$C70),'ESP2'!$A$6:$M$192,13,FALSE),0)</f>
        <v>0</v>
      </c>
      <c r="V70" s="65">
        <f>_xlfn.IFNA(VLOOKUP(CONCATENATE($V$5,$B70,$C70),CAP!$A$6:$M$133,13,FALSE),0)</f>
        <v>0</v>
      </c>
      <c r="W70" s="65">
        <f>_xlfn.IFNA(VLOOKUP(CONCATENATE($W$5,$B70,$C70),'DAR1'!$A$6:$M$133,13,FALSE),0)</f>
        <v>0</v>
      </c>
      <c r="X70" s="65">
        <f>_xlfn.IFNA(VLOOKUP(CONCATENATE($X$5,$B70,$C70),SCSAT!$A$8:$M$498,13,FALSE),0)</f>
        <v>0</v>
      </c>
      <c r="Y70" s="65">
        <f>_xlfn.IFNA(VLOOKUP(CONCATENATE($Y$5,$B70,$C70),'Spare 3'!$A$6:$M$170,13,FALSE),0)</f>
        <v>0</v>
      </c>
      <c r="Z70" s="65"/>
      <c r="AA70" s="65"/>
      <c r="AB70" s="65"/>
      <c r="AC70" s="65">
        <f>_xlfn.IFNA(VLOOKUP(CONCATENATE($AC$5,$B70,$C70),'Spare 1'!$A$6:$M$133,13,FALSE),0)</f>
        <v>0</v>
      </c>
      <c r="AD70" s="65">
        <f>_xlfn.IFNA(VLOOKUP(CONCATENATE($AD$5,$B70,$C70),FEST!$A$6:$M$300,13,FALSE),0)</f>
        <v>0</v>
      </c>
      <c r="AE70" s="65">
        <f>_xlfn.IFNA(VLOOKUP(CONCATENATE($AE$5,$B70,$C70),'DAR2'!$A$6:$M$500,13,FALSE),0)</f>
        <v>0</v>
      </c>
      <c r="AF70" s="65">
        <f>_xlfn.IFNA(VLOOKUP(CONCATENATE($AF$5,$B70,$C70),'OG3'!$A$6:$M$53,13,FALSE),0)</f>
        <v>0</v>
      </c>
      <c r="AG70" s="65"/>
      <c r="AH70" s="65">
        <f>_xlfn.IFNA(VLOOKUP(CONCATENATE($AH$5,$B70,$C70),SCSAT!$A$6:$M$53,13,FALSE),0)</f>
        <v>0</v>
      </c>
      <c r="AI70" s="65">
        <f>_xlfn.IFNA(VLOOKUP(CONCATENATE($AI$5,$B70,$C70),SCSUN!$A$6:$M$53,13,FALSE),0)</f>
        <v>0</v>
      </c>
      <c r="AJ70" s="65">
        <f>_xlfn.IFNA(VLOOKUP(CONCATENATE($AJ$5,$B70,$C70),'ESP3'!$A$6:$M$500,13,FALSE),0)</f>
        <v>0</v>
      </c>
      <c r="AK70" s="65">
        <f>_xlfn.IFNA(VLOOKUP(CONCATENATE($AK$5,$B70,$C70),'DRY2'!$A$6:$M$300,13,FALSE),0)</f>
        <v>0</v>
      </c>
      <c r="AL70" s="65">
        <f>_xlfn.IFNA(VLOOKUP(CONCATENATE($AL$5,$B70,$C70),'DRY2'!$A$6:$M$300,13,FALSE),0)</f>
        <v>0</v>
      </c>
      <c r="AM70" s="65">
        <f>_xlfn.IFNA(VLOOKUP(CONCATENATE($AM$5,$B70,$C70),'DAR2'!$A$6:$M$60,13,FALSE),0)</f>
        <v>0</v>
      </c>
      <c r="AN70" s="65">
        <f>_xlfn.IFNA(VLOOKUP(CONCATENATE($AN$5,$B70,$C70),'DRY3'!$A$6:$M$135,13,FALSE),0)</f>
        <v>0</v>
      </c>
    </row>
    <row r="71" spans="1:41" x14ac:dyDescent="0.25">
      <c r="H71" s="4"/>
      <c r="I71" s="4"/>
      <c r="J71" s="73">
        <f>_xlfn.IFNA(VLOOKUP(CONCATENATE($J$5,$B71,$C71),'ESP1'!$A$6:$M$500,13,FALSE),0)</f>
        <v>0</v>
      </c>
      <c r="K71" s="73"/>
      <c r="L71" s="73"/>
      <c r="M71" s="73"/>
      <c r="N71" s="65">
        <f>_xlfn.IFNA(VLOOKUP(CONCATENATE($N$5,$B71,$C71),CAP!$A$6:$M$133,13,FALSE),0)</f>
        <v>0</v>
      </c>
      <c r="O71" s="65"/>
      <c r="P71" s="65">
        <f>_xlfn.IFNA(VLOOKUP(CONCATENATE($P$5,$B71,$C71),'OG1'!$A$6:$M$500,13,FALSE),0)</f>
        <v>0</v>
      </c>
      <c r="Q71" s="65"/>
      <c r="R71" s="65">
        <f>_xlfn.IFNA(VLOOKUP(CONCATENATE($R$5,$B71,$C71),'DRY3'!$A$6:$M$133,13,FALSE),0)</f>
        <v>0</v>
      </c>
      <c r="S71" s="65"/>
      <c r="T71" s="65">
        <f>_xlfn.IFNA(VLOOKUP(CONCATENATE($T$5,$B71,$C71),'GOS2'!$A$6:$M$135,13,FALSE),0)</f>
        <v>0</v>
      </c>
      <c r="U71" s="65">
        <f>_xlfn.IFNA(VLOOKUP(CONCATENATE($U$5,$B71,$C71),'ESP2'!$A$6:$M$192,13,FALSE),0)</f>
        <v>0</v>
      </c>
      <c r="V71" s="65">
        <f>_xlfn.IFNA(VLOOKUP(CONCATENATE($V$5,$B71,$C71),CAP!$A$6:$M$133,13,FALSE),0)</f>
        <v>0</v>
      </c>
      <c r="W71" s="65">
        <f>_xlfn.IFNA(VLOOKUP(CONCATENATE($W$5,$B71,$C71),'DAR1'!$A$6:$M$133,13,FALSE),0)</f>
        <v>0</v>
      </c>
      <c r="X71" s="65">
        <f>_xlfn.IFNA(VLOOKUP(CONCATENATE($X$5,$B71,$C71),SCSAT!$A$8:$M$498,13,FALSE),0)</f>
        <v>0</v>
      </c>
      <c r="Y71" s="65">
        <f>_xlfn.IFNA(VLOOKUP(CONCATENATE($Y$5,$B71,$C71),'Spare 3'!$A$6:$M$170,13,FALSE),0)</f>
        <v>0</v>
      </c>
      <c r="Z71" s="65"/>
      <c r="AA71" s="65"/>
      <c r="AB71" s="65"/>
      <c r="AC71" s="65">
        <f>_xlfn.IFNA(VLOOKUP(CONCATENATE($AC$5,$B71,$C71),'Spare 1'!$A$6:$M$133,13,FALSE),0)</f>
        <v>0</v>
      </c>
      <c r="AD71" s="65">
        <f>_xlfn.IFNA(VLOOKUP(CONCATENATE($AD$5,$B71,$C71),FEST!$A$6:$M$300,13,FALSE),0)</f>
        <v>0</v>
      </c>
      <c r="AE71" s="65">
        <f>_xlfn.IFNA(VLOOKUP(CONCATENATE($AE$5,$B71,$C71),'DAR2'!$A$6:$M$500,13,FALSE),0)</f>
        <v>0</v>
      </c>
      <c r="AF71" s="65">
        <f>_xlfn.IFNA(VLOOKUP(CONCATENATE($AF$5,$B71,$C71),'OG3'!$A$6:$M$53,13,FALSE),0)</f>
        <v>0</v>
      </c>
      <c r="AG71" s="65"/>
      <c r="AH71" s="65">
        <f>_xlfn.IFNA(VLOOKUP(CONCATENATE($AH$5,$B71,$C71),SCSAT!$A$6:$M$53,13,FALSE),0)</f>
        <v>0</v>
      </c>
      <c r="AI71" s="65">
        <f>_xlfn.IFNA(VLOOKUP(CONCATENATE($AI$5,$B71,$C71),SCSUN!$A$6:$M$53,13,FALSE),0)</f>
        <v>0</v>
      </c>
      <c r="AJ71" s="65">
        <f>_xlfn.IFNA(VLOOKUP(CONCATENATE($AJ$5,$B71,$C71),'ESP3'!$A$6:$M$500,13,FALSE),0)</f>
        <v>0</v>
      </c>
      <c r="AK71" s="65">
        <f>_xlfn.IFNA(VLOOKUP(CONCATENATE($AK$5,$B71,$C71),'DRY2'!$A$6:$M$300,13,FALSE),0)</f>
        <v>0</v>
      </c>
      <c r="AL71" s="65">
        <f>_xlfn.IFNA(VLOOKUP(CONCATENATE($AL$5,$B71,$C71),'DRY2'!$A$6:$M$300,13,FALSE),0)</f>
        <v>0</v>
      </c>
      <c r="AM71" s="65">
        <f>_xlfn.IFNA(VLOOKUP(CONCATENATE($AM$5,$B71,$C71),'DAR2'!$A$6:$M$60,13,FALSE),0)</f>
        <v>0</v>
      </c>
      <c r="AN71" s="65">
        <f>_xlfn.IFNA(VLOOKUP(CONCATENATE($AN$5,$B71,$C71),'DRY3'!$A$6:$M$135,13,FALSE),0)</f>
        <v>0</v>
      </c>
    </row>
    <row r="72" spans="1:41" x14ac:dyDescent="0.25">
      <c r="H72" s="4"/>
      <c r="I72" s="4"/>
      <c r="J72" s="73">
        <f>_xlfn.IFNA(VLOOKUP(CONCATENATE($J$5,$B72,$C72),'ESP1'!$A$6:$M$500,13,FALSE),0)</f>
        <v>0</v>
      </c>
      <c r="K72" s="73"/>
      <c r="L72" s="73"/>
      <c r="M72" s="73"/>
      <c r="N72" s="65">
        <f>_xlfn.IFNA(VLOOKUP(CONCATENATE($N$5,$B72,$C72),CAP!$A$6:$M$133,13,FALSE),0)</f>
        <v>0</v>
      </c>
      <c r="O72" s="65"/>
      <c r="P72" s="65">
        <f>_xlfn.IFNA(VLOOKUP(CONCATENATE($P$5,$B72,$C72),'OG1'!$A$6:$M$500,13,FALSE),0)</f>
        <v>0</v>
      </c>
      <c r="Q72" s="65"/>
      <c r="R72" s="65">
        <f>_xlfn.IFNA(VLOOKUP(CONCATENATE($R$5,$B72,$C72),'DRY3'!$A$6:$M$133,13,FALSE),0)</f>
        <v>0</v>
      </c>
      <c r="S72" s="65"/>
      <c r="T72" s="65">
        <f>_xlfn.IFNA(VLOOKUP(CONCATENATE($T$5,$B72,$C72),'GOS2'!$A$6:$M$135,13,FALSE),0)</f>
        <v>0</v>
      </c>
      <c r="U72" s="65">
        <f>_xlfn.IFNA(VLOOKUP(CONCATENATE($U$5,$B72,$C72),'ESP2'!$A$6:$M$192,13,FALSE),0)</f>
        <v>0</v>
      </c>
      <c r="V72" s="65">
        <f>_xlfn.IFNA(VLOOKUP(CONCATENATE($V$5,$B72,$C72),CAP!$A$6:$M$133,13,FALSE),0)</f>
        <v>0</v>
      </c>
      <c r="W72" s="65">
        <f>_xlfn.IFNA(VLOOKUP(CONCATENATE($W$5,$B72,$C72),'DAR1'!$A$6:$M$133,13,FALSE),0)</f>
        <v>0</v>
      </c>
      <c r="X72" s="65">
        <f>_xlfn.IFNA(VLOOKUP(CONCATENATE($X$5,$B72,$C72),SCSAT!$A$8:$M$498,13,FALSE),0)</f>
        <v>0</v>
      </c>
      <c r="Y72" s="65">
        <f>_xlfn.IFNA(VLOOKUP(CONCATENATE($Y$5,$B72,$C72),'Spare 3'!$A$6:$M$170,13,FALSE),0)</f>
        <v>0</v>
      </c>
      <c r="Z72" s="65"/>
      <c r="AA72" s="65"/>
      <c r="AB72" s="65"/>
      <c r="AC72" s="65">
        <f>_xlfn.IFNA(VLOOKUP(CONCATENATE($AC$5,$B72,$C72),'Spare 1'!$A$6:$M$133,13,FALSE),0)</f>
        <v>0</v>
      </c>
      <c r="AD72" s="65">
        <f>_xlfn.IFNA(VLOOKUP(CONCATENATE($AD$5,$B72,$C72),FEST!$A$6:$M$300,13,FALSE),0)</f>
        <v>0</v>
      </c>
      <c r="AE72" s="65">
        <f>_xlfn.IFNA(VLOOKUP(CONCATENATE($AE$5,$B72,$C72),'DAR2'!$A$6:$M$500,13,FALSE),0)</f>
        <v>0</v>
      </c>
      <c r="AF72" s="65">
        <f>_xlfn.IFNA(VLOOKUP(CONCATENATE($AF$5,$B72,$C72),'OG3'!$A$6:$M$53,13,FALSE),0)</f>
        <v>0</v>
      </c>
      <c r="AG72" s="65"/>
      <c r="AH72" s="65">
        <f>_xlfn.IFNA(VLOOKUP(CONCATENATE($AH$5,$B72,$C72),SCSAT!$A$6:$M$53,13,FALSE),0)</f>
        <v>0</v>
      </c>
      <c r="AI72" s="65">
        <f>_xlfn.IFNA(VLOOKUP(CONCATENATE($AI$5,$B72,$C72),SCSUN!$A$6:$M$53,13,FALSE),0)</f>
        <v>0</v>
      </c>
      <c r="AJ72" s="65">
        <f>_xlfn.IFNA(VLOOKUP(CONCATENATE($AJ$5,$B72,$C72),'ESP3'!$A$6:$M$500,13,FALSE),0)</f>
        <v>0</v>
      </c>
      <c r="AK72" s="65">
        <f>_xlfn.IFNA(VLOOKUP(CONCATENATE($AK$5,$B72,$C72),'DRY2'!$A$6:$M$300,13,FALSE),0)</f>
        <v>0</v>
      </c>
      <c r="AL72" s="65">
        <f>_xlfn.IFNA(VLOOKUP(CONCATENATE($AL$5,$B72,$C72),'DRY2'!$A$6:$M$300,13,FALSE),0)</f>
        <v>0</v>
      </c>
      <c r="AM72" s="65">
        <f>_xlfn.IFNA(VLOOKUP(CONCATENATE($AM$5,$B72,$C72),'DAR2'!$A$6:$M$60,13,FALSE),0)</f>
        <v>0</v>
      </c>
      <c r="AN72" s="441">
        <f>_xlfn.IFNA(VLOOKUP(CONCATENATE($AN$5,$B72,$C72),'DRY3'!$A$6:$M$135,13,FALSE),0)</f>
        <v>0</v>
      </c>
    </row>
    <row r="73" spans="1:41" x14ac:dyDescent="0.25">
      <c r="H73" s="4"/>
      <c r="I73" s="4"/>
      <c r="J73" s="73">
        <f>_xlfn.IFNA(VLOOKUP(CONCATENATE($J$5,$B73,$C73),'ESP1'!$A$6:$M$500,13,FALSE),0)</f>
        <v>0</v>
      </c>
      <c r="K73" s="73"/>
      <c r="L73" s="73"/>
      <c r="M73" s="73"/>
      <c r="N73" s="65">
        <f>_xlfn.IFNA(VLOOKUP(CONCATENATE($N$5,$B73,$C73),CAP!$A$6:$M$133,13,FALSE),0)</f>
        <v>0</v>
      </c>
      <c r="O73" s="65"/>
      <c r="P73" s="65">
        <f>_xlfn.IFNA(VLOOKUP(CONCATENATE($P$5,$B73,$C73),'OG1'!$A$6:$M$500,13,FALSE),0)</f>
        <v>0</v>
      </c>
      <c r="Q73" s="65"/>
      <c r="R73" s="65">
        <f>_xlfn.IFNA(VLOOKUP(CONCATENATE($R$5,$B73,$C73),'DRY3'!$A$6:$M$133,13,FALSE),0)</f>
        <v>0</v>
      </c>
      <c r="S73" s="65"/>
      <c r="T73" s="65">
        <f>_xlfn.IFNA(VLOOKUP(CONCATENATE($T$5,$B73,$C73),'GOS2'!$A$6:$M$135,13,FALSE),0)</f>
        <v>0</v>
      </c>
      <c r="U73" s="65">
        <f>_xlfn.IFNA(VLOOKUP(CONCATENATE($U$5,$B73,$C73),'ESP2'!$A$6:$M$192,13,FALSE),0)</f>
        <v>0</v>
      </c>
      <c r="V73" s="65">
        <f>_xlfn.IFNA(VLOOKUP(CONCATENATE($V$5,$B73,$C73),CAP!$A$6:$M$133,13,FALSE),0)</f>
        <v>0</v>
      </c>
      <c r="W73" s="65">
        <f>_xlfn.IFNA(VLOOKUP(CONCATENATE($W$5,$B73,$C73),'DAR1'!$A$6:$M$133,13,FALSE),0)</f>
        <v>0</v>
      </c>
      <c r="X73" s="65">
        <f>_xlfn.IFNA(VLOOKUP(CONCATENATE($X$5,$B73,$C73),SCSAT!$A$8:$M$498,13,FALSE),0)</f>
        <v>0</v>
      </c>
      <c r="Y73" s="65">
        <f>_xlfn.IFNA(VLOOKUP(CONCATENATE($Y$5,$B73,$C73),'Spare 3'!$A$6:$M$170,13,FALSE),0)</f>
        <v>0</v>
      </c>
      <c r="Z73" s="65"/>
      <c r="AA73" s="65"/>
      <c r="AB73" s="65"/>
      <c r="AC73" s="65">
        <f>_xlfn.IFNA(VLOOKUP(CONCATENATE($AC$5,$B73,$C73),'Spare 1'!$A$6:$M$133,13,FALSE),0)</f>
        <v>0</v>
      </c>
      <c r="AD73" s="65">
        <f>_xlfn.IFNA(VLOOKUP(CONCATENATE($AD$5,$B73,$C73),FEST!$A$6:$M$300,13,FALSE),0)</f>
        <v>0</v>
      </c>
      <c r="AE73" s="65">
        <f>_xlfn.IFNA(VLOOKUP(CONCATENATE($AE$5,$B73,$C73),'DAR2'!$A$6:$M$500,13,FALSE),0)</f>
        <v>0</v>
      </c>
      <c r="AF73" s="65">
        <f>_xlfn.IFNA(VLOOKUP(CONCATENATE($AF$5,$B73,$C73),'OG3'!$A$6:$M$53,13,FALSE),0)</f>
        <v>0</v>
      </c>
      <c r="AG73" s="65"/>
      <c r="AH73" s="65">
        <f>_xlfn.IFNA(VLOOKUP(CONCATENATE($AH$5,$B73,$C73),SCSAT!$A$6:$M$53,13,FALSE),0)</f>
        <v>0</v>
      </c>
      <c r="AI73" s="65">
        <f>_xlfn.IFNA(VLOOKUP(CONCATENATE($AI$5,$B73,$C73),SCSUN!$A$6:$M$53,13,FALSE),0)</f>
        <v>0</v>
      </c>
      <c r="AJ73" s="65">
        <f>_xlfn.IFNA(VLOOKUP(CONCATENATE($AJ$5,$B73,$C73),'ESP3'!$A$6:$M$500,13,FALSE),0)</f>
        <v>0</v>
      </c>
      <c r="AK73" s="65">
        <f>_xlfn.IFNA(VLOOKUP(CONCATENATE($AK$5,$B73,$C73),'DRY2'!$A$6:$M$300,13,FALSE),0)</f>
        <v>0</v>
      </c>
      <c r="AL73" s="65">
        <f>_xlfn.IFNA(VLOOKUP(CONCATENATE($AL$5,$B73,$C73),'DRY2'!$A$6:$M$300,13,FALSE),0)</f>
        <v>0</v>
      </c>
      <c r="AM73" s="65">
        <f>_xlfn.IFNA(VLOOKUP(CONCATENATE($AM$5,$B73,$C73),'DAR2'!$A$6:$M$60,13,FALSE),0)</f>
        <v>0</v>
      </c>
      <c r="AN73" s="65"/>
    </row>
    <row r="74" spans="1:41" x14ac:dyDescent="0.25">
      <c r="B74" s="29"/>
      <c r="H74" s="4"/>
      <c r="I74" s="4"/>
      <c r="J74" s="73">
        <f>_xlfn.IFNA(VLOOKUP(CONCATENATE($J$5,$B74,$C74),'ESP1'!$A$6:$M$500,13,FALSE),0)</f>
        <v>0</v>
      </c>
      <c r="K74" s="73"/>
      <c r="L74" s="73"/>
      <c r="M74" s="73"/>
      <c r="N74" s="65">
        <f>_xlfn.IFNA(VLOOKUP(CONCATENATE($N$5,$B74,$C74),CAP!$A$6:$M$133,13,FALSE),0)</f>
        <v>0</v>
      </c>
      <c r="O74" s="65"/>
      <c r="P74" s="65">
        <f>_xlfn.IFNA(VLOOKUP(CONCATENATE($P$5,$B74,$C74),'OG1'!$A$6:$M$500,13,FALSE),0)</f>
        <v>0</v>
      </c>
      <c r="Q74" s="65"/>
      <c r="R74" s="65">
        <f>_xlfn.IFNA(VLOOKUP(CONCATENATE($R$5,$B74,$C74),'DRY3'!$A$6:$M$133,13,FALSE),0)</f>
        <v>0</v>
      </c>
      <c r="S74" s="65"/>
      <c r="T74" s="65">
        <f>_xlfn.IFNA(VLOOKUP(CONCATENATE($T$5,$B74,$C74),'GOS2'!$A$6:$M$135,13,FALSE),0)</f>
        <v>0</v>
      </c>
      <c r="U74" s="65">
        <f>_xlfn.IFNA(VLOOKUP(CONCATENATE($U$5,$B74,$C74),'ESP2'!$A$6:$M$192,13,FALSE),0)</f>
        <v>0</v>
      </c>
      <c r="V74" s="65">
        <f>_xlfn.IFNA(VLOOKUP(CONCATENATE($V$5,$B74,$C74),CAP!$A$6:$M$133,13,FALSE),0)</f>
        <v>0</v>
      </c>
      <c r="W74" s="65">
        <f>_xlfn.IFNA(VLOOKUP(CONCATENATE($W$5,$B74,$C74),'DAR1'!$A$6:$M$133,13,FALSE),0)</f>
        <v>0</v>
      </c>
      <c r="X74" s="65">
        <f>_xlfn.IFNA(VLOOKUP(CONCATENATE($X$5,$B74,$C74),SCSAT!$A$8:$M$498,13,FALSE),0)</f>
        <v>0</v>
      </c>
      <c r="Y74" s="65">
        <f>_xlfn.IFNA(VLOOKUP(CONCATENATE($Y$5,$B74,$C74),'Spare 3'!$A$6:$M$170,13,FALSE),0)</f>
        <v>0</v>
      </c>
      <c r="Z74" s="65"/>
      <c r="AA74" s="65"/>
      <c r="AB74" s="65"/>
      <c r="AC74" s="65">
        <f>_xlfn.IFNA(VLOOKUP(CONCATENATE($AC$5,$B74,$C74),'Spare 1'!$A$6:$M$133,13,FALSE),0)</f>
        <v>0</v>
      </c>
      <c r="AD74" s="65">
        <f>_xlfn.IFNA(VLOOKUP(CONCATENATE($AD$5,$B74,$C74),FEST!$A$6:$M$300,13,FALSE),0)</f>
        <v>0</v>
      </c>
      <c r="AE74" s="65">
        <f>_xlfn.IFNA(VLOOKUP(CONCATENATE($AE$5,$B74,$C74),'DAR2'!$A$6:$M$500,13,FALSE),0)</f>
        <v>0</v>
      </c>
      <c r="AF74" s="65">
        <f>_xlfn.IFNA(VLOOKUP(CONCATENATE($AF$5,$B74,$C74),'OG3'!$A$6:$M$53,13,FALSE),0)</f>
        <v>0</v>
      </c>
      <c r="AG74" s="65"/>
      <c r="AH74" s="65">
        <f>_xlfn.IFNA(VLOOKUP(CONCATENATE($AH$5,$B74,$C74),SCSAT!$A$6:$M$53,13,FALSE),0)</f>
        <v>0</v>
      </c>
      <c r="AI74" s="65"/>
      <c r="AJ74" s="65">
        <f>_xlfn.IFNA(VLOOKUP(CONCATENATE($AJ$5,$B74,$C74),'ESP3'!$A$6:$M$500,13,FALSE),0)</f>
        <v>0</v>
      </c>
      <c r="AK74" s="65">
        <f>_xlfn.IFNA(VLOOKUP(CONCATENATE($AK$5,$B74,$C74),'DRY2'!$A$6:$M$300,13,FALSE),0)</f>
        <v>0</v>
      </c>
      <c r="AL74" s="65">
        <f>_xlfn.IFNA(VLOOKUP(CONCATENATE($AL$5,$B74,$C74),'DRY2'!$A$6:$M$300,13,FALSE),0)</f>
        <v>0</v>
      </c>
      <c r="AM74" s="65">
        <f>_xlfn.IFNA(VLOOKUP(CONCATENATE($AM$5,$B74,$C74),'DAR2'!$A$6:$M$60,13,FALSE),0)</f>
        <v>0</v>
      </c>
      <c r="AN74" s="65"/>
    </row>
    <row r="75" spans="1:41" x14ac:dyDescent="0.25">
      <c r="B75" s="29"/>
      <c r="H75" s="4"/>
      <c r="I75" s="4"/>
      <c r="J75" s="73">
        <f>_xlfn.IFNA(VLOOKUP(CONCATENATE($J$5,$B75,$C75),'ESP1'!$A$6:$M$500,13,FALSE),0)</f>
        <v>0</v>
      </c>
      <c r="K75" s="73"/>
      <c r="L75" s="73"/>
      <c r="M75" s="73"/>
      <c r="N75" s="65">
        <f>_xlfn.IFNA(VLOOKUP(CONCATENATE($N$5,$B75,$C75),CAP!$A$6:$M$133,13,FALSE),0)</f>
        <v>0</v>
      </c>
      <c r="O75" s="65"/>
      <c r="P75" s="65">
        <f>_xlfn.IFNA(VLOOKUP(CONCATENATE($P$5,$B75,$C75),'OG1'!$A$6:$M$500,13,FALSE),0)</f>
        <v>0</v>
      </c>
      <c r="Q75" s="65"/>
      <c r="R75" s="65">
        <f>_xlfn.IFNA(VLOOKUP(CONCATENATE($R$5,$B75,$C75),'DRY3'!$A$6:$M$133,13,FALSE),0)</f>
        <v>0</v>
      </c>
      <c r="S75" s="65"/>
      <c r="T75" s="65">
        <f>_xlfn.IFNA(VLOOKUP(CONCATENATE($T$5,$B75,$C75),'GOS2'!$A$6:$M$135,13,FALSE),0)</f>
        <v>0</v>
      </c>
      <c r="U75" s="65">
        <f>_xlfn.IFNA(VLOOKUP(CONCATENATE($U$5,$B75,$C75),'ESP2'!$A$6:$M$192,13,FALSE),0)</f>
        <v>0</v>
      </c>
      <c r="V75" s="65">
        <f>_xlfn.IFNA(VLOOKUP(CONCATENATE($V$5,$B75,$C75),CAP!$A$6:$M$133,13,FALSE),0)</f>
        <v>0</v>
      </c>
      <c r="W75" s="65">
        <f>_xlfn.IFNA(VLOOKUP(CONCATENATE($W$5,$B75,$C75),'DAR1'!$A$6:$M$133,13,FALSE),0)</f>
        <v>0</v>
      </c>
      <c r="X75" s="65">
        <f>_xlfn.IFNA(VLOOKUP(CONCATENATE($X$5,$B75,$C75),SCSAT!$A$8:$M$498,13,FALSE),0)</f>
        <v>0</v>
      </c>
      <c r="Y75" s="65">
        <f>_xlfn.IFNA(VLOOKUP(CONCATENATE($Y$5,$B75,$C75),'Spare 3'!$A$6:$M$170,13,FALSE),0)</f>
        <v>0</v>
      </c>
      <c r="Z75" s="65"/>
      <c r="AA75" s="65"/>
      <c r="AB75" s="65"/>
      <c r="AC75" s="65"/>
      <c r="AD75" s="65">
        <f>_xlfn.IFNA(VLOOKUP(CONCATENATE($AD$5,$B75,$C75),FEST!$A$6:$M$300,13,FALSE),0)</f>
        <v>0</v>
      </c>
      <c r="AE75" s="65">
        <f>_xlfn.IFNA(VLOOKUP(CONCATENATE($AE$5,$B75,$C75),'DAR2'!$A$6:$M$500,13,FALSE),0)</f>
        <v>0</v>
      </c>
      <c r="AF75" s="65">
        <f>_xlfn.IFNA(VLOOKUP(CONCATENATE($AF$5,$B75,$C75),'OG3'!$A$6:$M$53,13,FALSE),0)</f>
        <v>0</v>
      </c>
      <c r="AG75" s="65"/>
      <c r="AH75" s="65">
        <f>_xlfn.IFNA(VLOOKUP(CONCATENATE($AH$5,$B75,$C75),SCSAT!$A$6:$M$53,13,FALSE),0)</f>
        <v>0</v>
      </c>
      <c r="AI75" s="65"/>
      <c r="AJ75" s="65">
        <f>_xlfn.IFNA(VLOOKUP(CONCATENATE($AJ$5,$B75,$C75),'ESP3'!$A$6:$M$500,13,FALSE),0)</f>
        <v>0</v>
      </c>
      <c r="AK75" s="65">
        <f>_xlfn.IFNA(VLOOKUP(CONCATENATE($AK$5,$B75,$C75),'DRY2'!$A$6:$M$300,13,FALSE),0)</f>
        <v>0</v>
      </c>
      <c r="AL75" s="65">
        <f>_xlfn.IFNA(VLOOKUP(CONCATENATE($AL$5,$B75,$C75),'DRY2'!$A$6:$M$300,13,FALSE),0)</f>
        <v>0</v>
      </c>
      <c r="AM75" s="65">
        <f>_xlfn.IFNA(VLOOKUP(CONCATENATE($AM$5,$B75,$C75),'DAR2'!$A$6:$M$60,13,FALSE),0)</f>
        <v>0</v>
      </c>
      <c r="AN75" s="65"/>
    </row>
    <row r="76" spans="1:41" x14ac:dyDescent="0.25">
      <c r="B76" s="29"/>
      <c r="H76" s="4"/>
      <c r="I76" s="4"/>
      <c r="J76" s="73">
        <f>_xlfn.IFNA(VLOOKUP(CONCATENATE($J$5,$B76,$C76),'ESP1'!$A$6:$M$500,13,FALSE),0)</f>
        <v>0</v>
      </c>
      <c r="K76" s="73"/>
      <c r="L76" s="73"/>
      <c r="M76" s="73"/>
      <c r="N76" s="65">
        <f>_xlfn.IFNA(VLOOKUP(CONCATENATE($N$5,$B76,$C76),CAP!$A$6:$M$133,13,FALSE),0)</f>
        <v>0</v>
      </c>
      <c r="O76" s="65"/>
      <c r="P76" s="65">
        <f>_xlfn.IFNA(VLOOKUP(CONCATENATE($P$5,$B76,$C76),'OG1'!$A$6:$M$500,13,FALSE),0)</f>
        <v>0</v>
      </c>
      <c r="Q76" s="65"/>
      <c r="R76" s="65">
        <f>_xlfn.IFNA(VLOOKUP(CONCATENATE($R$5,$B76,$C76),'DRY3'!$A$6:$M$133,13,FALSE),0)</f>
        <v>0</v>
      </c>
      <c r="S76" s="65"/>
      <c r="T76" s="65">
        <f>_xlfn.IFNA(VLOOKUP(CONCATENATE($T$5,$B76,$C76),'GOS2'!$A$6:$M$135,13,FALSE),0)</f>
        <v>0</v>
      </c>
      <c r="U76" s="65">
        <f>_xlfn.IFNA(VLOOKUP(CONCATENATE($U$5,$B76,$C76),'ESP2'!$A$6:$M$192,13,FALSE),0)</f>
        <v>0</v>
      </c>
      <c r="V76" s="65">
        <f>_xlfn.IFNA(VLOOKUP(CONCATENATE($V$5,$B76,$C76),CAP!$A$6:$M$133,13,FALSE),0)</f>
        <v>0</v>
      </c>
      <c r="W76" s="65">
        <f>_xlfn.IFNA(VLOOKUP(CONCATENATE($W$5,$B76,$C76),'DAR1'!$A$6:$M$133,13,FALSE),0)</f>
        <v>0</v>
      </c>
      <c r="X76" s="65">
        <f>_xlfn.IFNA(VLOOKUP(CONCATENATE($X$5,$B76,$C76),SCSAT!$A$8:$M$498,13,FALSE),0)</f>
        <v>0</v>
      </c>
      <c r="Y76" s="65">
        <f>_xlfn.IFNA(VLOOKUP(CONCATENATE($Y$5,$B76,$C76),'Spare 3'!$A$6:$M$170,13,FALSE),0)</f>
        <v>0</v>
      </c>
      <c r="Z76" s="65"/>
      <c r="AA76" s="65"/>
      <c r="AB76" s="65"/>
      <c r="AC76" s="65"/>
      <c r="AD76" s="65">
        <f>_xlfn.IFNA(VLOOKUP(CONCATENATE($AD$5,$B76,$C76),FEST!$A$6:$M$300,13,FALSE),0)</f>
        <v>0</v>
      </c>
      <c r="AE76" s="65">
        <f>_xlfn.IFNA(VLOOKUP(CONCATENATE($AE$5,$B76,$C76),'DAR2'!$A$6:$M$500,13,FALSE),0)</f>
        <v>0</v>
      </c>
      <c r="AF76" s="65">
        <f>_xlfn.IFNA(VLOOKUP(CONCATENATE($AF$5,$B76,$C76),'OG3'!$A$6:$M$53,13,FALSE),0)</f>
        <v>0</v>
      </c>
      <c r="AG76" s="65"/>
      <c r="AH76" s="65">
        <f>_xlfn.IFNA(VLOOKUP(CONCATENATE($AH$5,$B76,$C76),SCSAT!$A$6:$M$53,13,FALSE),0)</f>
        <v>0</v>
      </c>
      <c r="AI76" s="65"/>
      <c r="AJ76" s="65">
        <f>_xlfn.IFNA(VLOOKUP(CONCATENATE($AJ$5,$B76,$C76),'ESP3'!$A$6:$M$500,13,FALSE),0)</f>
        <v>0</v>
      </c>
      <c r="AK76" s="65">
        <f>_xlfn.IFNA(VLOOKUP(CONCATENATE($AK$5,$B76,$C76),'DRY2'!$A$6:$M$300,13,FALSE),0)</f>
        <v>0</v>
      </c>
      <c r="AL76" s="65">
        <f>_xlfn.IFNA(VLOOKUP(CONCATENATE($AL$5,$B76,$C76),'DRY2'!$A$6:$M$300,13,FALSE),0)</f>
        <v>0</v>
      </c>
      <c r="AM76" s="65">
        <f>_xlfn.IFNA(VLOOKUP(CONCATENATE($AM$5,$B76,$C76),'DAR2'!$A$6:$M$60,13,FALSE),0)</f>
        <v>0</v>
      </c>
      <c r="AN76" s="65"/>
    </row>
    <row r="77" spans="1:41" x14ac:dyDescent="0.25">
      <c r="B77" s="29"/>
      <c r="H77" s="4"/>
      <c r="I77" s="4"/>
      <c r="J77" s="73">
        <f>_xlfn.IFNA(VLOOKUP(CONCATENATE($J$5,$B77,$C77),'ESP1'!$A$6:$M$500,13,FALSE),0)</f>
        <v>0</v>
      </c>
      <c r="K77" s="73"/>
      <c r="L77" s="73"/>
      <c r="M77" s="73"/>
      <c r="N77" s="65">
        <f>_xlfn.IFNA(VLOOKUP(CONCATENATE($N$5,$B77,$C77),CAP!$A$6:$M$133,13,FALSE),0)</f>
        <v>0</v>
      </c>
      <c r="O77" s="65"/>
      <c r="P77" s="65">
        <f>_xlfn.IFNA(VLOOKUP(CONCATENATE($P$5,$B77,$C77),'OG1'!$A$6:$M$500,13,FALSE),0)</f>
        <v>0</v>
      </c>
      <c r="Q77" s="65"/>
      <c r="R77" s="65">
        <f>_xlfn.IFNA(VLOOKUP(CONCATENATE($R$5,$B77,$C77),'DRY3'!$A$6:$M$133,13,FALSE),0)</f>
        <v>0</v>
      </c>
      <c r="S77" s="65"/>
      <c r="T77" s="65">
        <f>_xlfn.IFNA(VLOOKUP(CONCATENATE($T$5,$B77,$C77),'GOS2'!$A$6:$M$135,13,FALSE),0)</f>
        <v>0</v>
      </c>
      <c r="U77" s="65">
        <f>_xlfn.IFNA(VLOOKUP(CONCATENATE($U$5,$B77,$C77),'ESP2'!$A$6:$M$192,13,FALSE),0)</f>
        <v>0</v>
      </c>
      <c r="V77" s="65">
        <f>_xlfn.IFNA(VLOOKUP(CONCATENATE($V$5,$B77,$C77),CAP!$A$6:$M$133,13,FALSE),0)</f>
        <v>0</v>
      </c>
      <c r="W77" s="65">
        <f>_xlfn.IFNA(VLOOKUP(CONCATENATE($W$5,$B77,$C77),'DAR1'!$A$6:$M$133,13,FALSE),0)</f>
        <v>0</v>
      </c>
      <c r="X77" s="65">
        <f>_xlfn.IFNA(VLOOKUP(CONCATENATE($X$5,$B77,$C77),SCSAT!$A$8:$M$498,13,FALSE),0)</f>
        <v>0</v>
      </c>
      <c r="Y77" s="65">
        <f>_xlfn.IFNA(VLOOKUP(CONCATENATE($Y$5,$B77,$C77),'Spare 3'!$A$6:$M$170,13,FALSE),0)</f>
        <v>0</v>
      </c>
      <c r="Z77" s="65"/>
      <c r="AA77" s="65"/>
      <c r="AB77" s="65"/>
      <c r="AC77" s="65"/>
      <c r="AD77" s="65">
        <f>_xlfn.IFNA(VLOOKUP(CONCATENATE($AD$5,$B77,$C77),FEST!$A$6:$M$300,13,FALSE),0)</f>
        <v>0</v>
      </c>
      <c r="AE77" s="65">
        <f>_xlfn.IFNA(VLOOKUP(CONCATENATE($AE$5,$B77,$C77),'DAR2'!$A$6:$M$500,13,FALSE),0)</f>
        <v>0</v>
      </c>
      <c r="AF77" s="65">
        <f>_xlfn.IFNA(VLOOKUP(CONCATENATE($AF$5,$B77,$C77),'OG3'!$A$6:$M$53,13,FALSE),0)</f>
        <v>0</v>
      </c>
      <c r="AG77" s="65"/>
      <c r="AH77" s="65"/>
      <c r="AI77" s="65"/>
      <c r="AJ77" s="65">
        <f>_xlfn.IFNA(VLOOKUP(CONCATENATE($AJ$5,$B77,$C77),'ESP3'!$A$6:$M$500,13,FALSE),0)</f>
        <v>0</v>
      </c>
      <c r="AK77" s="65">
        <f>_xlfn.IFNA(VLOOKUP(CONCATENATE($AK$5,$B77,$C77),'DRY2'!$A$6:$M$300,13,FALSE),0)</f>
        <v>0</v>
      </c>
      <c r="AL77" s="65">
        <f>_xlfn.IFNA(VLOOKUP(CONCATENATE($AL$5,$B77,$C77),'DRY2'!$A$6:$M$300,13,FALSE),0)</f>
        <v>0</v>
      </c>
      <c r="AM77" s="65">
        <f>_xlfn.IFNA(VLOOKUP(CONCATENATE($AM$5,$B77,$C77),'DAR2'!$A$6:$M$60,13,FALSE),0)</f>
        <v>0</v>
      </c>
      <c r="AN77" s="65"/>
    </row>
    <row r="78" spans="1:41" x14ac:dyDescent="0.25">
      <c r="B78" s="29"/>
      <c r="H78" s="4"/>
      <c r="I78" s="4"/>
      <c r="J78" s="73">
        <f>_xlfn.IFNA(VLOOKUP(CONCATENATE($J$5,$B78,$C78),'ESP1'!$A$6:$M$500,13,FALSE),0)</f>
        <v>0</v>
      </c>
      <c r="K78" s="73"/>
      <c r="L78" s="73"/>
      <c r="M78" s="73"/>
      <c r="N78" s="65">
        <f>_xlfn.IFNA(VLOOKUP(CONCATENATE($N$5,$B78,$C78),CAP!$A$6:$M$133,13,FALSE),0)</f>
        <v>0</v>
      </c>
      <c r="O78" s="65"/>
      <c r="P78" s="65">
        <f>_xlfn.IFNA(VLOOKUP(CONCATENATE($P$5,$B78,$C78),'OG1'!$A$6:$M$500,13,FALSE),0)</f>
        <v>0</v>
      </c>
      <c r="Q78" s="65"/>
      <c r="R78" s="65">
        <f>_xlfn.IFNA(VLOOKUP(CONCATENATE($R$5,$B78,$C78),'DRY3'!$A$6:$M$133,13,FALSE),0)</f>
        <v>0</v>
      </c>
      <c r="S78" s="65"/>
      <c r="T78" s="65">
        <f>_xlfn.IFNA(VLOOKUP(CONCATENATE($T$5,$B78,$C78),'GOS2'!$A$6:$M$135,13,FALSE),0)</f>
        <v>0</v>
      </c>
      <c r="U78" s="65">
        <f>_xlfn.IFNA(VLOOKUP(CONCATENATE($U$5,$B78,$C78),'ESP2'!$A$6:$M$192,13,FALSE),0)</f>
        <v>0</v>
      </c>
      <c r="V78" s="65">
        <f>_xlfn.IFNA(VLOOKUP(CONCATENATE($V$5,$B78,$C78),'GOS2'!$A$6:$M$133,13,FALSE),0)</f>
        <v>0</v>
      </c>
      <c r="W78" s="65">
        <f>_xlfn.IFNA(VLOOKUP(CONCATENATE($W$5,$B78,$C78),'DAR1'!$A$6:$M$133,13,FALSE),0)</f>
        <v>0</v>
      </c>
      <c r="X78" s="65">
        <f>_xlfn.IFNA(VLOOKUP(CONCATENATE($X$5,$B78,$C78),SCSAT!$A$8:$M$498,13,FALSE),0)</f>
        <v>0</v>
      </c>
      <c r="Y78" s="65">
        <f>_xlfn.IFNA(VLOOKUP(CONCATENATE($Y$5,$B78,$C78),'Spare 3'!$A$6:$M$170,13,FALSE),0)</f>
        <v>0</v>
      </c>
      <c r="Z78" s="65"/>
      <c r="AA78" s="65"/>
      <c r="AB78" s="65"/>
      <c r="AC78" s="65"/>
      <c r="AD78" s="65">
        <f>_xlfn.IFNA(VLOOKUP(CONCATENATE($AD$5,$B78,$C78),FEST!$A$6:$M$300,13,FALSE),0)</f>
        <v>0</v>
      </c>
      <c r="AE78" s="65">
        <f>_xlfn.IFNA(VLOOKUP(CONCATENATE($AE$5,$B78,$C78),'DAR2'!$A$6:$M$500,13,FALSE),0)</f>
        <v>0</v>
      </c>
      <c r="AF78" s="65">
        <f>_xlfn.IFNA(VLOOKUP(CONCATENATE($AF$5,$B78,$C78),'OG3'!$A$6:$M$53,13,FALSE),0)</f>
        <v>0</v>
      </c>
      <c r="AG78" s="65"/>
      <c r="AH78" s="65"/>
      <c r="AI78" s="65"/>
      <c r="AJ78" s="65">
        <f>_xlfn.IFNA(VLOOKUP(CONCATENATE($AJ$5,$B78,$C78),'ESP3'!$A$6:$M$500,13,FALSE),0)</f>
        <v>0</v>
      </c>
      <c r="AK78" s="65">
        <f>_xlfn.IFNA(VLOOKUP(CONCATENATE($AK$5,$B78,$C78),'DRY2'!$A$6:$M$300,13,FALSE),0)</f>
        <v>0</v>
      </c>
      <c r="AL78" s="65">
        <f>_xlfn.IFNA(VLOOKUP(CONCATENATE($AL$5,$B78,$C78),'DRY2'!$A$6:$M$300,13,FALSE),0)</f>
        <v>0</v>
      </c>
      <c r="AM78" s="65">
        <f>_xlfn.IFNA(VLOOKUP(CONCATENATE($AM$5,$B78,$C78),'DAR2'!$A$6:$M$60,13,FALSE),0)</f>
        <v>0</v>
      </c>
      <c r="AN78" s="65"/>
    </row>
    <row r="79" spans="1:41" x14ac:dyDescent="0.25">
      <c r="B79" s="29"/>
      <c r="H79" s="4"/>
      <c r="I79" s="4"/>
      <c r="J79" s="73">
        <f>_xlfn.IFNA(VLOOKUP(CONCATENATE($J$5,$B79,$C79),'ESP1'!$A$6:$M$500,13,FALSE),0)</f>
        <v>0</v>
      </c>
      <c r="K79" s="73"/>
      <c r="L79" s="73"/>
      <c r="M79" s="73"/>
      <c r="N79" s="65">
        <f>_xlfn.IFNA(VLOOKUP(CONCATENATE($N$5,$B79,$C79),CAP!$A$6:$M$133,13,FALSE),0)</f>
        <v>0</v>
      </c>
      <c r="O79" s="65"/>
      <c r="P79" s="65">
        <f>_xlfn.IFNA(VLOOKUP(CONCATENATE($P$5,$B79,$C79),'OG1'!$A$6:$M$500,13,FALSE),0)</f>
        <v>0</v>
      </c>
      <c r="Q79" s="65"/>
      <c r="R79" s="65">
        <f>_xlfn.IFNA(VLOOKUP(CONCATENATE($R$5,$B79,$C79),'DRY3'!$A$6:$M$133,13,FALSE),0)</f>
        <v>0</v>
      </c>
      <c r="S79" s="65"/>
      <c r="T79" s="65">
        <f>_xlfn.IFNA(VLOOKUP(CONCATENATE($T$5,$B79,$C79),'GOS2'!$A$6:$M$135,13,FALSE),0)</f>
        <v>0</v>
      </c>
      <c r="U79" s="65">
        <f>_xlfn.IFNA(VLOOKUP(CONCATENATE($U$5,$B79,$C79),'ESP2'!$A$6:$M$192,13,FALSE),0)</f>
        <v>0</v>
      </c>
      <c r="V79" s="65">
        <f>_xlfn.IFNA(VLOOKUP(CONCATENATE($V$5,$B79,$C79),'GOS2'!$A$6:$M$133,13,FALSE),0)</f>
        <v>0</v>
      </c>
      <c r="W79" s="65">
        <f>_xlfn.IFNA(VLOOKUP(CONCATENATE($W$5,$B79,$C79),'DAR1'!$A$6:$M$133,13,FALSE),0)</f>
        <v>0</v>
      </c>
      <c r="X79" s="65">
        <f>_xlfn.IFNA(VLOOKUP(CONCATENATE($X$5,$B79,$C79),SCSAT!$A$8:$M$498,13,FALSE),0)</f>
        <v>0</v>
      </c>
      <c r="Y79" s="65">
        <f>_xlfn.IFNA(VLOOKUP(CONCATENATE($Y$5,$B79,$C79),'Spare 3'!$A$6:$M$170,13,FALSE),0)</f>
        <v>0</v>
      </c>
      <c r="Z79" s="65"/>
      <c r="AA79" s="65"/>
      <c r="AB79" s="65"/>
      <c r="AC79" s="65"/>
      <c r="AD79" s="65">
        <f>_xlfn.IFNA(VLOOKUP(CONCATENATE($AD$5,$B79,$C79),FEST!$A$6:$M$300,13,FALSE),0)</f>
        <v>0</v>
      </c>
      <c r="AE79" s="65">
        <f>_xlfn.IFNA(VLOOKUP(CONCATENATE($AE$5,$B79,$C79),'DAR2'!$A$6:$M$500,13,FALSE),0)</f>
        <v>0</v>
      </c>
      <c r="AF79" s="65">
        <f>_xlfn.IFNA(VLOOKUP(CONCATENATE($AF$5,$B79,$C79),'OG3'!$A$6:$M$53,13,FALSE),0)</f>
        <v>0</v>
      </c>
      <c r="AG79" s="65"/>
      <c r="AH79" s="65"/>
      <c r="AI79" s="65"/>
      <c r="AJ79" s="65">
        <f>_xlfn.IFNA(VLOOKUP(CONCATENATE($AJ$5,$B79,$C79),'ESP3'!$A$6:$M$500,13,FALSE),0)</f>
        <v>0</v>
      </c>
      <c r="AK79" s="65">
        <f>_xlfn.IFNA(VLOOKUP(CONCATENATE($AK$5,$B79,$C79),'DRY2'!$A$6:$M$300,13,FALSE),0)</f>
        <v>0</v>
      </c>
      <c r="AL79" s="65">
        <f>_xlfn.IFNA(VLOOKUP(CONCATENATE($AL$5,$B79,$C79),'DRY2'!$A$6:$M$300,13,FALSE),0)</f>
        <v>0</v>
      </c>
      <c r="AM79" s="65">
        <f>_xlfn.IFNA(VLOOKUP(CONCATENATE($AM$5,$B79,$C79),'DAR2'!$A$6:$M$60,13,FALSE),0)</f>
        <v>0</v>
      </c>
      <c r="AN79" s="65"/>
    </row>
    <row r="80" spans="1:41" x14ac:dyDescent="0.25">
      <c r="B80" s="29"/>
      <c r="H80" s="4"/>
      <c r="I80" s="4"/>
      <c r="J80" s="73">
        <f>_xlfn.IFNA(VLOOKUP(CONCATENATE($J$5,$B80,$C80),'ESP1'!$A$6:$M$500,13,FALSE),0)</f>
        <v>0</v>
      </c>
      <c r="K80" s="73"/>
      <c r="L80" s="73"/>
      <c r="M80" s="73"/>
      <c r="N80" s="65">
        <f>_xlfn.IFNA(VLOOKUP(CONCATENATE($N$5,$B80,$C80),CAP!$A$6:$M$133,13,FALSE),0)</f>
        <v>0</v>
      </c>
      <c r="O80" s="65"/>
      <c r="P80" s="65">
        <f>_xlfn.IFNA(VLOOKUP(CONCATENATE($P$5,$B80,$C80),'OG1'!$A$6:$M$500,13,FALSE),0)</f>
        <v>0</v>
      </c>
      <c r="Q80" s="65"/>
      <c r="R80" s="65">
        <f>_xlfn.IFNA(VLOOKUP(CONCATENATE($R$5,$B80,$C80),'DRY3'!$A$6:$M$133,13,FALSE),0)</f>
        <v>0</v>
      </c>
      <c r="S80" s="65"/>
      <c r="T80" s="65">
        <f>_xlfn.IFNA(VLOOKUP(CONCATENATE($T$5,$B80,$C80),'GOS2'!$A$6:$M$135,13,FALSE),0)</f>
        <v>0</v>
      </c>
      <c r="U80" s="65">
        <f>_xlfn.IFNA(VLOOKUP(CONCATENATE($U$5,$B80,$C80),'ESP2'!$A$6:$M$192,13,FALSE),0)</f>
        <v>0</v>
      </c>
      <c r="V80" s="65">
        <f>_xlfn.IFNA(VLOOKUP(CONCATENATE($V$5,$B80,$C80),'GOS2'!$A$6:$M$133,13,FALSE),0)</f>
        <v>0</v>
      </c>
      <c r="W80" s="65">
        <f>_xlfn.IFNA(VLOOKUP(CONCATENATE($W$5,$B80,$C80),'DAR1'!$A$6:$M$133,13,FALSE),0)</f>
        <v>0</v>
      </c>
      <c r="X80" s="65">
        <f>_xlfn.IFNA(VLOOKUP(CONCATENATE($X$5,$B80,$C80),SCSAT!$A$8:$M$498,13,FALSE),0)</f>
        <v>0</v>
      </c>
      <c r="Y80" s="65">
        <f>_xlfn.IFNA(VLOOKUP(CONCATENATE($Y$5,$B80,$C80),'Spare 3'!$A$6:$M$170,13,FALSE),0)</f>
        <v>0</v>
      </c>
      <c r="Z80" s="65"/>
      <c r="AA80" s="65"/>
      <c r="AB80" s="65"/>
      <c r="AC80" s="65"/>
      <c r="AD80" s="65">
        <f>_xlfn.IFNA(VLOOKUP(CONCATENATE($AD$5,$B80,$C80),FEST!$A$6:$M$300,13,FALSE),0)</f>
        <v>0</v>
      </c>
      <c r="AE80" s="65">
        <f>_xlfn.IFNA(VLOOKUP(CONCATENATE($AE$5,$B80,$C80),'DAR2'!$A$6:$M$500,13,FALSE),0)</f>
        <v>0</v>
      </c>
      <c r="AF80" s="65">
        <f>_xlfn.IFNA(VLOOKUP(CONCATENATE($AF$5,$B80,$C80),'OG3'!$A$6:$M$53,13,FALSE),0)</f>
        <v>0</v>
      </c>
      <c r="AG80" s="65"/>
      <c r="AH80" s="65"/>
      <c r="AI80" s="65"/>
      <c r="AJ80" s="65">
        <f>_xlfn.IFNA(VLOOKUP(CONCATENATE($AJ$5,$B80,$C80),'ESP3'!$A$6:$M$500,13,FALSE),0)</f>
        <v>0</v>
      </c>
      <c r="AK80" s="65">
        <f>_xlfn.IFNA(VLOOKUP(CONCATENATE($AK$5,$B80,$C80),'DRY2'!$A$6:$M$300,13,FALSE),0)</f>
        <v>0</v>
      </c>
      <c r="AL80" s="65">
        <f>_xlfn.IFNA(VLOOKUP(CONCATENATE($AL$5,$B80,$C80),'DRY2'!$A$6:$M$300,13,FALSE),0)</f>
        <v>0</v>
      </c>
      <c r="AM80" s="65">
        <f>_xlfn.IFNA(VLOOKUP(CONCATENATE($AM$5,$B80,$C80),'DAR2'!$A$6:$M$60,13,FALSE),0)</f>
        <v>0</v>
      </c>
      <c r="AN80" s="65"/>
    </row>
    <row r="81" spans="2:40" x14ac:dyDescent="0.25">
      <c r="B81" s="29"/>
      <c r="H81" s="4"/>
      <c r="I81" s="4"/>
      <c r="J81" s="73">
        <f>_xlfn.IFNA(VLOOKUP(CONCATENATE($J$5,$B81,$C81),'ESP1'!$A$6:$M$500,13,FALSE),0)</f>
        <v>0</v>
      </c>
      <c r="K81" s="73"/>
      <c r="L81" s="73"/>
      <c r="M81" s="73"/>
      <c r="N81" s="65">
        <f>_xlfn.IFNA(VLOOKUP(CONCATENATE($N$5,$B81,$C81),CAP!$A$6:$M$133,13,FALSE),0)</f>
        <v>0</v>
      </c>
      <c r="O81" s="65"/>
      <c r="P81" s="65">
        <f>_xlfn.IFNA(VLOOKUP(CONCATENATE($P$5,$B81,$C81),'OG1'!$A$6:$M$500,13,FALSE),0)</f>
        <v>0</v>
      </c>
      <c r="Q81" s="65"/>
      <c r="R81" s="65">
        <f>_xlfn.IFNA(VLOOKUP(CONCATENATE($R$5,$B81,$C81),'DRY3'!$A$6:$M$133,13,FALSE),0)</f>
        <v>0</v>
      </c>
      <c r="S81" s="351"/>
      <c r="T81" s="351">
        <f>_xlfn.IFNA(VLOOKUP(CONCATENATE($T$5,$B81,$C81),'GOS2'!$A$6:$M$135,13,FALSE),0)</f>
        <v>0</v>
      </c>
      <c r="U81" s="65">
        <f>_xlfn.IFNA(VLOOKUP(CONCATENATE($U$5,$B81,$C81),'ESP2'!$A$6:$M$192,13,FALSE),0)</f>
        <v>0</v>
      </c>
      <c r="V81" s="65">
        <f>_xlfn.IFNA(VLOOKUP(CONCATENATE($V$5,$B81,$C81),'GOS2'!$A$6:$M$133,13,FALSE),0)</f>
        <v>0</v>
      </c>
      <c r="W81" s="65">
        <f>_xlfn.IFNA(VLOOKUP(CONCATENATE($W$5,$B81,$C81),'DAR1'!$A$6:$M$133,13,FALSE),0)</f>
        <v>0</v>
      </c>
      <c r="X81" s="65">
        <f>_xlfn.IFNA(VLOOKUP(CONCATENATE($X$5,$B81,$C81),SCSAT!$A$8:$M$498,13,FALSE),0)</f>
        <v>0</v>
      </c>
      <c r="Y81" s="65">
        <f>_xlfn.IFNA(VLOOKUP(CONCATENATE($Y$5,$B81,$C81),'Spare 3'!$A$6:$M$170,13,FALSE),0)</f>
        <v>0</v>
      </c>
      <c r="Z81" s="65"/>
      <c r="AA81" s="65"/>
      <c r="AB81" s="65"/>
      <c r="AC81" s="65"/>
      <c r="AD81" s="65">
        <f>_xlfn.IFNA(VLOOKUP(CONCATENATE($AD$5,$B81,$C81),FEST!$A$6:$M$300,13,FALSE),0)</f>
        <v>0</v>
      </c>
      <c r="AE81" s="65">
        <f>_xlfn.IFNA(VLOOKUP(CONCATENATE($AE$5,$B81,$C81),'DAR2'!$A$6:$M$500,13,FALSE),0)</f>
        <v>0</v>
      </c>
      <c r="AF81" s="65">
        <f>_xlfn.IFNA(VLOOKUP(CONCATENATE($AF$5,$B81,$C81),'OG3'!$A$6:$M$53,13,FALSE),0)</f>
        <v>0</v>
      </c>
      <c r="AG81" s="65"/>
      <c r="AH81" s="65"/>
      <c r="AI81" s="65"/>
      <c r="AJ81" s="65">
        <f>_xlfn.IFNA(VLOOKUP(CONCATENATE($AJ$5,$B81,$C81),'ESP3'!$A$6:$M$500,13,FALSE),0)</f>
        <v>0</v>
      </c>
      <c r="AK81" s="65">
        <f>_xlfn.IFNA(VLOOKUP(CONCATENATE($AK$5,$B81,$C81),'DRY2'!$A$6:$M$300,13,FALSE),0)</f>
        <v>0</v>
      </c>
      <c r="AL81" s="65">
        <f>_xlfn.IFNA(VLOOKUP(CONCATENATE($AL$5,$B81,$C81),'DRY2'!$A$6:$M$300,13,FALSE),0)</f>
        <v>0</v>
      </c>
      <c r="AM81" s="65">
        <f>_xlfn.IFNA(VLOOKUP(CONCATENATE($AM$5,$B81,$C81),'DAR2'!$A$6:$M$60,13,FALSE),0)</f>
        <v>0</v>
      </c>
      <c r="AN81" s="65"/>
    </row>
    <row r="82" spans="2:40" x14ac:dyDescent="0.25">
      <c r="B82" s="29"/>
      <c r="H82" s="4"/>
      <c r="I82" s="4"/>
      <c r="J82" s="73">
        <f>_xlfn.IFNA(VLOOKUP(CONCATENATE($J$5,$B82,$C82),'ESP1'!$A$6:$M$500,13,FALSE),0)</f>
        <v>0</v>
      </c>
      <c r="K82" s="73"/>
      <c r="L82" s="73"/>
      <c r="M82" s="73"/>
      <c r="N82" s="65">
        <f>_xlfn.IFNA(VLOOKUP(CONCATENATE($N$5,$B82,$C82),CAP!$A$6:$M$133,13,FALSE),0)</f>
        <v>0</v>
      </c>
      <c r="O82" s="65"/>
      <c r="P82" s="65">
        <f>_xlfn.IFNA(VLOOKUP(CONCATENATE($P$5,$B82,$C82),'OG1'!$A$6:$M$500,13,FALSE),0)</f>
        <v>0</v>
      </c>
      <c r="Q82" s="65"/>
      <c r="R82" s="65">
        <f>_xlfn.IFNA(VLOOKUP(CONCATENATE($R$5,$B82,$C82),'DRY3'!$A$6:$M$133,13,FALSE),0)</f>
        <v>0</v>
      </c>
      <c r="S82" s="65"/>
      <c r="T82" s="65">
        <f>_xlfn.IFNA(VLOOKUP(CONCATENATE($T$5,$B82,$C82),'DRY1'!$A$6:$M$135,13,FALSE),0)</f>
        <v>0</v>
      </c>
      <c r="U82" s="65">
        <f>_xlfn.IFNA(VLOOKUP(CONCATENATE($U$5,$B82,$C82),'ESP2'!$A$6:$M$192,13,FALSE),0)</f>
        <v>0</v>
      </c>
      <c r="V82" s="65">
        <f>_xlfn.IFNA(VLOOKUP(CONCATENATE($V$5,$B82,$C82),'GOS2'!$A$6:$M$133,13,FALSE),0)</f>
        <v>0</v>
      </c>
      <c r="W82" s="65">
        <f>_xlfn.IFNA(VLOOKUP(CONCATENATE($W$5,$B82,$C82),'DAR1'!$A$6:$M$133,13,FALSE),0)</f>
        <v>0</v>
      </c>
      <c r="X82" s="65">
        <f>_xlfn.IFNA(VLOOKUP(CONCATENATE($X$5,$B82,$C82),SCSAT!$A$8:$M$498,13,FALSE),0)</f>
        <v>0</v>
      </c>
      <c r="Y82" s="65">
        <f>_xlfn.IFNA(VLOOKUP(CONCATENATE($Y$5,$B82,$C82),'Spare 3'!$A$6:$M$170,13,FALSE),0)</f>
        <v>0</v>
      </c>
      <c r="Z82" s="65"/>
      <c r="AA82" s="65"/>
      <c r="AB82" s="65"/>
      <c r="AC82" s="65"/>
      <c r="AD82" s="65">
        <f>_xlfn.IFNA(VLOOKUP(CONCATENATE($AD$5,$B82,$C82),FEST!$A$6:$M$300,13,FALSE),0)</f>
        <v>0</v>
      </c>
      <c r="AE82" s="65">
        <f>_xlfn.IFNA(VLOOKUP(CONCATENATE($AE$5,$B82,$C82),'DAR2'!$A$6:$M$500,13,FALSE),0)</f>
        <v>0</v>
      </c>
      <c r="AF82" s="65">
        <f>_xlfn.IFNA(VLOOKUP(CONCATENATE($AF$5,$B82,$C82),'OG3'!$A$6:$M$53,13,FALSE),0)</f>
        <v>0</v>
      </c>
      <c r="AG82" s="65"/>
      <c r="AH82" s="65"/>
      <c r="AI82" s="65"/>
      <c r="AJ82" s="65">
        <f>_xlfn.IFNA(VLOOKUP(CONCATENATE($AJ$5,$B82,$C82),'ESP3'!$A$6:$M$500,13,FALSE),0)</f>
        <v>0</v>
      </c>
      <c r="AK82" s="65">
        <f>_xlfn.IFNA(VLOOKUP(CONCATENATE($AK$5,$B82,$C82),'DRY2'!$A$6:$M$300,13,FALSE),0)</f>
        <v>0</v>
      </c>
      <c r="AL82" s="65">
        <f>_xlfn.IFNA(VLOOKUP(CONCATENATE($AL$5,$B82,$C82),'DRY2'!$A$6:$M$300,13,FALSE),0)</f>
        <v>0</v>
      </c>
      <c r="AM82" s="65">
        <f>_xlfn.IFNA(VLOOKUP(CONCATENATE($AM$5,$B82,$C82),'DAR2'!$A$6:$M$60,13,FALSE),0)</f>
        <v>0</v>
      </c>
      <c r="AN82" s="65"/>
    </row>
    <row r="83" spans="2:40" x14ac:dyDescent="0.25">
      <c r="B83" s="29"/>
      <c r="H83" s="4"/>
      <c r="I83" s="4"/>
      <c r="J83" s="73">
        <f>_xlfn.IFNA(VLOOKUP(CONCATENATE($J$5,$B83,$C83),'ESP1'!$A$6:$M$500,13,FALSE),0)</f>
        <v>0</v>
      </c>
      <c r="K83" s="73"/>
      <c r="L83" s="73"/>
      <c r="M83" s="73"/>
      <c r="N83" s="65">
        <f>_xlfn.IFNA(VLOOKUP(CONCATENATE($N$5,$B83,$C83),CAP!$A$6:$M$133,13,FALSE),0)</f>
        <v>0</v>
      </c>
      <c r="O83" s="65"/>
      <c r="P83" s="65">
        <f>_xlfn.IFNA(VLOOKUP(CONCATENATE($P$5,$B83,$C83),'OG1'!$A$6:$M$500,13,FALSE),0)</f>
        <v>0</v>
      </c>
      <c r="Q83" s="65"/>
      <c r="R83" s="65">
        <f>_xlfn.IFNA(VLOOKUP(CONCATENATE($R$5,$B83,$C83),'DRY3'!$A$6:$M$133,13,FALSE),0)</f>
        <v>0</v>
      </c>
      <c r="S83" s="65"/>
      <c r="T83" s="65">
        <f>_xlfn.IFNA(VLOOKUP(CONCATENATE($T$5,$B83,$C83),'DRY1'!$A$6:$M$135,13,FALSE),0)</f>
        <v>0</v>
      </c>
      <c r="U83" s="65">
        <f>_xlfn.IFNA(VLOOKUP(CONCATENATE($U$5,$B83,$C83),'ESP2'!$A$6:$M$192,13,FALSE),0)</f>
        <v>0</v>
      </c>
      <c r="V83" s="65">
        <f>_xlfn.IFNA(VLOOKUP(CONCATENATE($V$5,$B83,$C83),'GOS2'!$A$6:$M$133,13,FALSE),0)</f>
        <v>0</v>
      </c>
      <c r="W83" s="65">
        <f>_xlfn.IFNA(VLOOKUP(CONCATENATE($W$5,$B83,$C83),'DAR1'!$A$6:$M$133,13,FALSE),0)</f>
        <v>0</v>
      </c>
      <c r="X83" s="65">
        <f>_xlfn.IFNA(VLOOKUP(CONCATENATE($X$5,$B83,$C83),SCSAT!$A$8:$M$498,13,FALSE),0)</f>
        <v>0</v>
      </c>
      <c r="Y83" s="65">
        <f>_xlfn.IFNA(VLOOKUP(CONCATENATE($Y$5,$B83,$C83),'Spare 3'!$A$6:$M$170,13,FALSE),0)</f>
        <v>0</v>
      </c>
      <c r="Z83" s="65"/>
      <c r="AA83" s="65"/>
      <c r="AB83" s="65"/>
      <c r="AC83" s="65"/>
      <c r="AD83" s="65">
        <f>_xlfn.IFNA(VLOOKUP(CONCATENATE($AD$5,$B83,$C83),FEST!$A$6:$M$300,13,FALSE),0)</f>
        <v>0</v>
      </c>
      <c r="AE83" s="65">
        <f>_xlfn.IFNA(VLOOKUP(CONCATENATE($AE$5,$B83,$C83),'DAR2'!$A$6:$M$500,13,FALSE),0)</f>
        <v>0</v>
      </c>
      <c r="AF83" s="65">
        <f>_xlfn.IFNA(VLOOKUP(CONCATENATE($AF$5,$B83,$C83),'OG3'!$A$6:$M$53,13,FALSE),0)</f>
        <v>0</v>
      </c>
      <c r="AG83" s="65"/>
      <c r="AH83" s="65"/>
      <c r="AI83" s="65"/>
      <c r="AJ83" s="65">
        <f>_xlfn.IFNA(VLOOKUP(CONCATENATE($AJ$5,$B83,$C83),'ESP3'!$A$6:$M$500,13,FALSE),0)</f>
        <v>0</v>
      </c>
      <c r="AK83" s="65">
        <f>_xlfn.IFNA(VLOOKUP(CONCATENATE($AK$5,$B83,$C83),'DRY2'!$A$6:$M$300,13,FALSE),0)</f>
        <v>0</v>
      </c>
      <c r="AL83" s="65">
        <f>_xlfn.IFNA(VLOOKUP(CONCATENATE($AL$5,$B83,$C83),'DRY2'!$A$6:$M$300,13,FALSE),0)</f>
        <v>0</v>
      </c>
      <c r="AM83" s="65">
        <f>_xlfn.IFNA(VLOOKUP(CONCATENATE($AM$5,$B83,$C83),'DAR2'!$A$6:$M$60,13,FALSE),0)</f>
        <v>0</v>
      </c>
      <c r="AN83" s="65"/>
    </row>
    <row r="84" spans="2:40" x14ac:dyDescent="0.25">
      <c r="B84" s="29"/>
      <c r="H84" s="4"/>
      <c r="I84" s="4"/>
      <c r="J84" s="73">
        <f>_xlfn.IFNA(VLOOKUP(CONCATENATE($J$5,$B84,$C84),'ESP1'!$A$6:$M$500,13,FALSE),0)</f>
        <v>0</v>
      </c>
      <c r="K84" s="73"/>
      <c r="L84" s="73"/>
      <c r="M84" s="73"/>
      <c r="N84" s="65">
        <f>_xlfn.IFNA(VLOOKUP(CONCATENATE($N$5,$B84,$C84),CAP!$A$6:$M$133,13,FALSE),0)</f>
        <v>0</v>
      </c>
      <c r="O84" s="65"/>
      <c r="P84" s="65">
        <f>_xlfn.IFNA(VLOOKUP(CONCATENATE($P$5,$B84,$C84),'OG1'!$A$6:$M$500,13,FALSE),0)</f>
        <v>0</v>
      </c>
      <c r="Q84" s="65"/>
      <c r="R84" s="65">
        <f>_xlfn.IFNA(VLOOKUP(CONCATENATE($R$5,$B84,$C84),'DRY3'!$A$6:$M$133,13,FALSE),0)</f>
        <v>0</v>
      </c>
      <c r="S84" s="65"/>
      <c r="T84" s="65">
        <f>_xlfn.IFNA(VLOOKUP(CONCATENATE($T$5,$B84,$C84),'DRY1'!$A$6:$M$135,13,FALSE),0)</f>
        <v>0</v>
      </c>
      <c r="U84" s="65">
        <f>_xlfn.IFNA(VLOOKUP(CONCATENATE($U$5,$B84,$C84),'ESP2'!$A$6:$M$192,13,FALSE),0)</f>
        <v>0</v>
      </c>
      <c r="V84" s="65">
        <f>_xlfn.IFNA(VLOOKUP(CONCATENATE($V$5,$B84,$C84),'GOS2'!$A$6:$M$133,13,FALSE),0)</f>
        <v>0</v>
      </c>
      <c r="W84" s="65">
        <f>_xlfn.IFNA(VLOOKUP(CONCATENATE($W$5,$B84,$C84),'DAR1'!$A$6:$M$133,13,FALSE),0)</f>
        <v>0</v>
      </c>
      <c r="X84" s="65">
        <f>_xlfn.IFNA(VLOOKUP(CONCATENATE($X$5,$B84,$C84),SCSAT!$A$8:$M$498,13,FALSE),0)</f>
        <v>0</v>
      </c>
      <c r="Y84" s="65">
        <f>_xlfn.IFNA(VLOOKUP(CONCATENATE($Y$5,$B84,$C84),'Spare 3'!$A$6:$M$170,13,FALSE),0)</f>
        <v>0</v>
      </c>
      <c r="Z84" s="65"/>
      <c r="AA84" s="65"/>
      <c r="AB84" s="65"/>
      <c r="AC84" s="65"/>
      <c r="AD84" s="65">
        <f>_xlfn.IFNA(VLOOKUP(CONCATENATE($AD$5,$B84,$C84),FEST!$A$6:$M$300,13,FALSE),0)</f>
        <v>0</v>
      </c>
      <c r="AE84" s="65">
        <f>_xlfn.IFNA(VLOOKUP(CONCATENATE($AE$5,$B84,$C84),'DAR2'!$A$6:$M$500,13,FALSE),0)</f>
        <v>0</v>
      </c>
      <c r="AF84" s="65">
        <f>_xlfn.IFNA(VLOOKUP(CONCATENATE($AF$5,$B84,$C84),'OG3'!$A$6:$M$53,13,FALSE),0)</f>
        <v>0</v>
      </c>
      <c r="AG84" s="65"/>
      <c r="AH84" s="65"/>
      <c r="AI84" s="65"/>
      <c r="AJ84" s="65">
        <f>_xlfn.IFNA(VLOOKUP(CONCATENATE($AJ$5,$B84,$C84),'ESP3'!$A$6:$M$500,13,FALSE),0)</f>
        <v>0</v>
      </c>
      <c r="AK84" s="65">
        <f>_xlfn.IFNA(VLOOKUP(CONCATENATE($AK$5,$B84,$C84),'DRY2'!$A$6:$M$300,13,FALSE),0)</f>
        <v>0</v>
      </c>
      <c r="AL84" s="65">
        <f>_xlfn.IFNA(VLOOKUP(CONCATENATE($AL$5,$B84,$C84),'DRY2'!$A$6:$M$300,13,FALSE),0)</f>
        <v>0</v>
      </c>
      <c r="AM84" s="65">
        <f>_xlfn.IFNA(VLOOKUP(CONCATENATE($AM$5,$B84,$C84),'DAR2'!$A$6:$M$60,13,FALSE),0)</f>
        <v>0</v>
      </c>
      <c r="AN84" s="65"/>
    </row>
    <row r="85" spans="2:40" x14ac:dyDescent="0.25">
      <c r="B85" s="29"/>
      <c r="H85" s="4"/>
      <c r="I85" s="4"/>
      <c r="J85" s="73">
        <f>_xlfn.IFNA(VLOOKUP(CONCATENATE($J$5,$B85,$C85),'ESP1'!$A$6:$M$500,13,FALSE),0)</f>
        <v>0</v>
      </c>
      <c r="K85" s="73"/>
      <c r="L85" s="73"/>
      <c r="M85" s="73"/>
      <c r="N85" s="65">
        <f>_xlfn.IFNA(VLOOKUP(CONCATENATE($N$5,$B85,$C85),CAP!$A$6:$M$133,13,FALSE),0)</f>
        <v>0</v>
      </c>
      <c r="O85" s="65"/>
      <c r="P85" s="65">
        <f>_xlfn.IFNA(VLOOKUP(CONCATENATE($P$5,$B85,$C85),'OG1'!$A$6:$M$500,13,FALSE),0)</f>
        <v>0</v>
      </c>
      <c r="Q85" s="65"/>
      <c r="R85" s="65">
        <f>_xlfn.IFNA(VLOOKUP(CONCATENATE($R$5,$B85,$C85),'DRY3'!$A$6:$M$133,13,FALSE),0)</f>
        <v>0</v>
      </c>
      <c r="S85" s="65"/>
      <c r="T85" s="65">
        <f>_xlfn.IFNA(VLOOKUP(CONCATENATE($T$5,$B85,$C85),'DRY1'!$A$6:$M$135,13,FALSE),0)</f>
        <v>0</v>
      </c>
      <c r="U85" s="65">
        <f>_xlfn.IFNA(VLOOKUP(CONCATENATE($U$5,$B85,$C85),'ESP2'!$A$6:$M$192,13,FALSE),0)</f>
        <v>0</v>
      </c>
      <c r="V85" s="65">
        <f>_xlfn.IFNA(VLOOKUP(CONCATENATE($V$5,$B85,$C85),'GOS2'!$A$6:$M$133,13,FALSE),0)</f>
        <v>0</v>
      </c>
      <c r="W85" s="65">
        <f>_xlfn.IFNA(VLOOKUP(CONCATENATE($W$5,$B85,$C85),'DAR1'!$A$6:$M$133,13,FALSE),0)</f>
        <v>0</v>
      </c>
      <c r="X85" s="65">
        <f>_xlfn.IFNA(VLOOKUP(CONCATENATE($X$5,$B85,$C85),SCSAT!$A$8:$M$498,13,FALSE),0)</f>
        <v>0</v>
      </c>
      <c r="Y85" s="65">
        <f>_xlfn.IFNA(VLOOKUP(CONCATENATE($Y$5,$B85,$C85),'Spare 3'!$A$6:$M$170,13,FALSE),0)</f>
        <v>0</v>
      </c>
      <c r="Z85" s="65"/>
      <c r="AA85" s="65"/>
      <c r="AB85" s="65"/>
      <c r="AC85" s="65"/>
      <c r="AD85" s="65">
        <f>_xlfn.IFNA(VLOOKUP(CONCATENATE($AD$5,$B85,$C85),FEST!$A$6:$M$300,13,FALSE),0)</f>
        <v>0</v>
      </c>
      <c r="AE85" s="65">
        <f>_xlfn.IFNA(VLOOKUP(CONCATENATE($AE$5,$B85,$C85),'DAR2'!$A$6:$M$500,13,FALSE),0)</f>
        <v>0</v>
      </c>
      <c r="AF85" s="65">
        <f>_xlfn.IFNA(VLOOKUP(CONCATENATE($AF$5,$B85,$C85),'OG3'!$A$6:$M$53,13,FALSE),0)</f>
        <v>0</v>
      </c>
      <c r="AG85" s="65"/>
      <c r="AH85" s="65"/>
      <c r="AI85" s="65"/>
      <c r="AJ85" s="65">
        <f>_xlfn.IFNA(VLOOKUP(CONCATENATE($AJ$5,$B85,$C85),'ESP3'!$A$6:$M$500,13,FALSE),0)</f>
        <v>0</v>
      </c>
      <c r="AK85" s="65">
        <f>_xlfn.IFNA(VLOOKUP(CONCATENATE($AK$5,$B85,$C85),'DRY2'!$A$6:$M$300,13,FALSE),0)</f>
        <v>0</v>
      </c>
      <c r="AL85" s="65">
        <f>_xlfn.IFNA(VLOOKUP(CONCATENATE($AL$5,$B85,$C85),'DRY2'!$A$6:$M$300,13,FALSE),0)</f>
        <v>0</v>
      </c>
      <c r="AM85" s="65">
        <f>_xlfn.IFNA(VLOOKUP(CONCATENATE($AM$5,$B85,$C85),'DAR2'!$A$6:$M$60,13,FALSE),0)</f>
        <v>0</v>
      </c>
      <c r="AN85" s="65"/>
    </row>
    <row r="86" spans="2:40" x14ac:dyDescent="0.25">
      <c r="B86" s="29"/>
      <c r="H86" s="4"/>
      <c r="I86" s="4"/>
      <c r="J86" s="73">
        <f>_xlfn.IFNA(VLOOKUP(CONCATENATE($J$5,$B86,$C86),'ESP1'!$A$6:$M$500,13,FALSE),0)</f>
        <v>0</v>
      </c>
      <c r="K86" s="73"/>
      <c r="L86" s="73"/>
      <c r="M86" s="73"/>
      <c r="N86" s="65">
        <f>_xlfn.IFNA(VLOOKUP(CONCATENATE($N$5,$B86,$C86),CAP!$A$6:$M$133,13,FALSE),0)</f>
        <v>0</v>
      </c>
      <c r="O86" s="65"/>
      <c r="P86" s="65">
        <f>_xlfn.IFNA(VLOOKUP(CONCATENATE($P$5,$B86,$C86),'OG1'!$A$6:$M$500,13,FALSE),0)</f>
        <v>0</v>
      </c>
      <c r="Q86" s="65"/>
      <c r="R86" s="65">
        <f>_xlfn.IFNA(VLOOKUP(CONCATENATE($R$5,$B86,$C86),'DRY3'!$A$6:$M$133,13,FALSE),0)</f>
        <v>0</v>
      </c>
      <c r="S86" s="65"/>
      <c r="T86" s="65">
        <f>_xlfn.IFNA(VLOOKUP(CONCATENATE($T$5,$B86,$C86),'DRY1'!$A$6:$M$135,13,FALSE),0)</f>
        <v>0</v>
      </c>
      <c r="U86" s="65">
        <f>_xlfn.IFNA(VLOOKUP(CONCATENATE($U$5,$B86,$C86),'ESP2'!$A$6:$M$192,13,FALSE),0)</f>
        <v>0</v>
      </c>
      <c r="V86" s="65">
        <f>_xlfn.IFNA(VLOOKUP(CONCATENATE($V$5,$B86,$C86),'GOS2'!$A$6:$M$133,13,FALSE),0)</f>
        <v>0</v>
      </c>
      <c r="W86" s="65">
        <f>_xlfn.IFNA(VLOOKUP(CONCATENATE($W$5,$B86,$C86),'DAR1'!$A$6:$M$133,13,FALSE),0)</f>
        <v>0</v>
      </c>
      <c r="X86" s="65">
        <f>_xlfn.IFNA(VLOOKUP(CONCATENATE($X$5,$B86,$C86),SCSAT!$A$8:$M$498,13,FALSE),0)</f>
        <v>0</v>
      </c>
      <c r="Y86" s="65">
        <f>_xlfn.IFNA(VLOOKUP(CONCATENATE($Y$5,$B86,$C86),'Spare 3'!$A$6:$M$170,13,FALSE),0)</f>
        <v>0</v>
      </c>
      <c r="Z86" s="65"/>
      <c r="AA86" s="65"/>
      <c r="AB86" s="65"/>
      <c r="AC86" s="65"/>
      <c r="AD86" s="65">
        <f>_xlfn.IFNA(VLOOKUP(CONCATENATE($AD$5,$B86,$C86),FEST!$A$6:$M$300,13,FALSE),0)</f>
        <v>0</v>
      </c>
      <c r="AE86" s="65">
        <f>_xlfn.IFNA(VLOOKUP(CONCATENATE($AE$5,$B86,$C86),'DAR2'!$A$6:$M$500,13,FALSE),0)</f>
        <v>0</v>
      </c>
      <c r="AF86" s="65">
        <f>_xlfn.IFNA(VLOOKUP(CONCATENATE($AF$5,$B86,$C86),'OG3'!$A$6:$M$53,13,FALSE),0)</f>
        <v>0</v>
      </c>
      <c r="AG86" s="65"/>
      <c r="AH86" s="65"/>
      <c r="AI86" s="65"/>
      <c r="AJ86" s="65">
        <f>_xlfn.IFNA(VLOOKUP(CONCATENATE($AJ$5,$B86,$C86),'ESP3'!$A$6:$M$500,13,FALSE),0)</f>
        <v>0</v>
      </c>
      <c r="AK86" s="65">
        <f>_xlfn.IFNA(VLOOKUP(CONCATENATE($AK$5,$B86,$C86),'DRY2'!$A$6:$M$300,13,FALSE),0)</f>
        <v>0</v>
      </c>
      <c r="AL86" s="65">
        <f>_xlfn.IFNA(VLOOKUP(CONCATENATE($AL$5,$B86,$C86),'DRY2'!$A$6:$M$300,13,FALSE),0)</f>
        <v>0</v>
      </c>
      <c r="AM86" s="65">
        <f>_xlfn.IFNA(VLOOKUP(CONCATENATE($AM$5,$B86,$C86),'DAR2'!$A$6:$M$60,13,FALSE),0)</f>
        <v>0</v>
      </c>
      <c r="AN86" s="65"/>
    </row>
    <row r="87" spans="2:40" ht="15.6" x14ac:dyDescent="0.25">
      <c r="B87" s="29"/>
      <c r="H87" s="4"/>
      <c r="I87" s="4"/>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row>
    <row r="88" spans="2:40" x14ac:dyDescent="0.25">
      <c r="B88" s="29"/>
      <c r="H88" s="4"/>
      <c r="I88" s="4"/>
    </row>
    <row r="89" spans="2:40" x14ac:dyDescent="0.25">
      <c r="B89" s="29"/>
      <c r="H89" s="4"/>
      <c r="I89" s="4"/>
      <c r="J89" s="4"/>
      <c r="K89" s="4"/>
      <c r="L89" s="4"/>
      <c r="M89" s="4"/>
      <c r="N89" s="4"/>
      <c r="O89" s="4"/>
      <c r="P89" s="4"/>
      <c r="Q89" s="4"/>
      <c r="R89" s="4"/>
      <c r="S89" s="4"/>
      <c r="T89" s="4"/>
      <c r="U89" s="4"/>
      <c r="V89" s="4"/>
      <c r="W89" s="4"/>
      <c r="X89" s="4"/>
      <c r="Y89" s="4"/>
      <c r="Z89" s="4"/>
      <c r="AD89" s="4"/>
      <c r="AE89" s="4"/>
      <c r="AF89" s="4"/>
      <c r="AG89" s="4"/>
      <c r="AH89" s="4"/>
      <c r="AI89" s="4"/>
      <c r="AJ89" s="4"/>
      <c r="AK89" s="4"/>
      <c r="AL89" s="4"/>
      <c r="AM89" s="4"/>
      <c r="AN89" s="4"/>
    </row>
    <row r="90" spans="2:40" x14ac:dyDescent="0.25">
      <c r="B90" s="29"/>
      <c r="H90" s="4"/>
      <c r="I90" s="4"/>
    </row>
    <row r="91" spans="2:40" x14ac:dyDescent="0.25">
      <c r="B91" s="29"/>
      <c r="H91" s="4"/>
      <c r="I91" s="4"/>
    </row>
    <row r="92" spans="2:40" x14ac:dyDescent="0.25">
      <c r="B92" s="29"/>
      <c r="H92" s="4"/>
      <c r="I92" s="4"/>
    </row>
    <row r="93" spans="2:40" x14ac:dyDescent="0.25">
      <c r="B93" s="29"/>
      <c r="H93" s="4"/>
      <c r="I93" s="4"/>
    </row>
    <row r="94" spans="2:40" x14ac:dyDescent="0.25">
      <c r="B94" s="29"/>
      <c r="H94" s="4"/>
      <c r="I94" s="4"/>
    </row>
    <row r="95" spans="2:40" x14ac:dyDescent="0.25">
      <c r="B95" s="29"/>
      <c r="H95" s="4"/>
      <c r="I95" s="4"/>
    </row>
    <row r="96" spans="2:40" x14ac:dyDescent="0.25">
      <c r="B96" s="29"/>
      <c r="H96" s="4"/>
      <c r="I96" s="4"/>
    </row>
    <row r="97" spans="2:9" x14ac:dyDescent="0.25">
      <c r="B97" s="29"/>
      <c r="H97" s="4"/>
      <c r="I97" s="4"/>
    </row>
    <row r="98" spans="2:9" x14ac:dyDescent="0.25">
      <c r="B98" s="29"/>
      <c r="H98" s="4"/>
      <c r="I98" s="4"/>
    </row>
    <row r="99" spans="2:9" x14ac:dyDescent="0.25">
      <c r="B99" s="29"/>
      <c r="H99" s="4"/>
      <c r="I99" s="4"/>
    </row>
    <row r="100" spans="2:9" x14ac:dyDescent="0.25">
      <c r="B100" s="29"/>
      <c r="H100" s="4"/>
      <c r="I100" s="4"/>
    </row>
    <row r="101" spans="2:9" x14ac:dyDescent="0.25">
      <c r="B101" s="29"/>
      <c r="H101" s="4"/>
      <c r="I101" s="4"/>
    </row>
    <row r="102" spans="2:9" x14ac:dyDescent="0.25">
      <c r="B102" s="29"/>
      <c r="H102" s="4"/>
      <c r="I102" s="4"/>
    </row>
    <row r="103" spans="2:9" x14ac:dyDescent="0.25">
      <c r="B103" s="29"/>
      <c r="H103" s="4"/>
      <c r="I103" s="4"/>
    </row>
    <row r="104" spans="2:9" x14ac:dyDescent="0.25">
      <c r="B104" s="29"/>
      <c r="H104" s="4"/>
      <c r="I104" s="4"/>
    </row>
    <row r="105" spans="2:9" x14ac:dyDescent="0.25">
      <c r="B105" s="29"/>
      <c r="H105" s="4"/>
      <c r="I105" s="4"/>
    </row>
    <row r="106" spans="2:9" x14ac:dyDescent="0.25">
      <c r="B106" s="29"/>
      <c r="H106" s="4"/>
      <c r="I106" s="4"/>
    </row>
    <row r="107" spans="2:9" x14ac:dyDescent="0.25">
      <c r="B107" s="29"/>
      <c r="H107" s="4"/>
      <c r="I107" s="4"/>
    </row>
    <row r="108" spans="2:9" x14ac:dyDescent="0.25">
      <c r="B108" s="29"/>
      <c r="H108" s="4"/>
      <c r="I108" s="4"/>
    </row>
    <row r="109" spans="2:9" x14ac:dyDescent="0.25">
      <c r="B109" s="29"/>
      <c r="H109" s="4"/>
      <c r="I109" s="4"/>
    </row>
    <row r="110" spans="2:9" x14ac:dyDescent="0.25">
      <c r="B110" s="29"/>
      <c r="H110" s="4"/>
      <c r="I110" s="4"/>
    </row>
    <row r="111" spans="2:9" x14ac:dyDescent="0.25">
      <c r="B111" s="29"/>
      <c r="H111" s="4"/>
      <c r="I111" s="4"/>
    </row>
    <row r="112" spans="2:9"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sheetData>
  <sortState xmlns:xlrd2="http://schemas.microsoft.com/office/spreadsheetml/2017/richdata2" ref="B5:AN51">
    <sortCondition descending="1" ref="H5:H51"/>
    <sortCondition ref="I5:I51"/>
  </sortState>
  <mergeCells count="67">
    <mergeCell ref="Y1:Z2"/>
    <mergeCell ref="Y3:Z4"/>
    <mergeCell ref="R1:S2"/>
    <mergeCell ref="R3:S4"/>
    <mergeCell ref="AF1:AG2"/>
    <mergeCell ref="AF3:AG4"/>
    <mergeCell ref="T3:T4"/>
    <mergeCell ref="AM1:AM2"/>
    <mergeCell ref="AN1:AN2"/>
    <mergeCell ref="AL3:AL4"/>
    <mergeCell ref="AM3:AM4"/>
    <mergeCell ref="AN3:AN4"/>
    <mergeCell ref="T1:T2"/>
    <mergeCell ref="U1:U2"/>
    <mergeCell ref="V1:V2"/>
    <mergeCell ref="W1:W2"/>
    <mergeCell ref="X1:X2"/>
    <mergeCell ref="AA1:AA2"/>
    <mergeCell ref="AB1:AB2"/>
    <mergeCell ref="H3:H4"/>
    <mergeCell ref="I3:I4"/>
    <mergeCell ref="G3:G4"/>
    <mergeCell ref="G1:G2"/>
    <mergeCell ref="H1:H2"/>
    <mergeCell ref="I1:I2"/>
    <mergeCell ref="O3:O4"/>
    <mergeCell ref="N1:N2"/>
    <mergeCell ref="N3:N4"/>
    <mergeCell ref="O1:O2"/>
    <mergeCell ref="L1:M2"/>
    <mergeCell ref="L3:M4"/>
    <mergeCell ref="J1:K2"/>
    <mergeCell ref="J3:K4"/>
    <mergeCell ref="P1:Q2"/>
    <mergeCell ref="P3:Q4"/>
    <mergeCell ref="AH1:AH2"/>
    <mergeCell ref="F1:F2"/>
    <mergeCell ref="A1:A68"/>
    <mergeCell ref="B1:B2"/>
    <mergeCell ref="C1:C2"/>
    <mergeCell ref="D1:D2"/>
    <mergeCell ref="E1:E2"/>
    <mergeCell ref="B3:B4"/>
    <mergeCell ref="C3:C4"/>
    <mergeCell ref="D3:D4"/>
    <mergeCell ref="E3:E4"/>
    <mergeCell ref="F3:F4"/>
    <mergeCell ref="AL1:AL2"/>
    <mergeCell ref="U3:U4"/>
    <mergeCell ref="V3:V4"/>
    <mergeCell ref="W3:W4"/>
    <mergeCell ref="X3:X4"/>
    <mergeCell ref="AA3:AA4"/>
    <mergeCell ref="AB3:AB4"/>
    <mergeCell ref="AC3:AC4"/>
    <mergeCell ref="AD3:AD4"/>
    <mergeCell ref="AE3:AE4"/>
    <mergeCell ref="AH3:AH4"/>
    <mergeCell ref="AC1:AC2"/>
    <mergeCell ref="AD1:AD2"/>
    <mergeCell ref="AE1:AE2"/>
    <mergeCell ref="AI3:AI4"/>
    <mergeCell ref="AJ3:AJ4"/>
    <mergeCell ref="AK3:AK4"/>
    <mergeCell ref="AI1:AI2"/>
    <mergeCell ref="AJ1:AJ2"/>
    <mergeCell ref="AK1:AK2"/>
  </mergeCells>
  <phoneticPr fontId="13" type="noConversion"/>
  <conditionalFormatting sqref="C20:C25">
    <cfRule type="duplicateValues" dxfId="167" priority="1112"/>
  </conditionalFormatting>
  <conditionalFormatting sqref="C26:C32">
    <cfRule type="duplicateValues" dxfId="166" priority="1114"/>
  </conditionalFormatting>
  <conditionalFormatting sqref="C36:C53">
    <cfRule type="duplicateValues" dxfId="165" priority="1115"/>
  </conditionalFormatting>
  <conditionalFormatting sqref="C54:C65 C74:C1048576 C33:C35 C1:C19">
    <cfRule type="duplicateValues" dxfId="164" priority="1116"/>
  </conditionalFormatting>
  <conditionalFormatting sqref="J6:AN86">
    <cfRule type="cellIs" dxfId="163" priority="9" operator="lessThan">
      <formula>1</formula>
    </cfRule>
  </conditionalFormatting>
  <conditionalFormatting sqref="R1">
    <cfRule type="duplicateValues" dxfId="162" priority="6"/>
  </conditionalFormatting>
  <conditionalFormatting sqref="T1">
    <cfRule type="duplicateValues" dxfId="161" priority="5"/>
  </conditionalFormatting>
  <conditionalFormatting sqref="X1">
    <cfRule type="duplicateValues" dxfId="160" priority="4"/>
  </conditionalFormatting>
  <conditionalFormatting sqref="Y1">
    <cfRule type="duplicateValues" dxfId="159" priority="3"/>
  </conditionalFormatting>
  <conditionalFormatting sqref="AD1:AF1">
    <cfRule type="duplicateValues" dxfId="158" priority="7"/>
  </conditionalFormatting>
  <conditionalFormatting sqref="AH1">
    <cfRule type="duplicateValues" dxfId="157" priority="2"/>
  </conditionalFormatting>
  <conditionalFormatting sqref="AI1 J1 U1:W1 AA1:AC1 AK1:AN1 N1:P1 L1">
    <cfRule type="duplicateValues" dxfId="156" priority="8"/>
  </conditionalFormatting>
  <conditionalFormatting sqref="AJ1">
    <cfRule type="duplicateValues" dxfId="155" priority="1"/>
  </conditionalFormatting>
  <pageMargins left="0.25" right="0.25" top="0.75" bottom="0.75" header="0.3" footer="0.3"/>
  <pageSetup paperSize="9"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007D-DD36-400B-BD97-458541D98BCE}">
  <sheetPr codeName="Sheet10">
    <tabColor rgb="FF00B0F0"/>
    <pageSetUpPr fitToPage="1"/>
  </sheetPr>
  <dimension ref="A1:AN181"/>
  <sheetViews>
    <sheetView zoomScale="70" zoomScaleNormal="70" zoomScaleSheetLayoutView="90" workbookViewId="0">
      <pane xSplit="9" ySplit="5" topLeftCell="J6" activePane="bottomRight" state="frozen"/>
      <selection activeCell="H9" sqref="H9"/>
      <selection pane="topRight" activeCell="H9" sqref="H9"/>
      <selection pane="bottomLeft" activeCell="H9" sqref="H9"/>
      <selection pane="bottomRight" activeCell="Q15" sqref="Q15"/>
    </sheetView>
  </sheetViews>
  <sheetFormatPr defaultColWidth="14.44140625" defaultRowHeight="13.8" x14ac:dyDescent="0.25"/>
  <cols>
    <col min="1" max="1" width="4.44140625" style="4" bestFit="1" customWidth="1"/>
    <col min="2" max="2" width="21.33203125" style="5" bestFit="1" customWidth="1"/>
    <col min="3" max="3" width="26.88671875" style="5" bestFit="1" customWidth="1"/>
    <col min="4" max="4" width="17.33203125" style="5" bestFit="1" customWidth="1"/>
    <col min="5" max="5" width="14.109375" style="4" bestFit="1" customWidth="1"/>
    <col min="6" max="6" width="6.5546875" style="4" bestFit="1" customWidth="1"/>
    <col min="7" max="7" width="9.109375" style="4" bestFit="1" customWidth="1"/>
    <col min="8" max="8" width="9" style="6" bestFit="1" customWidth="1"/>
    <col min="9" max="9" width="11.109375" style="2" bestFit="1" customWidth="1"/>
    <col min="10" max="10" width="9.77734375" style="2" bestFit="1" customWidth="1"/>
    <col min="11" max="11" width="9.77734375" style="2" customWidth="1"/>
    <col min="12" max="12" width="10.109375" style="2" bestFit="1" customWidth="1"/>
    <col min="13" max="13" width="10.109375" style="2" customWidth="1"/>
    <col min="14" max="14" width="10.109375" style="2" bestFit="1" customWidth="1"/>
    <col min="15" max="16" width="10.5546875" style="2" bestFit="1" customWidth="1"/>
    <col min="17" max="17" width="10.5546875" style="2" customWidth="1"/>
    <col min="18" max="18" width="10.5546875" style="2" bestFit="1" customWidth="1"/>
    <col min="19" max="19" width="10.5546875" style="2" customWidth="1"/>
    <col min="20" max="21" width="10.5546875" style="2" bestFit="1" customWidth="1"/>
    <col min="22" max="25" width="10.109375" style="2" bestFit="1" customWidth="1"/>
    <col min="26" max="26" width="10.109375" style="2" customWidth="1"/>
    <col min="27" max="27" width="10.77734375" style="2" bestFit="1" customWidth="1"/>
    <col min="28" max="28" width="13.5546875" style="2" bestFit="1" customWidth="1"/>
    <col min="29" max="29" width="10.77734375" style="2" bestFit="1" customWidth="1"/>
    <col min="30" max="32" width="9.88671875" style="2" bestFit="1" customWidth="1"/>
    <col min="33" max="33" width="9.88671875" style="2" customWidth="1"/>
    <col min="34" max="34" width="12" style="2" bestFit="1" customWidth="1"/>
    <col min="35" max="35" width="12.88671875" style="2" bestFit="1" customWidth="1"/>
    <col min="36" max="36" width="9.21875" style="2" bestFit="1" customWidth="1"/>
    <col min="37" max="37" width="10.109375" style="2" bestFit="1" customWidth="1"/>
    <col min="38" max="39" width="10" style="2" bestFit="1" customWidth="1"/>
    <col min="40" max="40" width="4.5546875" style="2" bestFit="1" customWidth="1"/>
    <col min="41" max="16384" width="14.44140625" style="4"/>
  </cols>
  <sheetData>
    <row r="1" spans="1:40" s="3" customFormat="1" ht="14.4" customHeight="1" x14ac:dyDescent="0.25">
      <c r="A1" s="601" t="s">
        <v>220</v>
      </c>
      <c r="B1" s="602" t="s">
        <v>1</v>
      </c>
      <c r="C1" s="602" t="s">
        <v>95</v>
      </c>
      <c r="D1" s="602" t="s">
        <v>3</v>
      </c>
      <c r="E1" s="602" t="s">
        <v>4</v>
      </c>
      <c r="F1" s="600" t="s">
        <v>5</v>
      </c>
      <c r="G1" s="606" t="s">
        <v>6</v>
      </c>
      <c r="H1" s="607" t="s">
        <v>7</v>
      </c>
      <c r="I1" s="608" t="s">
        <v>8</v>
      </c>
      <c r="J1" s="706" t="s">
        <v>263</v>
      </c>
      <c r="K1" s="689"/>
      <c r="L1" s="688" t="s">
        <v>46</v>
      </c>
      <c r="M1" s="689"/>
      <c r="N1" s="598" t="s">
        <v>10</v>
      </c>
      <c r="O1" s="598" t="s">
        <v>264</v>
      </c>
      <c r="P1" s="688" t="s">
        <v>52</v>
      </c>
      <c r="Q1" s="689"/>
      <c r="R1" s="688" t="s">
        <v>49</v>
      </c>
      <c r="S1" s="689"/>
      <c r="T1" s="598" t="s">
        <v>216</v>
      </c>
      <c r="U1" s="598" t="s">
        <v>265</v>
      </c>
      <c r="V1" s="598" t="s">
        <v>266</v>
      </c>
      <c r="W1" s="598" t="s">
        <v>217</v>
      </c>
      <c r="X1" s="598" t="s">
        <v>68</v>
      </c>
      <c r="Y1" s="688" t="s">
        <v>51</v>
      </c>
      <c r="Z1" s="689"/>
      <c r="AA1" s="598" t="s">
        <v>218</v>
      </c>
      <c r="AB1" s="598" t="s">
        <v>267</v>
      </c>
      <c r="AC1" s="598" t="s">
        <v>268</v>
      </c>
      <c r="AD1" s="598" t="s">
        <v>59</v>
      </c>
      <c r="AE1" s="598" t="s">
        <v>269</v>
      </c>
      <c r="AF1" s="688" t="s">
        <v>61</v>
      </c>
      <c r="AG1" s="689"/>
      <c r="AH1" s="598" t="s">
        <v>270</v>
      </c>
      <c r="AI1" s="598" t="s">
        <v>271</v>
      </c>
      <c r="AJ1" s="598" t="s">
        <v>66</v>
      </c>
      <c r="AK1" s="598" t="s">
        <v>272</v>
      </c>
      <c r="AL1" s="598" t="s">
        <v>273</v>
      </c>
      <c r="AM1" s="598" t="s">
        <v>219</v>
      </c>
      <c r="AN1" s="598" t="s">
        <v>201</v>
      </c>
    </row>
    <row r="2" spans="1:40" s="3" customFormat="1" ht="14.4" customHeight="1" x14ac:dyDescent="0.25">
      <c r="A2" s="601"/>
      <c r="B2" s="603"/>
      <c r="C2" s="603"/>
      <c r="D2" s="603"/>
      <c r="E2" s="603"/>
      <c r="F2" s="600"/>
      <c r="G2" s="605"/>
      <c r="H2" s="600"/>
      <c r="I2" s="604"/>
      <c r="J2" s="707"/>
      <c r="K2" s="691"/>
      <c r="L2" s="690"/>
      <c r="M2" s="691"/>
      <c r="N2" s="599"/>
      <c r="O2" s="599"/>
      <c r="P2" s="690"/>
      <c r="Q2" s="691"/>
      <c r="R2" s="690"/>
      <c r="S2" s="691"/>
      <c r="T2" s="599"/>
      <c r="U2" s="599"/>
      <c r="V2" s="599"/>
      <c r="W2" s="599"/>
      <c r="X2" s="599"/>
      <c r="Y2" s="690"/>
      <c r="Z2" s="691"/>
      <c r="AA2" s="599"/>
      <c r="AB2" s="599"/>
      <c r="AC2" s="599"/>
      <c r="AD2" s="599"/>
      <c r="AE2" s="599"/>
      <c r="AF2" s="690"/>
      <c r="AG2" s="691"/>
      <c r="AH2" s="599"/>
      <c r="AI2" s="599"/>
      <c r="AJ2" s="599"/>
      <c r="AK2" s="599"/>
      <c r="AL2" s="599"/>
      <c r="AM2" s="599"/>
      <c r="AN2" s="599"/>
    </row>
    <row r="3" spans="1:40" s="3" customFormat="1" ht="12.75" customHeight="1" x14ac:dyDescent="0.25">
      <c r="A3" s="601"/>
      <c r="B3" s="603" t="s">
        <v>30</v>
      </c>
      <c r="C3" s="603" t="s">
        <v>31</v>
      </c>
      <c r="D3" s="603" t="s">
        <v>32</v>
      </c>
      <c r="E3" s="603" t="s">
        <v>33</v>
      </c>
      <c r="F3" s="600" t="s">
        <v>34</v>
      </c>
      <c r="G3" s="605" t="s">
        <v>35</v>
      </c>
      <c r="H3" s="600" t="s">
        <v>36</v>
      </c>
      <c r="I3" s="604" t="s">
        <v>37</v>
      </c>
      <c r="J3" s="705">
        <v>44940</v>
      </c>
      <c r="K3" s="693"/>
      <c r="L3" s="692">
        <v>44968</v>
      </c>
      <c r="M3" s="693"/>
      <c r="N3" s="597">
        <v>44982</v>
      </c>
      <c r="O3" s="597">
        <v>44991</v>
      </c>
      <c r="P3" s="692">
        <v>44996</v>
      </c>
      <c r="Q3" s="693"/>
      <c r="R3" s="692">
        <v>44997</v>
      </c>
      <c r="S3" s="693"/>
      <c r="T3" s="597">
        <v>45003</v>
      </c>
      <c r="U3" s="597">
        <v>45004</v>
      </c>
      <c r="V3" s="597">
        <v>45018</v>
      </c>
      <c r="W3" s="597">
        <v>45031</v>
      </c>
      <c r="X3" s="597">
        <v>45045</v>
      </c>
      <c r="Y3" s="692">
        <v>45088</v>
      </c>
      <c r="Z3" s="693"/>
      <c r="AA3" s="597">
        <v>45059</v>
      </c>
      <c r="AB3" s="597" t="s">
        <v>261</v>
      </c>
      <c r="AC3" s="597">
        <v>45074</v>
      </c>
      <c r="AD3" s="597">
        <v>45081</v>
      </c>
      <c r="AE3" s="597">
        <v>45081</v>
      </c>
      <c r="AF3" s="692">
        <v>45088</v>
      </c>
      <c r="AG3" s="693"/>
      <c r="AH3" s="597" t="s">
        <v>262</v>
      </c>
      <c r="AI3" s="597" t="s">
        <v>259</v>
      </c>
      <c r="AJ3" s="597">
        <v>45130</v>
      </c>
      <c r="AK3" s="597">
        <v>45199</v>
      </c>
      <c r="AL3" s="597">
        <v>45213</v>
      </c>
      <c r="AM3" s="597">
        <v>45227</v>
      </c>
      <c r="AN3" s="597"/>
    </row>
    <row r="4" spans="1:40" s="2" customFormat="1" ht="12.75" customHeight="1" x14ac:dyDescent="0.25">
      <c r="A4" s="601"/>
      <c r="B4" s="603" t="s">
        <v>30</v>
      </c>
      <c r="C4" s="603"/>
      <c r="D4" s="603"/>
      <c r="E4" s="603"/>
      <c r="F4" s="600"/>
      <c r="G4" s="605"/>
      <c r="H4" s="600"/>
      <c r="I4" s="604"/>
      <c r="J4" s="706"/>
      <c r="K4" s="689"/>
      <c r="L4" s="688"/>
      <c r="M4" s="689"/>
      <c r="N4" s="598"/>
      <c r="O4" s="598"/>
      <c r="P4" s="688"/>
      <c r="Q4" s="689"/>
      <c r="R4" s="688"/>
      <c r="S4" s="689"/>
      <c r="T4" s="598"/>
      <c r="U4" s="598"/>
      <c r="V4" s="598"/>
      <c r="W4" s="598"/>
      <c r="X4" s="598"/>
      <c r="Y4" s="688"/>
      <c r="Z4" s="689"/>
      <c r="AA4" s="598"/>
      <c r="AB4" s="598"/>
      <c r="AC4" s="598"/>
      <c r="AD4" s="598"/>
      <c r="AE4" s="598"/>
      <c r="AF4" s="688"/>
      <c r="AG4" s="689"/>
      <c r="AH4" s="598"/>
      <c r="AI4" s="598"/>
      <c r="AJ4" s="598"/>
      <c r="AK4" s="598"/>
      <c r="AL4" s="598"/>
      <c r="AM4" s="598"/>
      <c r="AN4" s="598"/>
    </row>
    <row r="5" spans="1:40" s="2" customFormat="1" ht="16.2" thickBot="1" x14ac:dyDescent="0.3">
      <c r="A5" s="601"/>
      <c r="B5" s="237" t="s">
        <v>96</v>
      </c>
      <c r="C5" s="237" t="s">
        <v>97</v>
      </c>
      <c r="D5" s="237" t="s">
        <v>32</v>
      </c>
      <c r="E5" s="76" t="s">
        <v>4</v>
      </c>
      <c r="F5" s="71" t="s">
        <v>5</v>
      </c>
      <c r="G5" s="78" t="s">
        <v>35</v>
      </c>
      <c r="H5" s="79" t="s">
        <v>7</v>
      </c>
      <c r="I5" s="80" t="s">
        <v>8</v>
      </c>
      <c r="J5" s="234" t="s">
        <v>92</v>
      </c>
      <c r="K5" s="704" t="s">
        <v>93</v>
      </c>
      <c r="L5" s="235" t="s">
        <v>92</v>
      </c>
      <c r="M5" s="235" t="s">
        <v>93</v>
      </c>
      <c r="N5" s="235" t="s">
        <v>92</v>
      </c>
      <c r="O5" s="235" t="s">
        <v>92</v>
      </c>
      <c r="P5" s="235" t="s">
        <v>92</v>
      </c>
      <c r="Q5" s="235" t="s">
        <v>93</v>
      </c>
      <c r="R5" s="235" t="s">
        <v>92</v>
      </c>
      <c r="S5" s="235" t="s">
        <v>94</v>
      </c>
      <c r="T5" s="235" t="s">
        <v>92</v>
      </c>
      <c r="U5" s="235" t="s">
        <v>92</v>
      </c>
      <c r="V5" s="235" t="s">
        <v>92</v>
      </c>
      <c r="W5" s="235" t="s">
        <v>92</v>
      </c>
      <c r="X5" s="235" t="s">
        <v>92</v>
      </c>
      <c r="Y5" s="235" t="s">
        <v>92</v>
      </c>
      <c r="Z5" s="235" t="s">
        <v>94</v>
      </c>
      <c r="AA5" s="235" t="s">
        <v>92</v>
      </c>
      <c r="AB5" s="354" t="s">
        <v>92</v>
      </c>
      <c r="AC5" s="235" t="s">
        <v>92</v>
      </c>
      <c r="AD5" s="487" t="s">
        <v>92</v>
      </c>
      <c r="AE5" s="235" t="s">
        <v>92</v>
      </c>
      <c r="AF5" s="235" t="s">
        <v>92</v>
      </c>
      <c r="AG5" s="235" t="s">
        <v>94</v>
      </c>
      <c r="AH5" s="235" t="s">
        <v>92</v>
      </c>
      <c r="AI5" s="235" t="s">
        <v>92</v>
      </c>
      <c r="AJ5" s="235" t="s">
        <v>92</v>
      </c>
      <c r="AK5" s="235" t="s">
        <v>92</v>
      </c>
      <c r="AL5" s="235" t="s">
        <v>92</v>
      </c>
      <c r="AM5" s="235" t="s">
        <v>92</v>
      </c>
      <c r="AN5" s="235" t="s">
        <v>92</v>
      </c>
    </row>
    <row r="6" spans="1:40" s="3" customFormat="1" ht="14.4" customHeight="1" x14ac:dyDescent="0.25">
      <c r="A6" s="601"/>
      <c r="B6" s="374" t="s">
        <v>430</v>
      </c>
      <c r="C6" s="375" t="s">
        <v>374</v>
      </c>
      <c r="D6" s="375" t="s">
        <v>375</v>
      </c>
      <c r="E6" s="376">
        <v>45028</v>
      </c>
      <c r="F6" s="377">
        <v>14</v>
      </c>
      <c r="G6" s="63">
        <f>COUNTIF(J6:AN6,"&gt;0")</f>
        <v>0</v>
      </c>
      <c r="H6" s="381">
        <f t="shared" ref="H6:H36" si="0">SUM(J6:AJ6)</f>
        <v>0</v>
      </c>
      <c r="I6" s="377">
        <f t="shared" ref="I6:I37" si="1">RANK(H6,$H$6:$H$99)</f>
        <v>4</v>
      </c>
      <c r="J6" s="72">
        <f>_xlfn.IFNA(VLOOKUP(CONCATENATE($J$5,$B6,$C6),'ESP1'!$A$6:$M$500,13,FALSE),0)</f>
        <v>0</v>
      </c>
      <c r="K6" s="694">
        <f>_xlfn.IFNA(VLOOKUP(CONCATENATE($K$5,$B6,$C6),'ESP1'!$A$6:$M$500,13,FALSE),0)</f>
        <v>0</v>
      </c>
      <c r="L6" s="72">
        <f>_xlfn.IFNA(VLOOKUP(CONCATENATE($L$5,$B6,$C6),'SER1'!$A$6:$M$500,13,FALSE),0)</f>
        <v>0</v>
      </c>
      <c r="M6" s="694">
        <f>_xlfn.IFNA(VLOOKUP(CONCATENATE($M$5,$B6,$C6),'SER1'!$A$6:$M$500,13,FALSE),0)</f>
        <v>0</v>
      </c>
      <c r="N6" s="59">
        <f>_xlfn.IFNA(VLOOKUP(CONCATENATE($N$5,$B6,$C6),MUR!$A$6:$M$133,13,FALSE),0)</f>
        <v>0</v>
      </c>
      <c r="O6" s="59">
        <f>_xlfn.IFNA(VLOOKUP(CONCATENATE($O$5,$B6,$C6),'GOS1'!$A$6:$M$133,13,FALSE),0)</f>
        <v>0</v>
      </c>
      <c r="P6" s="59">
        <f>_xlfn.IFNA(VLOOKUP(CONCATENATE($P$5,$B6,$C6),'SER2'!$A$6:$M$500,13,FALSE),0)</f>
        <v>0</v>
      </c>
      <c r="Q6" s="59">
        <f>_xlfn.IFNA(VLOOKUP(CONCATENATE($Q$5,$B6,$C6),'SER2'!$A$6:$M$500,13,FALSE),0)</f>
        <v>0</v>
      </c>
      <c r="R6" s="59">
        <f>_xlfn.IFNA(VLOOKUP(CONCATENATE($R$5,$B6,$C6),'OG1'!$A$6:$M$133,13,FALSE),0)</f>
        <v>0</v>
      </c>
      <c r="S6" s="274">
        <f>_xlfn.IFNA(VLOOKUP(CONCATENATE($S$5,$B6,$C6),'OG1'!$A$6:$M$133,13,FALSE),0)</f>
        <v>0</v>
      </c>
      <c r="T6" s="274">
        <f>_xlfn.IFNA(VLOOKUP(CONCATENATE($T$5,$B6,$C6),'DRY1'!$A$6:$M$135,13,FALSE),0)</f>
        <v>0</v>
      </c>
      <c r="U6" s="274">
        <f>_xlfn.IFNA(VLOOKUP(CONCATENATE($U$5,$B6,$C6),'HOR1'!$A$6:$M$192,13,FALSE),0)</f>
        <v>0</v>
      </c>
      <c r="V6" s="351">
        <f>_xlfn.IFNA(VLOOKUP(CONCATENATE($V$5,$B6,$C6),'DAR1'!$A$6:$M$133,13,FALSE),0)</f>
        <v>0</v>
      </c>
      <c r="W6" s="274">
        <f>_xlfn.IFNA(VLOOKUP(CONCATENATE($W$5,$B6,$C6),'DRY2'!$A$6:$M$133,13,FALSE),0)</f>
        <v>0</v>
      </c>
      <c r="X6" s="274">
        <f>_xlfn.IFNA(VLOOKUP(CONCATENATE($X$5,$B6,$C6),'SER3'!$A$6:$M$500,13,FALSE),0)</f>
        <v>0</v>
      </c>
      <c r="Y6" s="59">
        <f>_xlfn.IFNA(VLOOKUP(CONCATENATE($Y$5,$B6,$C6),'OG2'!$A$6:$M$135,13,FALSE),0)</f>
        <v>0</v>
      </c>
      <c r="Z6" s="351">
        <f>_xlfn.IFNA(VLOOKUP(CONCATENATE($Z$5,$B6,$C6),'OG2'!$A$6:$M$135,13,FALSE),0)</f>
        <v>0</v>
      </c>
      <c r="AA6" s="351">
        <f>_xlfn.IFNA(VLOOKUP(CONCATENATE($AA$5,$B6,$C6),'DRY3'!$A$6:$M$132,13,FALSE),0)</f>
        <v>0</v>
      </c>
      <c r="AB6" s="274">
        <f>_xlfn.IFNA(VLOOKUP(CONCATENATE($AB$5,$B6,$C6),[1]SCSJ!$A$6:$M$133,13,FALSE),0)</f>
        <v>0</v>
      </c>
      <c r="AC6" s="351">
        <f>_xlfn.IFNA(VLOOKUP(CONCATENATE($AC$5,$B6,$C6),'GOS2'!$A$6:$M$133,13,FALSE),0)</f>
        <v>0</v>
      </c>
      <c r="AD6" s="274">
        <f>_xlfn.IFNA(VLOOKUP(CONCATENATE($AD$5,$B6,$C6),FEST!$A$6:$M$300,13,FALSE),0)</f>
        <v>0</v>
      </c>
      <c r="AE6" s="59">
        <f>_xlfn.IFNA(VLOOKUP(CONCATENATE($AE$5,$B6,$C6),'ESP2'!$A$6:$M$500,13,FALSE),0)</f>
        <v>0</v>
      </c>
      <c r="AF6" s="59">
        <f>_xlfn.IFNA(VLOOKUP(CONCATENATE($AF$5,$B6,$C6),'OG3'!$A$6:$M$53,13,FALSE),0)</f>
        <v>0</v>
      </c>
      <c r="AG6" s="351">
        <f>_xlfn.IFNA(VLOOKUP(CONCATENATE($AG$5,$B6,$C6),'OG3'!$A$6:$M$53,13,FALSE),0)</f>
        <v>0</v>
      </c>
      <c r="AH6" s="274">
        <f>_xlfn.IFNA(VLOOKUP(CONCATENATE($AH$5,$B6,$C6),[2]cap1!$A$6:$M$53,13,FALSE),0)</f>
        <v>0</v>
      </c>
      <c r="AI6" s="351">
        <f>_xlfn.IFNA(VLOOKUP(CONCATENATE($AI$5,$B6,$C6),'ESP3'!$A$6:$M$53,13,FALSE),0)</f>
        <v>0</v>
      </c>
      <c r="AJ6" s="59">
        <f>_xlfn.IFNA(VLOOKUP(CONCATENATE($AJ$5,$B6,$C6),'BAL3'!$A$6:$M$500,13,FALSE),0)</f>
        <v>0</v>
      </c>
      <c r="AK6" s="274">
        <f>_xlfn.IFNA(VLOOKUP(CONCATENATE($AK$5,$B6,$C6),'ESP4'!$A$6:$M$300,13,FALSE),0)</f>
        <v>0</v>
      </c>
      <c r="AL6" s="274">
        <f>_xlfn.IFNA(VLOOKUP(CONCATENATE($AL$5,$B6,$C6),'DAR2'!$A$6:$M$300,13,FALSE),0)</f>
        <v>0</v>
      </c>
      <c r="AM6" s="65">
        <f>_xlfn.IFNA(VLOOKUP(CONCATENATE($AM$5,$B6,$C6),GID!$A$6:$M$60,13,FALSE),0)</f>
        <v>0</v>
      </c>
      <c r="AN6" s="274">
        <f>_xlfn.IFNA(VLOOKUP(CONCATENATE($AN$5,$B6,$C6),RAS!$A$6:$M$135,13,FALSE),0)</f>
        <v>0</v>
      </c>
    </row>
    <row r="7" spans="1:40" s="3" customFormat="1" ht="14.4" customHeight="1" x14ac:dyDescent="0.25">
      <c r="A7" s="601"/>
      <c r="B7" s="60" t="s">
        <v>431</v>
      </c>
      <c r="C7" s="61" t="s">
        <v>423</v>
      </c>
      <c r="D7" s="61" t="s">
        <v>376</v>
      </c>
      <c r="E7" s="62">
        <v>45028</v>
      </c>
      <c r="F7" s="77">
        <v>16</v>
      </c>
      <c r="G7" s="63">
        <f t="shared" ref="G7:G33" si="2">COUNTIF(J7:AN7,"&gt;0")</f>
        <v>0</v>
      </c>
      <c r="H7" s="64">
        <f t="shared" si="0"/>
        <v>0</v>
      </c>
      <c r="I7" s="74">
        <f t="shared" si="1"/>
        <v>4</v>
      </c>
      <c r="J7" s="73">
        <f>_xlfn.IFNA(VLOOKUP(CONCATENATE($J$5,$B7,$C7),'ESP1'!$A$6:$M$500,13,FALSE),0)</f>
        <v>0</v>
      </c>
      <c r="K7" s="65">
        <f>_xlfn.IFNA(VLOOKUP(CONCATENATE($K$5,$B7,$C7),'ESP1'!$A$6:$M$500,13,FALSE),0)</f>
        <v>0</v>
      </c>
      <c r="L7" s="73">
        <f>_xlfn.IFNA(VLOOKUP(CONCATENATE($L$5,$B7,$C7),'SER1'!$A$6:$M$500,13,FALSE),0)</f>
        <v>0</v>
      </c>
      <c r="M7" s="65">
        <f>_xlfn.IFNA(VLOOKUP(CONCATENATE($M$5,$B7,$C7),'SER1'!$A$6:$M$500,13,FALSE),0)</f>
        <v>0</v>
      </c>
      <c r="N7" s="65">
        <f>_xlfn.IFNA(VLOOKUP(CONCATENATE($N$5,$B7,$C7),MUR!$A$6:$M$133,13,FALSE),0)</f>
        <v>0</v>
      </c>
      <c r="O7" s="65">
        <f>_xlfn.IFNA(VLOOKUP(CONCATENATE($O$5,$B7,$C7),'GOS1'!$A$6:$M$133,13,FALSE),0)</f>
        <v>0</v>
      </c>
      <c r="P7" s="65">
        <f>_xlfn.IFNA(VLOOKUP(CONCATENATE($P$5,$B7,$C7),'SER2'!$A$6:$M$500,13,FALSE),0)</f>
        <v>0</v>
      </c>
      <c r="Q7" s="65">
        <f>_xlfn.IFNA(VLOOKUP(CONCATENATE($Q$5,$B7,$C7),'SER2'!$A$6:$M$500,13,FALSE),0)</f>
        <v>0</v>
      </c>
      <c r="R7" s="65">
        <f>_xlfn.IFNA(VLOOKUP(CONCATENATE($R$5,$B7,$C7),'OG1'!$A$6:$M$133,13,FALSE),0)</f>
        <v>0</v>
      </c>
      <c r="S7" s="65">
        <f>_xlfn.IFNA(VLOOKUP(CONCATENATE($S$5,$B7,$C7),'OG1'!$A$6:$M$133,13,FALSE),0)</f>
        <v>0</v>
      </c>
      <c r="T7" s="65">
        <f>_xlfn.IFNA(VLOOKUP(CONCATENATE($T$5,$B7,$C7),'DRY1'!$A$6:$M$135,13,FALSE),0)</f>
        <v>0</v>
      </c>
      <c r="U7" s="65">
        <f>_xlfn.IFNA(VLOOKUP(CONCATENATE($U$5,$B7,$C7),'HOR1'!$A$6:$M$192,13,FALSE),0)</f>
        <v>0</v>
      </c>
      <c r="V7" s="65">
        <f>_xlfn.IFNA(VLOOKUP(CONCATENATE($V$5,$B7,$C7),'DAR1'!$A$6:$M$133,13,FALSE),0)</f>
        <v>0</v>
      </c>
      <c r="W7" s="65">
        <f>_xlfn.IFNA(VLOOKUP(CONCATENATE($W$5,$B7,$C7),'DRY2'!$A$6:$M$133,13,FALSE),0)</f>
        <v>0</v>
      </c>
      <c r="X7" s="65">
        <f>_xlfn.IFNA(VLOOKUP(CONCATENATE($X$5,$B7,$C7),'SER3'!$A$6:$M$500,13,FALSE),0)</f>
        <v>0</v>
      </c>
      <c r="Y7" s="65">
        <f>_xlfn.IFNA(VLOOKUP(CONCATENATE($Y$5,$B7,$C7),'OG2'!$A$6:$M$135,13,FALSE),0)</f>
        <v>0</v>
      </c>
      <c r="Z7" s="351">
        <f>_xlfn.IFNA(VLOOKUP(CONCATENATE($Z$5,$B7,$C7),'OG2'!$A$6:$M$135,13,FALSE),0)</f>
        <v>0</v>
      </c>
      <c r="AA7" s="351">
        <f>_xlfn.IFNA(VLOOKUP(CONCATENATE($AA$5,$B7,$C7),'DRY3'!$A$6:$M$132,13,FALSE),0)</f>
        <v>0</v>
      </c>
      <c r="AB7" s="65">
        <f>_xlfn.IFNA(VLOOKUP(CONCATENATE($AB$5,$B7,$C7),[1]SCSJ!$A$6:$M$133,13,FALSE),0)</f>
        <v>0</v>
      </c>
      <c r="AC7" s="65">
        <f>_xlfn.IFNA(VLOOKUP(CONCATENATE($AC$5,$B7,$C7),'GOS2'!$A$6:$M$133,13,FALSE),0)</f>
        <v>0</v>
      </c>
      <c r="AD7" s="65">
        <f>_xlfn.IFNA(VLOOKUP(CONCATENATE($AD$5,$B7,$C7),FEST!$A$6:$M$300,13,FALSE),0)</f>
        <v>0</v>
      </c>
      <c r="AE7" s="65">
        <f>_xlfn.IFNA(VLOOKUP(CONCATENATE($AE$5,$B7,$C7),'ESP2'!$A$6:$M$500,13,FALSE),0)</f>
        <v>0</v>
      </c>
      <c r="AF7" s="65">
        <f>_xlfn.IFNA(VLOOKUP(CONCATENATE($AF$5,$B7,$C7),'OG3'!$A$6:$M$53,13,FALSE),0)</f>
        <v>0</v>
      </c>
      <c r="AG7" s="65">
        <f>_xlfn.IFNA(VLOOKUP(CONCATENATE($AG$5,$B7,$C7),'OG3'!$A$6:$M$53,13,FALSE),0)</f>
        <v>0</v>
      </c>
      <c r="AH7" s="65">
        <f>_xlfn.IFNA(VLOOKUP(CONCATENATE($AH$5,$B7,$C7),[2]cap1!$A$6:$M$53,13,FALSE),0)</f>
        <v>0</v>
      </c>
      <c r="AI7" s="65">
        <f>_xlfn.IFNA(VLOOKUP(CONCATENATE($AI$5,$B7,$C7),'ESP3'!$A$6:$M$53,13,FALSE),0)</f>
        <v>0</v>
      </c>
      <c r="AJ7" s="65">
        <f>_xlfn.IFNA(VLOOKUP(CONCATENATE($AJ$5,$B7,$C7),'BAL3'!$A$6:$M$500,13,FALSE),0)</f>
        <v>0</v>
      </c>
      <c r="AK7" s="65">
        <f>_xlfn.IFNA(VLOOKUP(CONCATENATE($AK$5,$B7,$C7),'ESP4'!$A$6:$M$300,13,FALSE),0)</f>
        <v>0</v>
      </c>
      <c r="AL7" s="65">
        <f>_xlfn.IFNA(VLOOKUP(CONCATENATE($AL$5,$B7,$C7),'DAR2'!$A$6:$M$300,13,FALSE),0)</f>
        <v>0</v>
      </c>
      <c r="AM7" s="65">
        <f>_xlfn.IFNA(VLOOKUP(CONCATENATE($AM$5,$B7,$C7),GID!$A$6:$M$60,13,FALSE),0)</f>
        <v>0</v>
      </c>
      <c r="AN7" s="65">
        <f>_xlfn.IFNA(VLOOKUP(CONCATENATE($AN$5,$B7,$C7),RAS!$A$6:$M$135,13,FALSE),0)</f>
        <v>0</v>
      </c>
    </row>
    <row r="8" spans="1:40" s="3" customFormat="1" ht="14.4" customHeight="1" x14ac:dyDescent="0.25">
      <c r="A8" s="601"/>
      <c r="B8" s="60" t="s">
        <v>377</v>
      </c>
      <c r="C8" s="66" t="s">
        <v>424</v>
      </c>
      <c r="D8" s="66" t="s">
        <v>378</v>
      </c>
      <c r="E8" s="67">
        <v>45028</v>
      </c>
      <c r="F8" s="74">
        <v>14</v>
      </c>
      <c r="G8" s="63">
        <f t="shared" si="2"/>
        <v>0</v>
      </c>
      <c r="H8" s="64">
        <f t="shared" si="0"/>
        <v>0</v>
      </c>
      <c r="I8" s="74">
        <f t="shared" si="1"/>
        <v>4</v>
      </c>
      <c r="J8" s="73">
        <f>_xlfn.IFNA(VLOOKUP(CONCATENATE($J$5,$B8,$C8),'ESP1'!$A$6:$M$500,13,FALSE),0)</f>
        <v>0</v>
      </c>
      <c r="K8" s="65">
        <f>_xlfn.IFNA(VLOOKUP(CONCATENATE($K$5,$B8,$C8),'ESP1'!$A$6:$M$500,13,FALSE),0)</f>
        <v>0</v>
      </c>
      <c r="L8" s="73">
        <f>_xlfn.IFNA(VLOOKUP(CONCATENATE($L$5,$B8,$C8),'SER1'!$A$6:$M$500,13,FALSE),0)</f>
        <v>0</v>
      </c>
      <c r="M8" s="65">
        <f>_xlfn.IFNA(VLOOKUP(CONCATENATE($M$5,$B8,$C8),'SER1'!$A$6:$M$500,13,FALSE),0)</f>
        <v>0</v>
      </c>
      <c r="N8" s="65">
        <f>_xlfn.IFNA(VLOOKUP(CONCATENATE($N$5,$B8,$C8),MUR!$A$6:$M$133,13,FALSE),0)</f>
        <v>0</v>
      </c>
      <c r="O8" s="65">
        <f>_xlfn.IFNA(VLOOKUP(CONCATENATE($O$5,$B8,$C8),'GOS1'!$A$6:$M$133,13,FALSE),0)</f>
        <v>0</v>
      </c>
      <c r="P8" s="65">
        <f>_xlfn.IFNA(VLOOKUP(CONCATENATE($P$5,$B8,$C8),'SER2'!$A$6:$M$500,13,FALSE),0)</f>
        <v>0</v>
      </c>
      <c r="Q8" s="65">
        <f>_xlfn.IFNA(VLOOKUP(CONCATENATE($Q$5,$B8,$C8),'SER2'!$A$6:$M$500,13,FALSE),0)</f>
        <v>0</v>
      </c>
      <c r="R8" s="65">
        <f>_xlfn.IFNA(VLOOKUP(CONCATENATE($R$5,$B8,$C8),'OG1'!$A$6:$M$133,13,FALSE),0)</f>
        <v>0</v>
      </c>
      <c r="S8" s="65">
        <f>_xlfn.IFNA(VLOOKUP(CONCATENATE($S$5,$B8,$C8),'OG1'!$A$6:$M$133,13,FALSE),0)</f>
        <v>0</v>
      </c>
      <c r="T8" s="65">
        <f>_xlfn.IFNA(VLOOKUP(CONCATENATE($T$5,$B8,$C8),'DRY1'!$A$6:$M$135,13,FALSE),0)</f>
        <v>0</v>
      </c>
      <c r="U8" s="65">
        <f>_xlfn.IFNA(VLOOKUP(CONCATENATE($U$5,$B8,$C8),'HOR1'!$A$6:$M$192,13,FALSE),0)</f>
        <v>0</v>
      </c>
      <c r="V8" s="65">
        <f>_xlfn.IFNA(VLOOKUP(CONCATENATE($V$5,$B8,$C8),'DAR1'!$A$6:$M$133,13,FALSE),0)</f>
        <v>0</v>
      </c>
      <c r="W8" s="65">
        <f>_xlfn.IFNA(VLOOKUP(CONCATENATE($W$5,$B8,$C8),'DRY2'!$A$6:$M$133,13,FALSE),0)</f>
        <v>0</v>
      </c>
      <c r="X8" s="65">
        <f>_xlfn.IFNA(VLOOKUP(CONCATENATE($X$5,$B8,$C8),'SER3'!$A$6:$M$500,13,FALSE),0)</f>
        <v>0</v>
      </c>
      <c r="Y8" s="65">
        <f>_xlfn.IFNA(VLOOKUP(CONCATENATE($Y$5,$B8,$C8),'OG2'!$A$6:$M$135,13,FALSE),0)</f>
        <v>0</v>
      </c>
      <c r="Z8" s="351">
        <f>_xlfn.IFNA(VLOOKUP(CONCATENATE($Z$5,$B8,$C8),'OG2'!$A$6:$M$135,13,FALSE),0)</f>
        <v>0</v>
      </c>
      <c r="AA8" s="351">
        <f>_xlfn.IFNA(VLOOKUP(CONCATENATE($AA$5,$B8,$C8),'DRY3'!$A$6:$M$132,13,FALSE),0)</f>
        <v>0</v>
      </c>
      <c r="AB8" s="65">
        <f>_xlfn.IFNA(VLOOKUP(CONCATENATE($AB$5,$B8,$C8),[1]SCSJ!$A$6:$M$133,13,FALSE),0)</f>
        <v>0</v>
      </c>
      <c r="AC8" s="65">
        <f>_xlfn.IFNA(VLOOKUP(CONCATENATE($AC$5,$B8,$C8),'GOS2'!$A$6:$M$133,13,FALSE),0)</f>
        <v>0</v>
      </c>
      <c r="AD8" s="65">
        <f>_xlfn.IFNA(VLOOKUP(CONCATENATE($AD$5,$B8,$C8),FEST!$A$6:$M$300,13,FALSE),0)</f>
        <v>0</v>
      </c>
      <c r="AE8" s="65">
        <f>_xlfn.IFNA(VLOOKUP(CONCATENATE($AE$5,$B8,$C8),'ESP2'!$A$6:$M$500,13,FALSE),0)</f>
        <v>0</v>
      </c>
      <c r="AF8" s="65">
        <f>_xlfn.IFNA(VLOOKUP(CONCATENATE($AF$5,$B8,$C8),'OG3'!$A$6:$M$53,13,FALSE),0)</f>
        <v>0</v>
      </c>
      <c r="AG8" s="65">
        <f>_xlfn.IFNA(VLOOKUP(CONCATENATE($AG$5,$B8,$C8),'OG3'!$A$6:$M$53,13,FALSE),0)</f>
        <v>0</v>
      </c>
      <c r="AH8" s="65">
        <f>_xlfn.IFNA(VLOOKUP(CONCATENATE($AH$5,$B8,$C8),[2]cap1!$A$6:$M$53,13,FALSE),0)</f>
        <v>0</v>
      </c>
      <c r="AI8" s="65">
        <f>_xlfn.IFNA(VLOOKUP(CONCATENATE($AI$5,$B8,$C8),'ESP3'!$A$6:$M$53,13,FALSE),0)</f>
        <v>0</v>
      </c>
      <c r="AJ8" s="65">
        <f>_xlfn.IFNA(VLOOKUP(CONCATENATE($AJ$5,$B8,$C8),'BAL3'!$A$6:$M$500,13,FALSE),0)</f>
        <v>0</v>
      </c>
      <c r="AK8" s="65">
        <f>_xlfn.IFNA(VLOOKUP(CONCATENATE($AK$5,$B8,$C8),'ESP4'!$A$6:$M$300,13,FALSE),0)</f>
        <v>0</v>
      </c>
      <c r="AL8" s="65">
        <f>_xlfn.IFNA(VLOOKUP(CONCATENATE($AL$5,$B8,$C8),'DAR2'!$A$6:$M$300,13,FALSE),0)</f>
        <v>0</v>
      </c>
      <c r="AM8" s="65">
        <f>_xlfn.IFNA(VLOOKUP(CONCATENATE($AM$5,$B8,$C8),GID!$A$6:$M$60,13,FALSE),0)</f>
        <v>0</v>
      </c>
      <c r="AN8" s="65">
        <f>_xlfn.IFNA(VLOOKUP(CONCATENATE($AN$5,$B8,$C8),RAS!$A$6:$M$135,13,FALSE),0)</f>
        <v>0</v>
      </c>
    </row>
    <row r="9" spans="1:40" s="3" customFormat="1" x14ac:dyDescent="0.25">
      <c r="A9" s="601"/>
      <c r="B9" s="60" t="s">
        <v>379</v>
      </c>
      <c r="C9" s="66" t="s">
        <v>380</v>
      </c>
      <c r="D9" s="66" t="s">
        <v>290</v>
      </c>
      <c r="E9" s="67">
        <v>45029</v>
      </c>
      <c r="F9" s="74">
        <v>15</v>
      </c>
      <c r="G9" s="63">
        <f t="shared" si="2"/>
        <v>0</v>
      </c>
      <c r="H9" s="64">
        <f t="shared" si="0"/>
        <v>0</v>
      </c>
      <c r="I9" s="74">
        <f t="shared" si="1"/>
        <v>4</v>
      </c>
      <c r="J9" s="73">
        <f>_xlfn.IFNA(VLOOKUP(CONCATENATE($J$5,$B9,$C9),'ESP1'!$A$6:$M$500,13,FALSE),0)</f>
        <v>0</v>
      </c>
      <c r="K9" s="65">
        <f>_xlfn.IFNA(VLOOKUP(CONCATENATE($K$5,$B9,$C9),'ESP1'!$A$6:$M$500,13,FALSE),0)</f>
        <v>0</v>
      </c>
      <c r="L9" s="73">
        <f>_xlfn.IFNA(VLOOKUP(CONCATENATE($L$5,$B9,$C9),'SER1'!$A$6:$M$500,13,FALSE),0)</f>
        <v>0</v>
      </c>
      <c r="M9" s="65">
        <f>_xlfn.IFNA(VLOOKUP(CONCATENATE($M$5,$B9,$C9),'SER1'!$A$6:$M$500,13,FALSE),0)</f>
        <v>0</v>
      </c>
      <c r="N9" s="65">
        <f>_xlfn.IFNA(VLOOKUP(CONCATENATE($N$5,$B9,$C9),MUR!$A$6:$M$133,13,FALSE),0)</f>
        <v>0</v>
      </c>
      <c r="O9" s="65">
        <f>_xlfn.IFNA(VLOOKUP(CONCATENATE($O$5,$B9,$C9),'GOS1'!$A$6:$M$133,13,FALSE),0)</f>
        <v>0</v>
      </c>
      <c r="P9" s="65">
        <f>_xlfn.IFNA(VLOOKUP(CONCATENATE($P$5,$B9,$C9),'SER2'!$A$6:$M$500,13,FALSE),0)</f>
        <v>0</v>
      </c>
      <c r="Q9" s="65">
        <f>_xlfn.IFNA(VLOOKUP(CONCATENATE($Q$5,$B9,$C9),'SER2'!$A$6:$M$500,13,FALSE),0)</f>
        <v>0</v>
      </c>
      <c r="R9" s="65">
        <f>_xlfn.IFNA(VLOOKUP(CONCATENATE($R$5,$B9,$C9),'OG1'!$A$6:$M$133,13,FALSE),0)</f>
        <v>0</v>
      </c>
      <c r="S9" s="65">
        <f>_xlfn.IFNA(VLOOKUP(CONCATENATE($S$5,$B9,$C9),'OG1'!$A$6:$M$133,13,FALSE),0)</f>
        <v>0</v>
      </c>
      <c r="T9" s="65">
        <f>_xlfn.IFNA(VLOOKUP(CONCATENATE($T$5,$B9,$C9),'DRY1'!$A$6:$M$135,13,FALSE),0)</f>
        <v>0</v>
      </c>
      <c r="U9" s="65">
        <f>_xlfn.IFNA(VLOOKUP(CONCATENATE($U$5,$B9,$C9),'HOR1'!$A$6:$M$192,13,FALSE),0)</f>
        <v>0</v>
      </c>
      <c r="V9" s="65">
        <f>_xlfn.IFNA(VLOOKUP(CONCATENATE($V$5,$B9,$C9),'DAR1'!$A$6:$M$133,13,FALSE),0)</f>
        <v>0</v>
      </c>
      <c r="W9" s="65">
        <f>_xlfn.IFNA(VLOOKUP(CONCATENATE($W$5,$B9,$C9),'DRY2'!$A$6:$M$133,13,FALSE),0)</f>
        <v>0</v>
      </c>
      <c r="X9" s="65">
        <f>_xlfn.IFNA(VLOOKUP(CONCATENATE($X$5,$B9,$C9),'SER3'!$A$6:$M$500,13,FALSE),0)</f>
        <v>0</v>
      </c>
      <c r="Y9" s="65">
        <f>_xlfn.IFNA(VLOOKUP(CONCATENATE($Y$5,$B9,$C9),'OG2'!$A$6:$M$135,13,FALSE),0)</f>
        <v>0</v>
      </c>
      <c r="Z9" s="351">
        <f>_xlfn.IFNA(VLOOKUP(CONCATENATE($Z$5,$B9,$C9),'OG2'!$A$6:$M$135,13,FALSE),0)</f>
        <v>0</v>
      </c>
      <c r="AA9" s="351">
        <f>_xlfn.IFNA(VLOOKUP(CONCATENATE($AA$5,$B9,$C9),'DRY3'!$A$6:$M$132,13,FALSE),0)</f>
        <v>0</v>
      </c>
      <c r="AB9" s="65">
        <f>_xlfn.IFNA(VLOOKUP(CONCATENATE($AB$5,$B9,$C9),[1]SCSJ!$A$6:$M$133,13,FALSE),0)</f>
        <v>0</v>
      </c>
      <c r="AC9" s="65">
        <f>_xlfn.IFNA(VLOOKUP(CONCATENATE($AC$5,$B9,$C9),'GOS2'!$A$6:$M$133,13,FALSE),0)</f>
        <v>0</v>
      </c>
      <c r="AD9" s="65">
        <f>_xlfn.IFNA(VLOOKUP(CONCATENATE($AD$5,$B9,$C9),FEST!$A$6:$M$300,13,FALSE),0)</f>
        <v>0</v>
      </c>
      <c r="AE9" s="65">
        <f>_xlfn.IFNA(VLOOKUP(CONCATENATE($AE$5,$B9,$C9),'ESP2'!$A$6:$M$500,13,FALSE),0)</f>
        <v>0</v>
      </c>
      <c r="AF9" s="65">
        <f>_xlfn.IFNA(VLOOKUP(CONCATENATE($AF$5,$B9,$C9),'OG3'!$A$6:$M$53,13,FALSE),0)</f>
        <v>0</v>
      </c>
      <c r="AG9" s="65">
        <f>_xlfn.IFNA(VLOOKUP(CONCATENATE($AG$5,$B9,$C9),'OG3'!$A$6:$M$53,13,FALSE),0)</f>
        <v>0</v>
      </c>
      <c r="AH9" s="65">
        <f>_xlfn.IFNA(VLOOKUP(CONCATENATE($AH$5,$B9,$C9),[2]cap1!$A$6:$M$53,13,FALSE),0)</f>
        <v>0</v>
      </c>
      <c r="AI9" s="65">
        <f>_xlfn.IFNA(VLOOKUP(CONCATENATE($AI$5,$B9,$C9),'ESP3'!$A$6:$M$53,13,FALSE),0)</f>
        <v>0</v>
      </c>
      <c r="AJ9" s="65">
        <f>_xlfn.IFNA(VLOOKUP(CONCATENATE($AJ$5,$B9,$C9),'BAL3'!$A$6:$M$500,13,FALSE),0)</f>
        <v>0</v>
      </c>
      <c r="AK9" s="65">
        <f>_xlfn.IFNA(VLOOKUP(CONCATENATE($AK$5,$B9,$C9),'ESP4'!$A$6:$M$300,13,FALSE),0)</f>
        <v>0</v>
      </c>
      <c r="AL9" s="65">
        <f>_xlfn.IFNA(VLOOKUP(CONCATENATE($AL$5,$B9,$C9),'DAR2'!$A$6:$M$300,13,FALSE),0)</f>
        <v>0</v>
      </c>
      <c r="AM9" s="65">
        <f>_xlfn.IFNA(VLOOKUP(CONCATENATE($AM$5,$B9,$C9),GID!$A$6:$M$60,13,FALSE),0)</f>
        <v>0</v>
      </c>
      <c r="AN9" s="65">
        <f>_xlfn.IFNA(VLOOKUP(CONCATENATE($AN$5,$B9,$C9),RAS!$A$6:$M$135,13,FALSE),0)</f>
        <v>0</v>
      </c>
    </row>
    <row r="10" spans="1:40" s="3" customFormat="1" ht="14.4" customHeight="1" x14ac:dyDescent="0.25">
      <c r="A10" s="601"/>
      <c r="B10" s="60" t="s">
        <v>432</v>
      </c>
      <c r="C10" s="66" t="s">
        <v>425</v>
      </c>
      <c r="D10" s="66" t="s">
        <v>381</v>
      </c>
      <c r="E10" s="67">
        <v>45028</v>
      </c>
      <c r="F10" s="74">
        <v>16</v>
      </c>
      <c r="G10" s="63">
        <f t="shared" si="2"/>
        <v>2</v>
      </c>
      <c r="H10" s="64">
        <f t="shared" si="0"/>
        <v>10</v>
      </c>
      <c r="I10" s="74">
        <f t="shared" si="1"/>
        <v>2</v>
      </c>
      <c r="J10" s="73">
        <f>_xlfn.IFNA(VLOOKUP(CONCATENATE($J$5,$B10,$C10),'ESP1'!$A$6:$M$500,13,FALSE),0)</f>
        <v>0</v>
      </c>
      <c r="K10" s="65">
        <f>_xlfn.IFNA(VLOOKUP(CONCATENATE($K$5,$B10,$C10),'ESP1'!$A$6:$M$500,13,FALSE),0)</f>
        <v>0</v>
      </c>
      <c r="L10" s="73">
        <f>_xlfn.IFNA(VLOOKUP(CONCATENATE($L$5,$B10,$C10),'SER1'!$A$6:$M$500,13,FALSE),0)</f>
        <v>0</v>
      </c>
      <c r="M10" s="65">
        <f>_xlfn.IFNA(VLOOKUP(CONCATENATE($M$5,$B10,$C10),'SER1'!$A$6:$M$500,13,FALSE),0)</f>
        <v>0</v>
      </c>
      <c r="N10" s="65">
        <f>_xlfn.IFNA(VLOOKUP(CONCATENATE($N$5,$B10,$C10),MUR!$A$6:$M$133,13,FALSE),0)</f>
        <v>0</v>
      </c>
      <c r="O10" s="65">
        <f>_xlfn.IFNA(VLOOKUP(CONCATENATE($O$5,$B10,$C10),'GOS1'!$A$6:$M$133,13,FALSE),0)</f>
        <v>0</v>
      </c>
      <c r="P10" s="65">
        <f>_xlfn.IFNA(VLOOKUP(CONCATENATE($P$5,$B10,$C10),'SER2'!$A$6:$M$500,13,FALSE),0)</f>
        <v>0</v>
      </c>
      <c r="Q10" s="65">
        <f>_xlfn.IFNA(VLOOKUP(CONCATENATE($Q$5,$B10,$C10),'SER2'!$A$6:$M$500,13,FALSE),0)</f>
        <v>0</v>
      </c>
      <c r="R10" s="65">
        <f>_xlfn.IFNA(VLOOKUP(CONCATENATE($R$5,$B10,$C10),'OG1'!$A$6:$M$133,13,FALSE),0)</f>
        <v>0</v>
      </c>
      <c r="S10" s="65">
        <f>_xlfn.IFNA(VLOOKUP(CONCATENATE($S$5,$B10,$C10),'OG1'!$A$6:$M$133,13,FALSE),0)</f>
        <v>4</v>
      </c>
      <c r="T10" s="65">
        <f>_xlfn.IFNA(VLOOKUP(CONCATENATE($T$5,$B10,$C10),'DRY1'!$A$6:$M$135,13,FALSE),0)</f>
        <v>0</v>
      </c>
      <c r="U10" s="65">
        <f>_xlfn.IFNA(VLOOKUP(CONCATENATE($U$5,$B10,$C10),'HOR1'!$A$6:$M$192,13,FALSE),0)</f>
        <v>0</v>
      </c>
      <c r="V10" s="65">
        <f>_xlfn.IFNA(VLOOKUP(CONCATENATE($V$5,$B10,$C10),'DAR1'!$A$6:$M$133,13,FALSE),0)</f>
        <v>0</v>
      </c>
      <c r="W10" s="65">
        <f>_xlfn.IFNA(VLOOKUP(CONCATENATE($W$5,$B10,$C10),'DRY2'!$A$6:$M$133,13,FALSE),0)</f>
        <v>0</v>
      </c>
      <c r="X10" s="65">
        <f>_xlfn.IFNA(VLOOKUP(CONCATENATE($X$5,$B10,$C10),'SER3'!$A$6:$M$500,13,FALSE),0)</f>
        <v>0</v>
      </c>
      <c r="Y10" s="65">
        <f>_xlfn.IFNA(VLOOKUP(CONCATENATE($Y$5,$B10,$C10),'OG2'!$A$6:$M$135,13,FALSE),0)</f>
        <v>0</v>
      </c>
      <c r="Z10" s="351">
        <f>_xlfn.IFNA(VLOOKUP(CONCATENATE($Z$5,$B10,$C10),'OG2'!$A$6:$M$135,13,FALSE),0)</f>
        <v>6</v>
      </c>
      <c r="AA10" s="351">
        <f>_xlfn.IFNA(VLOOKUP(CONCATENATE($AA$5,$B10,$C10),'DRY3'!$A$6:$M$132,13,FALSE),0)</f>
        <v>0</v>
      </c>
      <c r="AB10" s="65">
        <f>_xlfn.IFNA(VLOOKUP(CONCATENATE($AB$5,$B10,$C10),[1]SCSJ!$A$6:$M$133,13,FALSE),0)</f>
        <v>0</v>
      </c>
      <c r="AC10" s="65">
        <f>_xlfn.IFNA(VLOOKUP(CONCATENATE($AC$5,$B10,$C10),'GOS2'!$A$6:$M$133,13,FALSE),0)</f>
        <v>0</v>
      </c>
      <c r="AD10" s="65">
        <f>_xlfn.IFNA(VLOOKUP(CONCATENATE($AD$5,$B10,$C10),FEST!$A$6:$M$300,13,FALSE),0)</f>
        <v>0</v>
      </c>
      <c r="AE10" s="65">
        <f>_xlfn.IFNA(VLOOKUP(CONCATENATE($AE$5,$B10,$C10),'ESP2'!$A$6:$M$500,13,FALSE),0)</f>
        <v>0</v>
      </c>
      <c r="AF10" s="65">
        <f>_xlfn.IFNA(VLOOKUP(CONCATENATE($AF$5,$B10,$C10),'OG3'!$A$6:$M$53,13,FALSE),0)</f>
        <v>0</v>
      </c>
      <c r="AG10" s="65">
        <f>_xlfn.IFNA(VLOOKUP(CONCATENATE($AG$5,$B10,$C10),'OG3'!$A$6:$M$53,13,FALSE),0)</f>
        <v>0</v>
      </c>
      <c r="AH10" s="65">
        <f>_xlfn.IFNA(VLOOKUP(CONCATENATE($AH$5,$B10,$C10),[2]cap1!$A$6:$M$53,13,FALSE),0)</f>
        <v>0</v>
      </c>
      <c r="AI10" s="65">
        <f>_xlfn.IFNA(VLOOKUP(CONCATENATE($AI$5,$B10,$C10),'ESP3'!$A$6:$M$53,13,FALSE),0)</f>
        <v>0</v>
      </c>
      <c r="AJ10" s="65">
        <f>_xlfn.IFNA(VLOOKUP(CONCATENATE($AJ$5,$B10,$C10),'BAL3'!$A$6:$M$500,13,FALSE),0)</f>
        <v>0</v>
      </c>
      <c r="AK10" s="65">
        <f>_xlfn.IFNA(VLOOKUP(CONCATENATE($AK$5,$B10,$C10),'ESP4'!$A$6:$M$300,13,FALSE),0)</f>
        <v>0</v>
      </c>
      <c r="AL10" s="65">
        <f>_xlfn.IFNA(VLOOKUP(CONCATENATE($AL$5,$B10,$C10),'DAR2'!$A$6:$M$300,13,FALSE),0)</f>
        <v>0</v>
      </c>
      <c r="AM10" s="65">
        <f>_xlfn.IFNA(VLOOKUP(CONCATENATE($AM$5,$B10,$C10),GID!$A$6:$M$60,13,FALSE),0)</f>
        <v>0</v>
      </c>
      <c r="AN10" s="65">
        <f>_xlfn.IFNA(VLOOKUP(CONCATENATE($AN$5,$B10,$C10),RAS!$A$6:$M$135,13,FALSE),0)</f>
        <v>0</v>
      </c>
    </row>
    <row r="11" spans="1:40" ht="14.4" customHeight="1" x14ac:dyDescent="0.25">
      <c r="A11" s="601"/>
      <c r="B11" s="60" t="s">
        <v>382</v>
      </c>
      <c r="C11" s="66" t="s">
        <v>383</v>
      </c>
      <c r="D11" s="66" t="s">
        <v>75</v>
      </c>
      <c r="E11" s="67">
        <v>45034</v>
      </c>
      <c r="F11" s="74">
        <v>16</v>
      </c>
      <c r="G11" s="63">
        <f t="shared" si="2"/>
        <v>0</v>
      </c>
      <c r="H11" s="64">
        <f t="shared" si="0"/>
        <v>0</v>
      </c>
      <c r="I11" s="74">
        <f t="shared" si="1"/>
        <v>4</v>
      </c>
      <c r="J11" s="73">
        <f>_xlfn.IFNA(VLOOKUP(CONCATENATE($J$5,$B11,$C11),'ESP1'!$A$6:$M$500,13,FALSE),0)</f>
        <v>0</v>
      </c>
      <c r="K11" s="65">
        <f>_xlfn.IFNA(VLOOKUP(CONCATENATE($K$5,$B11,$C11),'ESP1'!$A$6:$M$500,13,FALSE),0)</f>
        <v>0</v>
      </c>
      <c r="L11" s="73">
        <f>_xlfn.IFNA(VLOOKUP(CONCATENATE($L$5,$B11,$C11),'SER1'!$A$6:$M$500,13,FALSE),0)</f>
        <v>0</v>
      </c>
      <c r="M11" s="65">
        <f>_xlfn.IFNA(VLOOKUP(CONCATENATE($M$5,$B11,$C11),'SER1'!$A$6:$M$500,13,FALSE),0)</f>
        <v>0</v>
      </c>
      <c r="N11" s="65">
        <f>_xlfn.IFNA(VLOOKUP(CONCATENATE($N$5,$B11,$C11),MUR!$A$6:$M$133,13,FALSE),0)</f>
        <v>0</v>
      </c>
      <c r="O11" s="65">
        <f>_xlfn.IFNA(VLOOKUP(CONCATENATE($O$5,$B11,$C11),'GOS1'!$A$6:$M$133,13,FALSE),0)</f>
        <v>0</v>
      </c>
      <c r="P11" s="65">
        <f>_xlfn.IFNA(VLOOKUP(CONCATENATE($P$5,$B11,$C11),'SER2'!$A$6:$M$500,13,FALSE),0)</f>
        <v>0</v>
      </c>
      <c r="Q11" s="65">
        <f>_xlfn.IFNA(VLOOKUP(CONCATENATE($Q$5,$B11,$C11),'SER2'!$A$6:$M$500,13,FALSE),0)</f>
        <v>0</v>
      </c>
      <c r="R11" s="65">
        <f>_xlfn.IFNA(VLOOKUP(CONCATENATE($R$5,$B11,$C11),'OG1'!$A$6:$M$133,13,FALSE),0)</f>
        <v>0</v>
      </c>
      <c r="S11" s="65">
        <f>_xlfn.IFNA(VLOOKUP(CONCATENATE($S$5,$B11,$C11),'OG1'!$A$6:$M$133,13,FALSE),0)</f>
        <v>0</v>
      </c>
      <c r="T11" s="65">
        <f>_xlfn.IFNA(VLOOKUP(CONCATENATE($T$5,$B11,$C11),'DRY1'!$A$6:$M$135,13,FALSE),0)</f>
        <v>0</v>
      </c>
      <c r="U11" s="65">
        <f>_xlfn.IFNA(VLOOKUP(CONCATENATE($U$5,$B11,$C11),'HOR1'!$A$6:$M$192,13,FALSE),0)</f>
        <v>0</v>
      </c>
      <c r="V11" s="65">
        <f>_xlfn.IFNA(VLOOKUP(CONCATENATE($V$5,$B11,$C11),'DAR1'!$A$6:$M$133,13,FALSE),0)</f>
        <v>0</v>
      </c>
      <c r="W11" s="65">
        <f>_xlfn.IFNA(VLOOKUP(CONCATENATE($W$5,$B11,$C11),'DRY2'!$A$6:$M$133,13,FALSE),0)</f>
        <v>0</v>
      </c>
      <c r="X11" s="65">
        <f>_xlfn.IFNA(VLOOKUP(CONCATENATE($X$5,$B11,$C11),'SER3'!$A$6:$M$500,13,FALSE),0)</f>
        <v>0</v>
      </c>
      <c r="Y11" s="65">
        <f>_xlfn.IFNA(VLOOKUP(CONCATENATE($Y$5,$B11,$C11),'OG2'!$A$6:$M$135,13,FALSE),0)</f>
        <v>0</v>
      </c>
      <c r="Z11" s="351">
        <f>_xlfn.IFNA(VLOOKUP(CONCATENATE($Z$5,$B11,$C11),'OG2'!$A$6:$M$135,13,FALSE),0)</f>
        <v>0</v>
      </c>
      <c r="AA11" s="351">
        <f>_xlfn.IFNA(VLOOKUP(CONCATENATE($AA$5,$B11,$C11),'DRY3'!$A$6:$M$132,13,FALSE),0)</f>
        <v>0</v>
      </c>
      <c r="AB11" s="65">
        <f>_xlfn.IFNA(VLOOKUP(CONCATENATE($AB$5,$B11,$C11),[1]SCSJ!$A$6:$M$133,13,FALSE),0)</f>
        <v>0</v>
      </c>
      <c r="AC11" s="65">
        <f>_xlfn.IFNA(VLOOKUP(CONCATENATE($AC$5,$B11,$C11),'GOS2'!$A$6:$M$133,13,FALSE),0)</f>
        <v>0</v>
      </c>
      <c r="AD11" s="65">
        <f>_xlfn.IFNA(VLOOKUP(CONCATENATE($AD$5,$B11,$C11),FEST!$A$6:$M$300,13,FALSE),0)</f>
        <v>0</v>
      </c>
      <c r="AE11" s="65">
        <f>_xlfn.IFNA(VLOOKUP(CONCATENATE($AE$5,$B11,$C11),'ESP2'!$A$6:$M$500,13,FALSE),0)</f>
        <v>0</v>
      </c>
      <c r="AF11" s="65">
        <f>_xlfn.IFNA(VLOOKUP(CONCATENATE($AF$5,$B11,$C11),'OG3'!$A$6:$M$53,13,FALSE),0)</f>
        <v>0</v>
      </c>
      <c r="AG11" s="65">
        <f>_xlfn.IFNA(VLOOKUP(CONCATENATE($AG$5,$B11,$C11),'OG3'!$A$6:$M$53,13,FALSE),0)</f>
        <v>0</v>
      </c>
      <c r="AH11" s="65">
        <f>_xlfn.IFNA(VLOOKUP(CONCATENATE($AH$5,$B11,$C11),[2]cap1!$A$6:$M$53,13,FALSE),0)</f>
        <v>0</v>
      </c>
      <c r="AI11" s="65">
        <f>_xlfn.IFNA(VLOOKUP(CONCATENATE($AI$5,$B11,$C11),'ESP3'!$A$6:$M$53,13,FALSE),0)</f>
        <v>0</v>
      </c>
      <c r="AJ11" s="65">
        <f>_xlfn.IFNA(VLOOKUP(CONCATENATE($AJ$5,$B11,$C11),'BAL3'!$A$6:$M$500,13,FALSE),0)</f>
        <v>0</v>
      </c>
      <c r="AK11" s="65">
        <f>_xlfn.IFNA(VLOOKUP(CONCATENATE($AK$5,$B11,$C11),'ESP4'!$A$6:$M$300,13,FALSE),0)</f>
        <v>0</v>
      </c>
      <c r="AL11" s="65">
        <f>_xlfn.IFNA(VLOOKUP(CONCATENATE($AL$5,$B11,$C11),'DAR2'!$A$6:$M$300,13,FALSE),0)</f>
        <v>0</v>
      </c>
      <c r="AM11" s="65">
        <f>_xlfn.IFNA(VLOOKUP(CONCATENATE($AM$5,$B11,$C11),GID!$A$6:$M$60,13,FALSE),0)</f>
        <v>0</v>
      </c>
      <c r="AN11" s="65">
        <f>_xlfn.IFNA(VLOOKUP(CONCATENATE($AN$5,$B11,$C11),RAS!$A$6:$M$135,13,FALSE),0)</f>
        <v>0</v>
      </c>
    </row>
    <row r="12" spans="1:40" x14ac:dyDescent="0.25">
      <c r="A12" s="601"/>
      <c r="B12" s="60" t="s">
        <v>384</v>
      </c>
      <c r="C12" s="66" t="s">
        <v>385</v>
      </c>
      <c r="D12" s="66" t="s">
        <v>386</v>
      </c>
      <c r="E12" s="67">
        <v>45035</v>
      </c>
      <c r="F12" s="74">
        <v>16</v>
      </c>
      <c r="G12" s="63">
        <f t="shared" si="2"/>
        <v>0</v>
      </c>
      <c r="H12" s="64">
        <f t="shared" si="0"/>
        <v>0</v>
      </c>
      <c r="I12" s="74">
        <f t="shared" si="1"/>
        <v>4</v>
      </c>
      <c r="J12" s="73">
        <f>_xlfn.IFNA(VLOOKUP(CONCATENATE($J$5,$B12,$C12),'ESP1'!$A$6:$M$500,13,FALSE),0)</f>
        <v>0</v>
      </c>
      <c r="K12" s="65">
        <f>_xlfn.IFNA(VLOOKUP(CONCATENATE($K$5,$B12,$C12),'ESP1'!$A$6:$M$500,13,FALSE),0)</f>
        <v>0</v>
      </c>
      <c r="L12" s="73">
        <f>_xlfn.IFNA(VLOOKUP(CONCATENATE($L$5,$B12,$C12),'SER1'!$A$6:$M$500,13,FALSE),0)</f>
        <v>0</v>
      </c>
      <c r="M12" s="65">
        <f>_xlfn.IFNA(VLOOKUP(CONCATENATE($M$5,$B12,$C12),'SER1'!$A$6:$M$500,13,FALSE),0)</f>
        <v>0</v>
      </c>
      <c r="N12" s="65">
        <f>_xlfn.IFNA(VLOOKUP(CONCATENATE($N$5,$B12,$C12),MUR!$A$6:$M$133,13,FALSE),0)</f>
        <v>0</v>
      </c>
      <c r="O12" s="65">
        <f>_xlfn.IFNA(VLOOKUP(CONCATENATE($O$5,$B12,$C12),'GOS1'!$A$6:$M$133,13,FALSE),0)</f>
        <v>0</v>
      </c>
      <c r="P12" s="65">
        <f>_xlfn.IFNA(VLOOKUP(CONCATENATE($P$5,$B12,$C12),'SER2'!$A$6:$M$500,13,FALSE),0)</f>
        <v>0</v>
      </c>
      <c r="Q12" s="65">
        <f>_xlfn.IFNA(VLOOKUP(CONCATENATE($Q$5,$B12,$C12),'SER2'!$A$6:$M$500,13,FALSE),0)</f>
        <v>0</v>
      </c>
      <c r="R12" s="65">
        <f>_xlfn.IFNA(VLOOKUP(CONCATENATE($R$5,$B12,$C12),'OG1'!$A$6:$M$133,13,FALSE),0)</f>
        <v>0</v>
      </c>
      <c r="S12" s="65">
        <f>_xlfn.IFNA(VLOOKUP(CONCATENATE($S$5,$B12,$C12),'OG1'!$A$6:$M$133,13,FALSE),0)</f>
        <v>0</v>
      </c>
      <c r="T12" s="65">
        <f>_xlfn.IFNA(VLOOKUP(CONCATENATE($T$5,$B12,$C12),'DRY1'!$A$6:$M$135,13,FALSE),0)</f>
        <v>0</v>
      </c>
      <c r="U12" s="65">
        <f>_xlfn.IFNA(VLOOKUP(CONCATENATE($U$5,$B12,$C12),'HOR1'!$A$6:$M$192,13,FALSE),0)</f>
        <v>0</v>
      </c>
      <c r="V12" s="65">
        <f>_xlfn.IFNA(VLOOKUP(CONCATENATE($V$5,$B12,$C12),'DAR1'!$A$6:$M$133,13,FALSE),0)</f>
        <v>0</v>
      </c>
      <c r="W12" s="65">
        <f>_xlfn.IFNA(VLOOKUP(CONCATENATE($W$5,$B12,$C12),'DRY2'!$A$6:$M$133,13,FALSE),0)</f>
        <v>0</v>
      </c>
      <c r="X12" s="65">
        <f>_xlfn.IFNA(VLOOKUP(CONCATENATE($X$5,$B12,$C12),'SER3'!$A$6:$M$500,13,FALSE),0)</f>
        <v>0</v>
      </c>
      <c r="Y12" s="65">
        <f>_xlfn.IFNA(VLOOKUP(CONCATENATE($Y$5,$B12,$C12),'OG2'!$A$6:$M$135,13,FALSE),0)</f>
        <v>0</v>
      </c>
      <c r="Z12" s="351">
        <f>_xlfn.IFNA(VLOOKUP(CONCATENATE($Z$5,$B12,$C12),'OG2'!$A$6:$M$135,13,FALSE),0)</f>
        <v>0</v>
      </c>
      <c r="AA12" s="351">
        <f>_xlfn.IFNA(VLOOKUP(CONCATENATE($AA$5,$B12,$C12),'DRY3'!$A$6:$M$132,13,FALSE),0)</f>
        <v>0</v>
      </c>
      <c r="AB12" s="65">
        <f>_xlfn.IFNA(VLOOKUP(CONCATENATE($AB$5,$B12,$C12),[1]SCSJ!$A$6:$M$133,13,FALSE),0)</f>
        <v>0</v>
      </c>
      <c r="AC12" s="65">
        <f>_xlfn.IFNA(VLOOKUP(CONCATENATE($AC$5,$B12,$C12),'GOS2'!$A$6:$M$133,13,FALSE),0)</f>
        <v>0</v>
      </c>
      <c r="AD12" s="65">
        <f>_xlfn.IFNA(VLOOKUP(CONCATENATE($AD$5,$B12,$C12),FEST!$A$6:$M$300,13,FALSE),0)</f>
        <v>0</v>
      </c>
      <c r="AE12" s="65">
        <f>_xlfn.IFNA(VLOOKUP(CONCATENATE($AE$5,$B12,$C12),'ESP2'!$A$6:$M$500,13,FALSE),0)</f>
        <v>0</v>
      </c>
      <c r="AF12" s="65">
        <f>_xlfn.IFNA(VLOOKUP(CONCATENATE($AF$5,$B12,$C12),'OG3'!$A$6:$M$53,13,FALSE),0)</f>
        <v>0</v>
      </c>
      <c r="AG12" s="65">
        <f>_xlfn.IFNA(VLOOKUP(CONCATENATE($AG$5,$B12,$C12),'OG3'!$A$6:$M$53,13,FALSE),0)</f>
        <v>0</v>
      </c>
      <c r="AH12" s="65">
        <f>_xlfn.IFNA(VLOOKUP(CONCATENATE($AH$5,$B12,$C12),[2]cap1!$A$6:$M$53,13,FALSE),0)</f>
        <v>0</v>
      </c>
      <c r="AI12" s="65">
        <f>_xlfn.IFNA(VLOOKUP(CONCATENATE($AI$5,$B12,$C12),'ESP3'!$A$6:$M$53,13,FALSE),0)</f>
        <v>0</v>
      </c>
      <c r="AJ12" s="65">
        <f>_xlfn.IFNA(VLOOKUP(CONCATENATE($AJ$5,$B12,$C12),'BAL3'!$A$6:$M$500,13,FALSE),0)</f>
        <v>0</v>
      </c>
      <c r="AK12" s="65">
        <f>_xlfn.IFNA(VLOOKUP(CONCATENATE($AK$5,$B12,$C12),'ESP4'!$A$6:$M$300,13,FALSE),0)</f>
        <v>0</v>
      </c>
      <c r="AL12" s="65">
        <f>_xlfn.IFNA(VLOOKUP(CONCATENATE($AL$5,$B12,$C12),'DAR2'!$A$6:$M$300,13,FALSE),0)</f>
        <v>0</v>
      </c>
      <c r="AM12" s="65">
        <f>_xlfn.IFNA(VLOOKUP(CONCATENATE($AM$5,$B12,$C12),GID!$A$6:$M$60,13,FALSE),0)</f>
        <v>0</v>
      </c>
      <c r="AN12" s="65">
        <f>_xlfn.IFNA(VLOOKUP(CONCATENATE($AN$5,$B12,$C12),RAS!$A$6:$M$135,13,FALSE),0)</f>
        <v>0</v>
      </c>
    </row>
    <row r="13" spans="1:40" ht="14.4" customHeight="1" x14ac:dyDescent="0.25">
      <c r="A13" s="601"/>
      <c r="B13" s="60" t="s">
        <v>433</v>
      </c>
      <c r="C13" s="66" t="s">
        <v>387</v>
      </c>
      <c r="D13" s="66" t="s">
        <v>312</v>
      </c>
      <c r="E13" s="67">
        <v>45028</v>
      </c>
      <c r="F13" s="74">
        <v>14</v>
      </c>
      <c r="G13" s="63">
        <f t="shared" si="2"/>
        <v>0</v>
      </c>
      <c r="H13" s="64">
        <f t="shared" si="0"/>
        <v>0</v>
      </c>
      <c r="I13" s="74">
        <f t="shared" si="1"/>
        <v>4</v>
      </c>
      <c r="J13" s="73">
        <f>_xlfn.IFNA(VLOOKUP(CONCATENATE($J$5,$B13,$C13),'ESP1'!$A$6:$M$500,13,FALSE),0)</f>
        <v>0</v>
      </c>
      <c r="K13" s="65">
        <f>_xlfn.IFNA(VLOOKUP(CONCATENATE($K$5,$B13,$C13),'ESP1'!$A$6:$M$500,13,FALSE),0)</f>
        <v>0</v>
      </c>
      <c r="L13" s="73">
        <f>_xlfn.IFNA(VLOOKUP(CONCATENATE($L$5,$B13,$C13),'SER1'!$A$6:$M$500,13,FALSE),0)</f>
        <v>0</v>
      </c>
      <c r="M13" s="65">
        <f>_xlfn.IFNA(VLOOKUP(CONCATENATE($M$5,$B13,$C13),'SER1'!$A$6:$M$500,13,FALSE),0)</f>
        <v>0</v>
      </c>
      <c r="N13" s="65">
        <f>_xlfn.IFNA(VLOOKUP(CONCATENATE($N$5,$B13,$C13),MUR!$A$6:$M$133,13,FALSE),0)</f>
        <v>0</v>
      </c>
      <c r="O13" s="65">
        <f>_xlfn.IFNA(VLOOKUP(CONCATENATE($O$5,$B13,$C13),'GOS1'!$A$6:$M$133,13,FALSE),0)</f>
        <v>0</v>
      </c>
      <c r="P13" s="65">
        <f>_xlfn.IFNA(VLOOKUP(CONCATENATE($P$5,$B13,$C13),'SER2'!$A$6:$M$500,13,FALSE),0)</f>
        <v>0</v>
      </c>
      <c r="Q13" s="65">
        <f>_xlfn.IFNA(VLOOKUP(CONCATENATE($Q$5,$B13,$C13),'SER2'!$A$6:$M$500,13,FALSE),0)</f>
        <v>0</v>
      </c>
      <c r="R13" s="65">
        <f>_xlfn.IFNA(VLOOKUP(CONCATENATE($R$5,$B13,$C13),'OG1'!$A$6:$M$133,13,FALSE),0)</f>
        <v>0</v>
      </c>
      <c r="S13" s="65">
        <f>_xlfn.IFNA(VLOOKUP(CONCATENATE($S$5,$B13,$C13),'OG1'!$A$6:$M$133,13,FALSE),0)</f>
        <v>0</v>
      </c>
      <c r="T13" s="65">
        <f>_xlfn.IFNA(VLOOKUP(CONCATENATE($T$5,$B13,$C13),'DRY1'!$A$6:$M$135,13,FALSE),0)</f>
        <v>0</v>
      </c>
      <c r="U13" s="65">
        <f>_xlfn.IFNA(VLOOKUP(CONCATENATE($U$5,$B13,$C13),'HOR1'!$A$6:$M$192,13,FALSE),0)</f>
        <v>0</v>
      </c>
      <c r="V13" s="65">
        <f>_xlfn.IFNA(VLOOKUP(CONCATENATE($V$5,$B13,$C13),'DAR1'!$A$6:$M$133,13,FALSE),0)</f>
        <v>0</v>
      </c>
      <c r="W13" s="65">
        <f>_xlfn.IFNA(VLOOKUP(CONCATENATE($W$5,$B13,$C13),'DRY2'!$A$6:$M$133,13,FALSE),0)</f>
        <v>0</v>
      </c>
      <c r="X13" s="65">
        <f>_xlfn.IFNA(VLOOKUP(CONCATENATE($X$5,$B13,$C13),'SER3'!$A$6:$M$500,13,FALSE),0)</f>
        <v>0</v>
      </c>
      <c r="Y13" s="65">
        <f>_xlfn.IFNA(VLOOKUP(CONCATENATE($Y$5,$B13,$C13),'OG2'!$A$6:$M$135,13,FALSE),0)</f>
        <v>0</v>
      </c>
      <c r="Z13" s="351">
        <f>_xlfn.IFNA(VLOOKUP(CONCATENATE($Z$5,$B13,$C13),'OG2'!$A$6:$M$135,13,FALSE),0)</f>
        <v>0</v>
      </c>
      <c r="AA13" s="351">
        <f>_xlfn.IFNA(VLOOKUP(CONCATENATE($AA$5,$B13,$C13),'DRY3'!$A$6:$M$132,13,FALSE),0)</f>
        <v>0</v>
      </c>
      <c r="AB13" s="65">
        <f>_xlfn.IFNA(VLOOKUP(CONCATENATE($AB$5,$B13,$C13),[1]SCSJ!$A$6:$M$133,13,FALSE),0)</f>
        <v>0</v>
      </c>
      <c r="AC13" s="65">
        <f>_xlfn.IFNA(VLOOKUP(CONCATENATE($AC$5,$B13,$C13),'GOS2'!$A$6:$M$133,13,FALSE),0)</f>
        <v>0</v>
      </c>
      <c r="AD13" s="65">
        <f>_xlfn.IFNA(VLOOKUP(CONCATENATE($AD$5,$B13,$C13),FEST!$A$6:$M$300,13,FALSE),0)</f>
        <v>0</v>
      </c>
      <c r="AE13" s="65">
        <f>_xlfn.IFNA(VLOOKUP(CONCATENATE($AE$5,$B13,$C13),'ESP2'!$A$6:$M$500,13,FALSE),0)</f>
        <v>0</v>
      </c>
      <c r="AF13" s="65">
        <f>_xlfn.IFNA(VLOOKUP(CONCATENATE($AF$5,$B13,$C13),'OG3'!$A$6:$M$53,13,FALSE),0)</f>
        <v>0</v>
      </c>
      <c r="AG13" s="65">
        <f>_xlfn.IFNA(VLOOKUP(CONCATENATE($AG$5,$B13,$C13),'OG3'!$A$6:$M$53,13,FALSE),0)</f>
        <v>0</v>
      </c>
      <c r="AH13" s="65">
        <f>_xlfn.IFNA(VLOOKUP(CONCATENATE($AH$5,$B13,$C13),[2]cap1!$A$6:$M$53,13,FALSE),0)</f>
        <v>0</v>
      </c>
      <c r="AI13" s="65">
        <f>_xlfn.IFNA(VLOOKUP(CONCATENATE($AI$5,$B13,$C13),'ESP3'!$A$6:$M$53,13,FALSE),0)</f>
        <v>0</v>
      </c>
      <c r="AJ13" s="65">
        <f>_xlfn.IFNA(VLOOKUP(CONCATENATE($AJ$5,$B13,$C13),'BAL3'!$A$6:$M$500,13,FALSE),0)</f>
        <v>0</v>
      </c>
      <c r="AK13" s="65">
        <f>_xlfn.IFNA(VLOOKUP(CONCATENATE($AK$5,$B13,$C13),'ESP4'!$A$6:$M$300,13,FALSE),0)</f>
        <v>0</v>
      </c>
      <c r="AL13" s="65">
        <f>_xlfn.IFNA(VLOOKUP(CONCATENATE($AL$5,$B13,$C13),'DAR2'!$A$6:$M$300,13,FALSE),0)</f>
        <v>0</v>
      </c>
      <c r="AM13" s="65">
        <f>_xlfn.IFNA(VLOOKUP(CONCATENATE($AM$5,$B13,$C13),GID!$A$6:$M$60,13,FALSE),0)</f>
        <v>0</v>
      </c>
      <c r="AN13" s="65">
        <f>_xlfn.IFNA(VLOOKUP(CONCATENATE($AN$5,$B13,$C13),RAS!$A$6:$M$135,13,FALSE),0)</f>
        <v>0</v>
      </c>
    </row>
    <row r="14" spans="1:40" ht="14.4" customHeight="1" x14ac:dyDescent="0.25">
      <c r="A14" s="601"/>
      <c r="B14" s="60" t="s">
        <v>388</v>
      </c>
      <c r="C14" s="66" t="s">
        <v>389</v>
      </c>
      <c r="D14" s="66" t="s">
        <v>378</v>
      </c>
      <c r="E14" s="67">
        <v>45029</v>
      </c>
      <c r="F14" s="74">
        <v>14</v>
      </c>
      <c r="G14" s="63">
        <f t="shared" si="2"/>
        <v>0</v>
      </c>
      <c r="H14" s="64">
        <f t="shared" si="0"/>
        <v>0</v>
      </c>
      <c r="I14" s="74">
        <f t="shared" si="1"/>
        <v>4</v>
      </c>
      <c r="J14" s="73">
        <f>_xlfn.IFNA(VLOOKUP(CONCATENATE($J$5,$B14,$C14),'ESP1'!$A$6:$M$500,13,FALSE),0)</f>
        <v>0</v>
      </c>
      <c r="K14" s="65">
        <f>_xlfn.IFNA(VLOOKUP(CONCATENATE($K$5,$B14,$C14),'ESP1'!$A$6:$M$500,13,FALSE),0)</f>
        <v>0</v>
      </c>
      <c r="L14" s="73">
        <f>_xlfn.IFNA(VLOOKUP(CONCATENATE($L$5,$B14,$C14),'SER1'!$A$6:$M$500,13,FALSE),0)</f>
        <v>0</v>
      </c>
      <c r="M14" s="65">
        <f>_xlfn.IFNA(VLOOKUP(CONCATENATE($M$5,$B14,$C14),'SER1'!$A$6:$M$500,13,FALSE),0)</f>
        <v>0</v>
      </c>
      <c r="N14" s="65">
        <f>_xlfn.IFNA(VLOOKUP(CONCATENATE($N$5,$B14,$C14),MUR!$A$6:$M$133,13,FALSE),0)</f>
        <v>0</v>
      </c>
      <c r="O14" s="65">
        <f>_xlfn.IFNA(VLOOKUP(CONCATENATE($O$5,$B14,$C14),'GOS1'!$A$6:$M$133,13,FALSE),0)</f>
        <v>0</v>
      </c>
      <c r="P14" s="65">
        <f>_xlfn.IFNA(VLOOKUP(CONCATENATE($P$5,$B14,$C14),'SER2'!$A$6:$M$500,13,FALSE),0)</f>
        <v>0</v>
      </c>
      <c r="Q14" s="65">
        <f>_xlfn.IFNA(VLOOKUP(CONCATENATE($Q$5,$B14,$C14),'SER2'!$A$6:$M$500,13,FALSE),0)</f>
        <v>0</v>
      </c>
      <c r="R14" s="65">
        <f>_xlfn.IFNA(VLOOKUP(CONCATENATE($R$5,$B14,$C14),'OG1'!$A$6:$M$133,13,FALSE),0)</f>
        <v>0</v>
      </c>
      <c r="S14" s="65">
        <f>_xlfn.IFNA(VLOOKUP(CONCATENATE($S$5,$B14,$C14),'OG1'!$A$6:$M$133,13,FALSE),0)</f>
        <v>0</v>
      </c>
      <c r="T14" s="65">
        <f>_xlfn.IFNA(VLOOKUP(CONCATENATE($T$5,$B14,$C14),'DRY1'!$A$6:$M$135,13,FALSE),0)</f>
        <v>0</v>
      </c>
      <c r="U14" s="65">
        <f>_xlfn.IFNA(VLOOKUP(CONCATENATE($U$5,$B14,$C14),'HOR1'!$A$6:$M$192,13,FALSE),0)</f>
        <v>0</v>
      </c>
      <c r="V14" s="65">
        <f>_xlfn.IFNA(VLOOKUP(CONCATENATE($V$5,$B14,$C14),'DAR1'!$A$6:$M$133,13,FALSE),0)</f>
        <v>0</v>
      </c>
      <c r="W14" s="65">
        <f>_xlfn.IFNA(VLOOKUP(CONCATENATE($W$5,$B14,$C14),'DRY2'!$A$6:$M$133,13,FALSE),0)</f>
        <v>0</v>
      </c>
      <c r="X14" s="65">
        <f>_xlfn.IFNA(VLOOKUP(CONCATENATE($X$5,$B14,$C14),'SER3'!$A$6:$M$500,13,FALSE),0)</f>
        <v>0</v>
      </c>
      <c r="Y14" s="65">
        <f>_xlfn.IFNA(VLOOKUP(CONCATENATE($Y$5,$B14,$C14),'OG2'!$A$6:$M$135,13,FALSE),0)</f>
        <v>0</v>
      </c>
      <c r="Z14" s="351">
        <f>_xlfn.IFNA(VLOOKUP(CONCATENATE($Z$5,$B14,$C14),'OG2'!$A$6:$M$135,13,FALSE),0)</f>
        <v>0</v>
      </c>
      <c r="AA14" s="351">
        <f>_xlfn.IFNA(VLOOKUP(CONCATENATE($AA$5,$B14,$C14),'DRY3'!$A$6:$M$132,13,FALSE),0)</f>
        <v>0</v>
      </c>
      <c r="AB14" s="65">
        <f>_xlfn.IFNA(VLOOKUP(CONCATENATE($AB$5,$B14,$C14),[1]SCSJ!$A$6:$M$133,13,FALSE),0)</f>
        <v>0</v>
      </c>
      <c r="AC14" s="65">
        <f>_xlfn.IFNA(VLOOKUP(CONCATENATE($AC$5,$B14,$C14),'GOS2'!$A$6:$M$133,13,FALSE),0)</f>
        <v>0</v>
      </c>
      <c r="AD14" s="65">
        <f>_xlfn.IFNA(VLOOKUP(CONCATENATE($AD$5,$B14,$C14),FEST!$A$6:$M$300,13,FALSE),0)</f>
        <v>0</v>
      </c>
      <c r="AE14" s="65">
        <f>_xlfn.IFNA(VLOOKUP(CONCATENATE($AE$5,$B14,$C14),'ESP2'!$A$6:$M$500,13,FALSE),0)</f>
        <v>0</v>
      </c>
      <c r="AF14" s="65">
        <f>_xlfn.IFNA(VLOOKUP(CONCATENATE($AF$5,$B14,$C14),'OG3'!$A$6:$M$53,13,FALSE),0)</f>
        <v>0</v>
      </c>
      <c r="AG14" s="65">
        <f>_xlfn.IFNA(VLOOKUP(CONCATENATE($AG$5,$B14,$C14),'OG3'!$A$6:$M$53,13,FALSE),0)</f>
        <v>0</v>
      </c>
      <c r="AH14" s="65">
        <f>_xlfn.IFNA(VLOOKUP(CONCATENATE($AH$5,$B14,$C14),[2]cap1!$A$6:$M$53,13,FALSE),0)</f>
        <v>0</v>
      </c>
      <c r="AI14" s="65">
        <f>_xlfn.IFNA(VLOOKUP(CONCATENATE($AI$5,$B14,$C14),'ESP3'!$A$6:$M$53,13,FALSE),0)</f>
        <v>0</v>
      </c>
      <c r="AJ14" s="65">
        <f>_xlfn.IFNA(VLOOKUP(CONCATENATE($AJ$5,$B14,$C14),'BAL3'!$A$6:$M$500,13,FALSE),0)</f>
        <v>0</v>
      </c>
      <c r="AK14" s="65">
        <f>_xlfn.IFNA(VLOOKUP(CONCATENATE($AK$5,$B14,$C14),'ESP4'!$A$6:$M$300,13,FALSE),0)</f>
        <v>0</v>
      </c>
      <c r="AL14" s="65">
        <f>_xlfn.IFNA(VLOOKUP(CONCATENATE($AL$5,$B14,$C14),'DAR2'!$A$6:$M$300,13,FALSE),0)</f>
        <v>0</v>
      </c>
      <c r="AM14" s="65">
        <f>_xlfn.IFNA(VLOOKUP(CONCATENATE($AM$5,$B14,$C14),GID!$A$6:$M$60,13,FALSE),0)</f>
        <v>0</v>
      </c>
      <c r="AN14" s="65">
        <f>_xlfn.IFNA(VLOOKUP(CONCATENATE($AN$5,$B14,$C14),RAS!$A$6:$M$135,13,FALSE),0)</f>
        <v>0</v>
      </c>
    </row>
    <row r="15" spans="1:40" x14ac:dyDescent="0.25">
      <c r="A15" s="601"/>
      <c r="B15" s="60" t="s">
        <v>390</v>
      </c>
      <c r="C15" s="66" t="s">
        <v>391</v>
      </c>
      <c r="D15" s="66" t="s">
        <v>392</v>
      </c>
      <c r="E15" s="67">
        <v>45029</v>
      </c>
      <c r="F15" s="74">
        <v>16</v>
      </c>
      <c r="G15" s="63">
        <f t="shared" si="2"/>
        <v>0</v>
      </c>
      <c r="H15" s="64">
        <f t="shared" si="0"/>
        <v>0</v>
      </c>
      <c r="I15" s="74">
        <f t="shared" si="1"/>
        <v>4</v>
      </c>
      <c r="J15" s="73">
        <f>_xlfn.IFNA(VLOOKUP(CONCATENATE($J$5,$B15,$C15),'ESP1'!$A$6:$M$500,13,FALSE),0)</f>
        <v>0</v>
      </c>
      <c r="K15" s="65">
        <f>_xlfn.IFNA(VLOOKUP(CONCATENATE($K$5,$B15,$C15),'ESP1'!$A$6:$M$500,13,FALSE),0)</f>
        <v>0</v>
      </c>
      <c r="L15" s="73">
        <f>_xlfn.IFNA(VLOOKUP(CONCATENATE($L$5,$B15,$C15),'SER1'!$A$6:$M$500,13,FALSE),0)</f>
        <v>0</v>
      </c>
      <c r="M15" s="65">
        <f>_xlfn.IFNA(VLOOKUP(CONCATENATE($M$5,$B15,$C15),'SER1'!$A$6:$M$500,13,FALSE),0)</f>
        <v>0</v>
      </c>
      <c r="N15" s="65">
        <f>_xlfn.IFNA(VLOOKUP(CONCATENATE($N$5,$B15,$C15),MUR!$A$6:$M$133,13,FALSE),0)</f>
        <v>0</v>
      </c>
      <c r="O15" s="65">
        <f>_xlfn.IFNA(VLOOKUP(CONCATENATE($O$5,$B15,$C15),'GOS1'!$A$6:$M$133,13,FALSE),0)</f>
        <v>0</v>
      </c>
      <c r="P15" s="65">
        <f>_xlfn.IFNA(VLOOKUP(CONCATENATE($P$5,$B15,$C15),'SER2'!$A$6:$M$500,13,FALSE),0)</f>
        <v>0</v>
      </c>
      <c r="Q15" s="65">
        <f>_xlfn.IFNA(VLOOKUP(CONCATENATE($Q$5,$B15,$C15),'SER2'!$A$6:$M$500,13,FALSE),0)</f>
        <v>0</v>
      </c>
      <c r="R15" s="65">
        <f>_xlfn.IFNA(VLOOKUP(CONCATENATE($R$5,$B15,$C15),'OG1'!$A$6:$M$133,13,FALSE),0)</f>
        <v>0</v>
      </c>
      <c r="S15" s="65">
        <f>_xlfn.IFNA(VLOOKUP(CONCATENATE($S$5,$B15,$C15),'OG1'!$A$6:$M$133,13,FALSE),0)</f>
        <v>0</v>
      </c>
      <c r="T15" s="65">
        <f>_xlfn.IFNA(VLOOKUP(CONCATENATE($T$5,$B15,$C15),'DRY1'!$A$6:$M$135,13,FALSE),0)</f>
        <v>0</v>
      </c>
      <c r="U15" s="65">
        <f>_xlfn.IFNA(VLOOKUP(CONCATENATE($U$5,$B15,$C15),'HOR1'!$A$6:$M$192,13,FALSE),0)</f>
        <v>0</v>
      </c>
      <c r="V15" s="65">
        <f>_xlfn.IFNA(VLOOKUP(CONCATENATE($V$5,$B15,$C15),'DAR1'!$A$6:$M$133,13,FALSE),0)</f>
        <v>0</v>
      </c>
      <c r="W15" s="65">
        <f>_xlfn.IFNA(VLOOKUP(CONCATENATE($W$5,$B15,$C15),'DRY2'!$A$6:$M$133,13,FALSE),0)</f>
        <v>0</v>
      </c>
      <c r="X15" s="65">
        <f>_xlfn.IFNA(VLOOKUP(CONCATENATE($X$5,$B15,$C15),'SER3'!$A$6:$M$500,13,FALSE),0)</f>
        <v>0</v>
      </c>
      <c r="Y15" s="65">
        <f>_xlfn.IFNA(VLOOKUP(CONCATENATE($Y$5,$B15,$C15),'OG2'!$A$6:$M$135,13,FALSE),0)</f>
        <v>0</v>
      </c>
      <c r="Z15" s="351">
        <f>_xlfn.IFNA(VLOOKUP(CONCATENATE($Z$5,$B15,$C15),'OG2'!$A$6:$M$135,13,FALSE),0)</f>
        <v>0</v>
      </c>
      <c r="AA15" s="351">
        <f>_xlfn.IFNA(VLOOKUP(CONCATENATE($AA$5,$B15,$C15),'DRY3'!$A$6:$M$132,13,FALSE),0)</f>
        <v>0</v>
      </c>
      <c r="AB15" s="65">
        <f>_xlfn.IFNA(VLOOKUP(CONCATENATE($AB$5,$B15,$C15),[1]SCSJ!$A$6:$M$133,13,FALSE),0)</f>
        <v>0</v>
      </c>
      <c r="AC15" s="65">
        <f>_xlfn.IFNA(VLOOKUP(CONCATENATE($AC$5,$B15,$C15),'GOS2'!$A$6:$M$133,13,FALSE),0)</f>
        <v>0</v>
      </c>
      <c r="AD15" s="65">
        <f>_xlfn.IFNA(VLOOKUP(CONCATENATE($AD$5,$B15,$C15),FEST!$A$6:$M$300,13,FALSE),0)</f>
        <v>0</v>
      </c>
      <c r="AE15" s="65">
        <f>_xlfn.IFNA(VLOOKUP(CONCATENATE($AE$5,$B15,$C15),'ESP2'!$A$6:$M$500,13,FALSE),0)</f>
        <v>0</v>
      </c>
      <c r="AF15" s="65">
        <f>_xlfn.IFNA(VLOOKUP(CONCATENATE($AF$5,$B15,$C15),'OG3'!$A$6:$M$53,13,FALSE),0)</f>
        <v>0</v>
      </c>
      <c r="AG15" s="65">
        <f>_xlfn.IFNA(VLOOKUP(CONCATENATE($AG$5,$B15,$C15),'OG3'!$A$6:$M$53,13,FALSE),0)</f>
        <v>0</v>
      </c>
      <c r="AH15" s="65">
        <f>_xlfn.IFNA(VLOOKUP(CONCATENATE($AH$5,$B15,$C15),[2]cap1!$A$6:$M$53,13,FALSE),0)</f>
        <v>0</v>
      </c>
      <c r="AI15" s="65">
        <f>_xlfn.IFNA(VLOOKUP(CONCATENATE($AI$5,$B15,$C15),'ESP3'!$A$6:$M$53,13,FALSE),0)</f>
        <v>0</v>
      </c>
      <c r="AJ15" s="65">
        <f>_xlfn.IFNA(VLOOKUP(CONCATENATE($AJ$5,$B15,$C15),'BAL3'!$A$6:$M$500,13,FALSE),0)</f>
        <v>0</v>
      </c>
      <c r="AK15" s="65">
        <f>_xlfn.IFNA(VLOOKUP(CONCATENATE($AK$5,$B15,$C15),'ESP4'!$A$6:$M$300,13,FALSE),0)</f>
        <v>0</v>
      </c>
      <c r="AL15" s="65">
        <f>_xlfn.IFNA(VLOOKUP(CONCATENATE($AL$5,$B15,$C15),'DAR2'!$A$6:$M$300,13,FALSE),0)</f>
        <v>0</v>
      </c>
      <c r="AM15" s="65">
        <f>_xlfn.IFNA(VLOOKUP(CONCATENATE($AM$5,$B15,$C15),GID!$A$6:$M$60,13,FALSE),0)</f>
        <v>0</v>
      </c>
      <c r="AN15" s="65">
        <f>_xlfn.IFNA(VLOOKUP(CONCATENATE($AN$5,$B15,$C15),RAS!$A$6:$M$135,13,FALSE),0)</f>
        <v>0</v>
      </c>
    </row>
    <row r="16" spans="1:40" ht="14.4" customHeight="1" x14ac:dyDescent="0.25">
      <c r="A16" s="601"/>
      <c r="B16" s="60" t="s">
        <v>393</v>
      </c>
      <c r="C16" s="66" t="s">
        <v>394</v>
      </c>
      <c r="D16" s="66" t="s">
        <v>395</v>
      </c>
      <c r="E16" s="67">
        <v>45030</v>
      </c>
      <c r="F16" s="74">
        <v>14</v>
      </c>
      <c r="G16" s="63">
        <f t="shared" si="2"/>
        <v>0</v>
      </c>
      <c r="H16" s="64">
        <f t="shared" si="0"/>
        <v>0</v>
      </c>
      <c r="I16" s="74">
        <f t="shared" si="1"/>
        <v>4</v>
      </c>
      <c r="J16" s="73">
        <f>_xlfn.IFNA(VLOOKUP(CONCATENATE($J$5,$B16,$C16),'ESP1'!$A$6:$M$500,13,FALSE),0)</f>
        <v>0</v>
      </c>
      <c r="K16" s="65">
        <f>_xlfn.IFNA(VLOOKUP(CONCATENATE($K$5,$B16,$C16),'ESP1'!$A$6:$M$500,13,FALSE),0)</f>
        <v>0</v>
      </c>
      <c r="L16" s="73">
        <f>_xlfn.IFNA(VLOOKUP(CONCATENATE($L$5,$B16,$C16),'SER1'!$A$6:$M$500,13,FALSE),0)</f>
        <v>0</v>
      </c>
      <c r="M16" s="65">
        <f>_xlfn.IFNA(VLOOKUP(CONCATENATE($M$5,$B16,$C16),'SER1'!$A$6:$M$500,13,FALSE),0)</f>
        <v>0</v>
      </c>
      <c r="N16" s="65">
        <f>_xlfn.IFNA(VLOOKUP(CONCATENATE($N$5,$B16,$C16),MUR!$A$6:$M$133,13,FALSE),0)</f>
        <v>0</v>
      </c>
      <c r="O16" s="65">
        <f>_xlfn.IFNA(VLOOKUP(CONCATENATE($O$5,$B16,$C16),'GOS1'!$A$6:$M$133,13,FALSE),0)</f>
        <v>0</v>
      </c>
      <c r="P16" s="65">
        <f>_xlfn.IFNA(VLOOKUP(CONCATENATE($P$5,$B16,$C16),'SER2'!$A$6:$M$500,13,FALSE),0)</f>
        <v>0</v>
      </c>
      <c r="Q16" s="65">
        <f>_xlfn.IFNA(VLOOKUP(CONCATENATE($Q$5,$B16,$C16),'SER2'!$A$6:$M$500,13,FALSE),0)</f>
        <v>0</v>
      </c>
      <c r="R16" s="65">
        <f>_xlfn.IFNA(VLOOKUP(CONCATENATE($R$5,$B16,$C16),'OG1'!$A$6:$M$133,13,FALSE),0)</f>
        <v>0</v>
      </c>
      <c r="S16" s="65">
        <f>_xlfn.IFNA(VLOOKUP(CONCATENATE($S$5,$B16,$C16),'OG1'!$A$6:$M$133,13,FALSE),0)</f>
        <v>0</v>
      </c>
      <c r="T16" s="65">
        <f>_xlfn.IFNA(VLOOKUP(CONCATENATE($T$5,$B16,$C16),'DRY1'!$A$6:$M$135,13,FALSE),0)</f>
        <v>0</v>
      </c>
      <c r="U16" s="65">
        <f>_xlfn.IFNA(VLOOKUP(CONCATENATE($U$5,$B16,$C16),'HOR1'!$A$6:$M$192,13,FALSE),0)</f>
        <v>0</v>
      </c>
      <c r="V16" s="65">
        <f>_xlfn.IFNA(VLOOKUP(CONCATENATE($V$5,$B16,$C16),'DAR1'!$A$6:$M$133,13,FALSE),0)</f>
        <v>0</v>
      </c>
      <c r="W16" s="65">
        <f>_xlfn.IFNA(VLOOKUP(CONCATENATE($W$5,$B16,$C16),'DRY2'!$A$6:$M$133,13,FALSE),0)</f>
        <v>0</v>
      </c>
      <c r="X16" s="65">
        <f>_xlfn.IFNA(VLOOKUP(CONCATENATE($X$5,$B16,$C16),'SER3'!$A$6:$M$500,13,FALSE),0)</f>
        <v>0</v>
      </c>
      <c r="Y16" s="65">
        <f>_xlfn.IFNA(VLOOKUP(CONCATENATE($Y$5,$B16,$C16),'OG2'!$A$6:$M$135,13,FALSE),0)</f>
        <v>0</v>
      </c>
      <c r="Z16" s="351">
        <f>_xlfn.IFNA(VLOOKUP(CONCATENATE($Z$5,$B16,$C16),'OG2'!$A$6:$M$135,13,FALSE),0)</f>
        <v>0</v>
      </c>
      <c r="AA16" s="351">
        <f>_xlfn.IFNA(VLOOKUP(CONCATENATE($AA$5,$B16,$C16),'DRY3'!$A$6:$M$132,13,FALSE),0)</f>
        <v>0</v>
      </c>
      <c r="AB16" s="65">
        <f>_xlfn.IFNA(VLOOKUP(CONCATENATE($AB$5,$B16,$C16),[1]SCSJ!$A$6:$M$133,13,FALSE),0)</f>
        <v>0</v>
      </c>
      <c r="AC16" s="65">
        <f>_xlfn.IFNA(VLOOKUP(CONCATENATE($AC$5,$B16,$C16),'GOS2'!$A$6:$M$133,13,FALSE),0)</f>
        <v>0</v>
      </c>
      <c r="AD16" s="65">
        <f>_xlfn.IFNA(VLOOKUP(CONCATENATE($AD$5,$B16,$C16),FEST!$A$6:$M$300,13,FALSE),0)</f>
        <v>0</v>
      </c>
      <c r="AE16" s="65">
        <f>_xlfn.IFNA(VLOOKUP(CONCATENATE($AE$5,$B16,$C16),'ESP2'!$A$6:$M$500,13,FALSE),0)</f>
        <v>0</v>
      </c>
      <c r="AF16" s="65">
        <f>_xlfn.IFNA(VLOOKUP(CONCATENATE($AF$5,$B16,$C16),'OG3'!$A$6:$M$53,13,FALSE),0)</f>
        <v>0</v>
      </c>
      <c r="AG16" s="65">
        <f>_xlfn.IFNA(VLOOKUP(CONCATENATE($AG$5,$B16,$C16),'OG3'!$A$6:$M$53,13,FALSE),0)</f>
        <v>0</v>
      </c>
      <c r="AH16" s="65">
        <f>_xlfn.IFNA(VLOOKUP(CONCATENATE($AH$5,$B16,$C16),[2]cap1!$A$6:$M$53,13,FALSE),0)</f>
        <v>0</v>
      </c>
      <c r="AI16" s="65">
        <f>_xlfn.IFNA(VLOOKUP(CONCATENATE($AI$5,$B16,$C16),'ESP3'!$A$6:$M$53,13,FALSE),0)</f>
        <v>0</v>
      </c>
      <c r="AJ16" s="65">
        <f>_xlfn.IFNA(VLOOKUP(CONCATENATE($AJ$5,$B16,$C16),'BAL3'!$A$6:$M$500,13,FALSE),0)</f>
        <v>0</v>
      </c>
      <c r="AK16" s="65">
        <f>_xlfn.IFNA(VLOOKUP(CONCATENATE($AK$5,$B16,$C16),'ESP4'!$A$6:$M$300,13,FALSE),0)</f>
        <v>0</v>
      </c>
      <c r="AL16" s="65">
        <f>_xlfn.IFNA(VLOOKUP(CONCATENATE($AL$5,$B16,$C16),'DAR2'!$A$6:$M$300,13,FALSE),0)</f>
        <v>0</v>
      </c>
      <c r="AM16" s="65">
        <f>_xlfn.IFNA(VLOOKUP(CONCATENATE($AM$5,$B16,$C16),GID!$A$6:$M$60,13,FALSE),0)</f>
        <v>0</v>
      </c>
      <c r="AN16" s="65">
        <f>_xlfn.IFNA(VLOOKUP(CONCATENATE($AN$5,$B16,$C16),RAS!$A$6:$M$135,13,FALSE),0)</f>
        <v>0</v>
      </c>
    </row>
    <row r="17" spans="1:40" x14ac:dyDescent="0.25">
      <c r="A17" s="601"/>
      <c r="B17" s="60" t="s">
        <v>396</v>
      </c>
      <c r="C17" s="66" t="s">
        <v>397</v>
      </c>
      <c r="D17" s="66" t="s">
        <v>398</v>
      </c>
      <c r="E17" s="67">
        <v>45043</v>
      </c>
      <c r="F17" s="74">
        <v>13</v>
      </c>
      <c r="G17" s="63">
        <f t="shared" si="2"/>
        <v>0</v>
      </c>
      <c r="H17" s="64">
        <f t="shared" si="0"/>
        <v>0</v>
      </c>
      <c r="I17" s="74">
        <f t="shared" si="1"/>
        <v>4</v>
      </c>
      <c r="J17" s="73">
        <f>_xlfn.IFNA(VLOOKUP(CONCATENATE($J$5,$B17,$C17),'ESP1'!$A$6:$M$500,13,FALSE),0)</f>
        <v>0</v>
      </c>
      <c r="K17" s="65">
        <f>_xlfn.IFNA(VLOOKUP(CONCATENATE($K$5,$B17,$C17),'ESP1'!$A$6:$M$500,13,FALSE),0)</f>
        <v>0</v>
      </c>
      <c r="L17" s="73">
        <f>_xlfn.IFNA(VLOOKUP(CONCATENATE($L$5,$B17,$C17),'SER1'!$A$6:$M$500,13,FALSE),0)</f>
        <v>0</v>
      </c>
      <c r="M17" s="65">
        <f>_xlfn.IFNA(VLOOKUP(CONCATENATE($M$5,$B17,$C17),'SER1'!$A$6:$M$500,13,FALSE),0)</f>
        <v>0</v>
      </c>
      <c r="N17" s="65">
        <f>_xlfn.IFNA(VLOOKUP(CONCATENATE($N$5,$B17,$C17),MUR!$A$6:$M$133,13,FALSE),0)</f>
        <v>0</v>
      </c>
      <c r="O17" s="65">
        <f>_xlfn.IFNA(VLOOKUP(CONCATENATE($O$5,$B17,$C17),'GOS1'!$A$6:$M$133,13,FALSE),0)</f>
        <v>0</v>
      </c>
      <c r="P17" s="65">
        <f>_xlfn.IFNA(VLOOKUP(CONCATENATE($P$5,$B17,$C17),'SER2'!$A$6:$M$500,13,FALSE),0)</f>
        <v>0</v>
      </c>
      <c r="Q17" s="65">
        <f>_xlfn.IFNA(VLOOKUP(CONCATENATE($Q$5,$B17,$C17),'SER2'!$A$6:$M$500,13,FALSE),0)</f>
        <v>0</v>
      </c>
      <c r="R17" s="65">
        <f>_xlfn.IFNA(VLOOKUP(CONCATENATE($R$5,$B17,$C17),'OG1'!$A$6:$M$133,13,FALSE),0)</f>
        <v>0</v>
      </c>
      <c r="S17" s="65">
        <f>_xlfn.IFNA(VLOOKUP(CONCATENATE($S$5,$B17,$C17),'OG1'!$A$6:$M$133,13,FALSE),0)</f>
        <v>0</v>
      </c>
      <c r="T17" s="65">
        <f>_xlfn.IFNA(VLOOKUP(CONCATENATE($T$5,$B17,$C17),'DRY1'!$A$6:$M$135,13,FALSE),0)</f>
        <v>0</v>
      </c>
      <c r="U17" s="65">
        <f>_xlfn.IFNA(VLOOKUP(CONCATENATE($U$5,$B17,$C17),'HOR1'!$A$6:$M$192,13,FALSE),0)</f>
        <v>0</v>
      </c>
      <c r="V17" s="65">
        <f>_xlfn.IFNA(VLOOKUP(CONCATENATE($V$5,$B17,$C17),'DAR1'!$A$6:$M$133,13,FALSE),0)</f>
        <v>0</v>
      </c>
      <c r="W17" s="65">
        <f>_xlfn.IFNA(VLOOKUP(CONCATENATE($W$5,$B17,$C17),'DRY2'!$A$6:$M$133,13,FALSE),0)</f>
        <v>0</v>
      </c>
      <c r="X17" s="65">
        <f>_xlfn.IFNA(VLOOKUP(CONCATENATE($X$5,$B17,$C17),'SER3'!$A$6:$M$500,13,FALSE),0)</f>
        <v>0</v>
      </c>
      <c r="Y17" s="65">
        <f>_xlfn.IFNA(VLOOKUP(CONCATENATE($Y$5,$B17,$C17),'OG2'!$A$6:$M$135,13,FALSE),0)</f>
        <v>0</v>
      </c>
      <c r="Z17" s="351">
        <f>_xlfn.IFNA(VLOOKUP(CONCATENATE($Z$5,$B17,$C17),'OG2'!$A$6:$M$135,13,FALSE),0)</f>
        <v>0</v>
      </c>
      <c r="AA17" s="351">
        <f>_xlfn.IFNA(VLOOKUP(CONCATENATE($AA$5,$B17,$C17),'DRY3'!$A$6:$M$132,13,FALSE),0)</f>
        <v>0</v>
      </c>
      <c r="AB17" s="65">
        <f>_xlfn.IFNA(VLOOKUP(CONCATENATE($AB$5,$B17,$C17),[1]SCSJ!$A$6:$M$133,13,FALSE),0)</f>
        <v>0</v>
      </c>
      <c r="AC17" s="65">
        <f>_xlfn.IFNA(VLOOKUP(CONCATENATE($AC$5,$B17,$C17),'GOS2'!$A$6:$M$133,13,FALSE),0)</f>
        <v>0</v>
      </c>
      <c r="AD17" s="65">
        <f>_xlfn.IFNA(VLOOKUP(CONCATENATE($AD$5,$B17,$C17),FEST!$A$6:$M$300,13,FALSE),0)</f>
        <v>0</v>
      </c>
      <c r="AE17" s="65">
        <f>_xlfn.IFNA(VLOOKUP(CONCATENATE($AE$5,$B17,$C17),'ESP2'!$A$6:$M$500,13,FALSE),0)</f>
        <v>0</v>
      </c>
      <c r="AF17" s="65">
        <f>_xlfn.IFNA(VLOOKUP(CONCATENATE($AF$5,$B17,$C17),'OG3'!$A$6:$M$53,13,FALSE),0)</f>
        <v>0</v>
      </c>
      <c r="AG17" s="65">
        <f>_xlfn.IFNA(VLOOKUP(CONCATENATE($AG$5,$B17,$C17),'OG3'!$A$6:$M$53,13,FALSE),0)</f>
        <v>0</v>
      </c>
      <c r="AH17" s="65">
        <f>_xlfn.IFNA(VLOOKUP(CONCATENATE($AH$5,$B17,$C17),[2]cap1!$A$6:$M$53,13,FALSE),0)</f>
        <v>0</v>
      </c>
      <c r="AI17" s="65">
        <f>_xlfn.IFNA(VLOOKUP(CONCATENATE($AI$5,$B17,$C17),'ESP3'!$A$6:$M$53,13,FALSE),0)</f>
        <v>0</v>
      </c>
      <c r="AJ17" s="65">
        <f>_xlfn.IFNA(VLOOKUP(CONCATENATE($AJ$5,$B17,$C17),'BAL3'!$A$6:$M$500,13,FALSE),0)</f>
        <v>0</v>
      </c>
      <c r="AK17" s="65">
        <f>_xlfn.IFNA(VLOOKUP(CONCATENATE($AK$5,$B17,$C17),'ESP4'!$A$6:$M$300,13,FALSE),0)</f>
        <v>0</v>
      </c>
      <c r="AL17" s="65">
        <f>_xlfn.IFNA(VLOOKUP(CONCATENATE($AL$5,$B17,$C17),'DAR2'!$A$6:$M$300,13,FALSE),0)</f>
        <v>0</v>
      </c>
      <c r="AM17" s="65">
        <f>_xlfn.IFNA(VLOOKUP(CONCATENATE($AM$5,$B17,$C17),GID!$A$6:$M$60,13,FALSE),0)</f>
        <v>0</v>
      </c>
      <c r="AN17" s="65">
        <f>_xlfn.IFNA(VLOOKUP(CONCATENATE($AN$5,$B17,$C17),RAS!$A$6:$M$135,13,FALSE),0)</f>
        <v>0</v>
      </c>
    </row>
    <row r="18" spans="1:40" ht="14.4" customHeight="1" x14ac:dyDescent="0.25">
      <c r="A18" s="601"/>
      <c r="B18" s="60" t="s">
        <v>399</v>
      </c>
      <c r="C18" s="66" t="s">
        <v>400</v>
      </c>
      <c r="D18" s="66" t="s">
        <v>401</v>
      </c>
      <c r="E18" s="67">
        <v>45055</v>
      </c>
      <c r="F18" s="74">
        <v>15</v>
      </c>
      <c r="G18" s="63">
        <f t="shared" si="2"/>
        <v>0</v>
      </c>
      <c r="H18" s="64">
        <f t="shared" si="0"/>
        <v>0</v>
      </c>
      <c r="I18" s="74">
        <f t="shared" si="1"/>
        <v>4</v>
      </c>
      <c r="J18" s="73">
        <f>_xlfn.IFNA(VLOOKUP(CONCATENATE($J$5,$B18,$C18),'ESP1'!$A$6:$M$500,13,FALSE),0)</f>
        <v>0</v>
      </c>
      <c r="K18" s="65">
        <f>_xlfn.IFNA(VLOOKUP(CONCATENATE($K$5,$B18,$C18),'ESP1'!$A$6:$M$500,13,FALSE),0)</f>
        <v>0</v>
      </c>
      <c r="L18" s="73">
        <f>_xlfn.IFNA(VLOOKUP(CONCATENATE($L$5,$B18,$C18),'SER1'!$A$6:$M$500,13,FALSE),0)</f>
        <v>0</v>
      </c>
      <c r="M18" s="65">
        <f>_xlfn.IFNA(VLOOKUP(CONCATENATE($M$5,$B18,$C18),'SER1'!$A$6:$M$500,13,FALSE),0)</f>
        <v>0</v>
      </c>
      <c r="N18" s="65">
        <f>_xlfn.IFNA(VLOOKUP(CONCATENATE($N$5,$B18,$C18),MUR!$A$6:$M$133,13,FALSE),0)</f>
        <v>0</v>
      </c>
      <c r="O18" s="65">
        <f>_xlfn.IFNA(VLOOKUP(CONCATENATE($O$5,$B18,$C18),'GOS1'!$A$6:$M$133,13,FALSE),0)</f>
        <v>0</v>
      </c>
      <c r="P18" s="65">
        <f>_xlfn.IFNA(VLOOKUP(CONCATENATE($P$5,$B18,$C18),'SER2'!$A$6:$M$500,13,FALSE),0)</f>
        <v>0</v>
      </c>
      <c r="Q18" s="65">
        <f>_xlfn.IFNA(VLOOKUP(CONCATENATE($Q$5,$B18,$C18),'SER2'!$A$6:$M$500,13,FALSE),0)</f>
        <v>0</v>
      </c>
      <c r="R18" s="65">
        <f>_xlfn.IFNA(VLOOKUP(CONCATENATE($R$5,$B18,$C18),'OG1'!$A$6:$M$133,13,FALSE),0)</f>
        <v>0</v>
      </c>
      <c r="S18" s="65">
        <f>_xlfn.IFNA(VLOOKUP(CONCATENATE($S$5,$B18,$C18),'OG1'!$A$6:$M$133,13,FALSE),0)</f>
        <v>0</v>
      </c>
      <c r="T18" s="65">
        <f>_xlfn.IFNA(VLOOKUP(CONCATENATE($T$5,$B18,$C18),'DRY1'!$A$6:$M$135,13,FALSE),0)</f>
        <v>0</v>
      </c>
      <c r="U18" s="65">
        <f>_xlfn.IFNA(VLOOKUP(CONCATENATE($U$5,$B18,$C18),'HOR1'!$A$6:$M$192,13,FALSE),0)</f>
        <v>0</v>
      </c>
      <c r="V18" s="65">
        <f>_xlfn.IFNA(VLOOKUP(CONCATENATE($V$5,$B18,$C18),'DAR1'!$A$6:$M$133,13,FALSE),0)</f>
        <v>0</v>
      </c>
      <c r="W18" s="65">
        <f>_xlfn.IFNA(VLOOKUP(CONCATENATE($W$5,$B18,$C18),'DRY2'!$A$6:$M$133,13,FALSE),0)</f>
        <v>0</v>
      </c>
      <c r="X18" s="65">
        <f>_xlfn.IFNA(VLOOKUP(CONCATENATE($X$5,$B18,$C18),'SER3'!$A$6:$M$500,13,FALSE),0)</f>
        <v>0</v>
      </c>
      <c r="Y18" s="65">
        <f>_xlfn.IFNA(VLOOKUP(CONCATENATE($Y$5,$B18,$C18),'OG2'!$A$6:$M$135,13,FALSE),0)</f>
        <v>0</v>
      </c>
      <c r="Z18" s="351">
        <f>_xlfn.IFNA(VLOOKUP(CONCATENATE($Z$5,$B18,$C18),'OG2'!$A$6:$M$135,13,FALSE),0)</f>
        <v>0</v>
      </c>
      <c r="AA18" s="351">
        <f>_xlfn.IFNA(VLOOKUP(CONCATENATE($AA$5,$B18,$C18),'DRY3'!$A$6:$M$132,13,FALSE),0)</f>
        <v>0</v>
      </c>
      <c r="AB18" s="65">
        <f>_xlfn.IFNA(VLOOKUP(CONCATENATE($AB$5,$B18,$C18),[1]SCSJ!$A$6:$M$133,13,FALSE),0)</f>
        <v>0</v>
      </c>
      <c r="AC18" s="65">
        <f>_xlfn.IFNA(VLOOKUP(CONCATENATE($AC$5,$B18,$C18),'GOS2'!$A$6:$M$133,13,FALSE),0)</f>
        <v>0</v>
      </c>
      <c r="AD18" s="65">
        <f>_xlfn.IFNA(VLOOKUP(CONCATENATE($AD$5,$B18,$C18),FEST!$A$6:$M$300,13,FALSE),0)</f>
        <v>0</v>
      </c>
      <c r="AE18" s="65">
        <f>_xlfn.IFNA(VLOOKUP(CONCATENATE($AE$5,$B18,$C18),'ESP2'!$A$6:$M$500,13,FALSE),0)</f>
        <v>0</v>
      </c>
      <c r="AF18" s="65">
        <f>_xlfn.IFNA(VLOOKUP(CONCATENATE($AF$5,$B18,$C18),'OG3'!$A$6:$M$53,13,FALSE),0)</f>
        <v>0</v>
      </c>
      <c r="AG18" s="65">
        <f>_xlfn.IFNA(VLOOKUP(CONCATENATE($AG$5,$B18,$C18),'OG3'!$A$6:$M$53,13,FALSE),0)</f>
        <v>0</v>
      </c>
      <c r="AH18" s="65">
        <f>_xlfn.IFNA(VLOOKUP(CONCATENATE($AH$5,$B18,$C18),[2]cap1!$A$6:$M$53,13,FALSE),0)</f>
        <v>0</v>
      </c>
      <c r="AI18" s="65">
        <f>_xlfn.IFNA(VLOOKUP(CONCATENATE($AI$5,$B18,$C18),'ESP3'!$A$6:$M$53,13,FALSE),0)</f>
        <v>0</v>
      </c>
      <c r="AJ18" s="65">
        <f>_xlfn.IFNA(VLOOKUP(CONCATENATE($AJ$5,$B18,$C18),'BAL3'!$A$6:$M$500,13,FALSE),0)</f>
        <v>0</v>
      </c>
      <c r="AK18" s="65">
        <f>_xlfn.IFNA(VLOOKUP(CONCATENATE($AK$5,$B18,$C18),'ESP4'!$A$6:$M$300,13,FALSE),0)</f>
        <v>0</v>
      </c>
      <c r="AL18" s="65">
        <f>_xlfn.IFNA(VLOOKUP(CONCATENATE($AL$5,$B18,$C18),'DAR2'!$A$6:$M$300,13,FALSE),0)</f>
        <v>0</v>
      </c>
      <c r="AM18" s="65">
        <f>_xlfn.IFNA(VLOOKUP(CONCATENATE($AM$5,$B18,$C18),GID!$A$6:$M$60,13,FALSE),0)</f>
        <v>0</v>
      </c>
      <c r="AN18" s="65">
        <f>_xlfn.IFNA(VLOOKUP(CONCATENATE($AN$5,$B18,$C18),RAS!$A$6:$M$135,13,FALSE),0)</f>
        <v>0</v>
      </c>
    </row>
    <row r="19" spans="1:40" ht="14.4" customHeight="1" x14ac:dyDescent="0.25">
      <c r="A19" s="601"/>
      <c r="B19" s="60" t="s">
        <v>402</v>
      </c>
      <c r="C19" s="66" t="s">
        <v>426</v>
      </c>
      <c r="D19" s="66" t="s">
        <v>403</v>
      </c>
      <c r="E19" s="67">
        <v>45049</v>
      </c>
      <c r="F19" s="74">
        <v>15</v>
      </c>
      <c r="G19" s="63">
        <f t="shared" si="2"/>
        <v>0</v>
      </c>
      <c r="H19" s="64">
        <f t="shared" si="0"/>
        <v>0</v>
      </c>
      <c r="I19" s="74">
        <f t="shared" si="1"/>
        <v>4</v>
      </c>
      <c r="J19" s="73">
        <f>_xlfn.IFNA(VLOOKUP(CONCATENATE($J$5,$B19,$C19),'ESP1'!$A$6:$M$500,13,FALSE),0)</f>
        <v>0</v>
      </c>
      <c r="K19" s="65">
        <f>_xlfn.IFNA(VLOOKUP(CONCATENATE($K$5,$B19,$C19),'ESP1'!$A$6:$M$500,13,FALSE),0)</f>
        <v>0</v>
      </c>
      <c r="L19" s="73">
        <f>_xlfn.IFNA(VLOOKUP(CONCATENATE($L$5,$B19,$C19),'SER1'!$A$6:$M$500,13,FALSE),0)</f>
        <v>0</v>
      </c>
      <c r="M19" s="65">
        <f>_xlfn.IFNA(VLOOKUP(CONCATENATE($M$5,$B19,$C19),'SER1'!$A$6:$M$500,13,FALSE),0)</f>
        <v>0</v>
      </c>
      <c r="N19" s="65">
        <f>_xlfn.IFNA(VLOOKUP(CONCATENATE($N$5,$B19,$C19),MUR!$A$6:$M$133,13,FALSE),0)</f>
        <v>0</v>
      </c>
      <c r="O19" s="65">
        <f>_xlfn.IFNA(VLOOKUP(CONCATENATE($O$5,$B19,$C19),'GOS1'!$A$6:$M$133,13,FALSE),0)</f>
        <v>0</v>
      </c>
      <c r="P19" s="65">
        <f>_xlfn.IFNA(VLOOKUP(CONCATENATE($P$5,$B19,$C19),'SER2'!$A$6:$M$500,13,FALSE),0)</f>
        <v>0</v>
      </c>
      <c r="Q19" s="65">
        <f>_xlfn.IFNA(VLOOKUP(CONCATENATE($Q$5,$B19,$C19),'SER2'!$A$6:$M$500,13,FALSE),0)</f>
        <v>0</v>
      </c>
      <c r="R19" s="65">
        <f>_xlfn.IFNA(VLOOKUP(CONCATENATE($R$5,$B19,$C19),'OG1'!$A$6:$M$133,13,FALSE),0)</f>
        <v>0</v>
      </c>
      <c r="S19" s="65">
        <f>_xlfn.IFNA(VLOOKUP(CONCATENATE($S$5,$B19,$C19),'OG1'!$A$6:$M$133,13,FALSE),0)</f>
        <v>0</v>
      </c>
      <c r="T19" s="65">
        <f>_xlfn.IFNA(VLOOKUP(CONCATENATE($T$5,$B19,$C19),'DRY1'!$A$6:$M$135,13,FALSE),0)</f>
        <v>0</v>
      </c>
      <c r="U19" s="65">
        <f>_xlfn.IFNA(VLOOKUP(CONCATENATE($U$5,$B19,$C19),'HOR1'!$A$6:$M$192,13,FALSE),0)</f>
        <v>0</v>
      </c>
      <c r="V19" s="65">
        <f>_xlfn.IFNA(VLOOKUP(CONCATENATE($V$5,$B19,$C19),'DAR1'!$A$6:$M$133,13,FALSE),0)</f>
        <v>0</v>
      </c>
      <c r="W19" s="65">
        <f>_xlfn.IFNA(VLOOKUP(CONCATENATE($W$5,$B19,$C19),'DRY2'!$A$6:$M$133,13,FALSE),0)</f>
        <v>0</v>
      </c>
      <c r="X19" s="65">
        <f>_xlfn.IFNA(VLOOKUP(CONCATENATE($X$5,$B19,$C19),'SER3'!$A$6:$M$500,13,FALSE),0)</f>
        <v>0</v>
      </c>
      <c r="Y19" s="65">
        <f>_xlfn.IFNA(VLOOKUP(CONCATENATE($Y$5,$B19,$C19),'OG2'!$A$6:$M$135,13,FALSE),0)</f>
        <v>0</v>
      </c>
      <c r="Z19" s="351">
        <f>_xlfn.IFNA(VLOOKUP(CONCATENATE($Z$5,$B19,$C19),'OG2'!$A$6:$M$135,13,FALSE),0)</f>
        <v>0</v>
      </c>
      <c r="AA19" s="351">
        <f>_xlfn.IFNA(VLOOKUP(CONCATENATE($AA$5,$B19,$C19),'DRY3'!$A$6:$M$132,13,FALSE),0)</f>
        <v>0</v>
      </c>
      <c r="AB19" s="65">
        <f>_xlfn.IFNA(VLOOKUP(CONCATENATE($AB$5,$B19,$C19),[1]SCSJ!$A$6:$M$133,13,FALSE),0)</f>
        <v>0</v>
      </c>
      <c r="AC19" s="65">
        <f>_xlfn.IFNA(VLOOKUP(CONCATENATE($AC$5,$B19,$C19),'GOS2'!$A$6:$M$133,13,FALSE),0)</f>
        <v>0</v>
      </c>
      <c r="AD19" s="65">
        <f>_xlfn.IFNA(VLOOKUP(CONCATENATE($AD$5,$B19,$C19),FEST!$A$6:$M$300,13,FALSE),0)</f>
        <v>0</v>
      </c>
      <c r="AE19" s="65">
        <f>_xlfn.IFNA(VLOOKUP(CONCATENATE($AE$5,$B19,$C19),'ESP2'!$A$6:$M$500,13,FALSE),0)</f>
        <v>0</v>
      </c>
      <c r="AF19" s="65">
        <f>_xlfn.IFNA(VLOOKUP(CONCATENATE($AF$5,$B19,$C19),'OG3'!$A$6:$M$53,13,FALSE),0)</f>
        <v>0</v>
      </c>
      <c r="AG19" s="65">
        <f>_xlfn.IFNA(VLOOKUP(CONCATENATE($AG$5,$B19,$C19),'OG3'!$A$6:$M$53,13,FALSE),0)</f>
        <v>0</v>
      </c>
      <c r="AH19" s="65">
        <f>_xlfn.IFNA(VLOOKUP(CONCATENATE($AH$5,$B19,$C19),[2]cap1!$A$6:$M$53,13,FALSE),0)</f>
        <v>0</v>
      </c>
      <c r="AI19" s="65">
        <f>_xlfn.IFNA(VLOOKUP(CONCATENATE($AI$5,$B19,$C19),'ESP3'!$A$6:$M$53,13,FALSE),0)</f>
        <v>0</v>
      </c>
      <c r="AJ19" s="65">
        <f>_xlfn.IFNA(VLOOKUP(CONCATENATE($AJ$5,$B19,$C19),'BAL3'!$A$6:$M$500,13,FALSE),0)</f>
        <v>0</v>
      </c>
      <c r="AK19" s="65">
        <f>_xlfn.IFNA(VLOOKUP(CONCATENATE($AK$5,$B19,$C19),'ESP4'!$A$6:$M$300,13,FALSE),0)</f>
        <v>0</v>
      </c>
      <c r="AL19" s="65">
        <f>_xlfn.IFNA(VLOOKUP(CONCATENATE($AL$5,$B19,$C19),'DAR2'!$A$6:$M$300,13,FALSE),0)</f>
        <v>0</v>
      </c>
      <c r="AM19" s="65">
        <f>_xlfn.IFNA(VLOOKUP(CONCATENATE($AM$5,$B19,$C19),GID!$A$6:$M$60,13,FALSE),0)</f>
        <v>0</v>
      </c>
      <c r="AN19" s="65">
        <f>_xlfn.IFNA(VLOOKUP(CONCATENATE($AN$5,$B19,$C19),RAS!$A$6:$M$135,13,FALSE),0)</f>
        <v>0</v>
      </c>
    </row>
    <row r="20" spans="1:40" s="3" customFormat="1" ht="14.4" customHeight="1" x14ac:dyDescent="0.25">
      <c r="A20" s="601"/>
      <c r="B20" s="60" t="s">
        <v>404</v>
      </c>
      <c r="C20" s="66" t="s">
        <v>405</v>
      </c>
      <c r="D20" s="66" t="s">
        <v>406</v>
      </c>
      <c r="E20" s="67">
        <v>45062</v>
      </c>
      <c r="F20" s="74">
        <v>16</v>
      </c>
      <c r="G20" s="63">
        <f t="shared" si="2"/>
        <v>0</v>
      </c>
      <c r="H20" s="64">
        <f t="shared" si="0"/>
        <v>0</v>
      </c>
      <c r="I20" s="74">
        <f t="shared" si="1"/>
        <v>4</v>
      </c>
      <c r="J20" s="73">
        <f>_xlfn.IFNA(VLOOKUP(CONCATENATE($J$5,$B20,$C20),'ESP1'!$A$6:$M$500,13,FALSE),0)</f>
        <v>0</v>
      </c>
      <c r="K20" s="65">
        <f>_xlfn.IFNA(VLOOKUP(CONCATENATE($K$5,$B20,$C20),'ESP1'!$A$6:$M$500,13,FALSE),0)</f>
        <v>0</v>
      </c>
      <c r="L20" s="73">
        <f>_xlfn.IFNA(VLOOKUP(CONCATENATE($L$5,$B20,$C20),'SER1'!$A$6:$M$500,13,FALSE),0)</f>
        <v>0</v>
      </c>
      <c r="M20" s="65">
        <f>_xlfn.IFNA(VLOOKUP(CONCATENATE($M$5,$B20,$C20),'SER1'!$A$6:$M$500,13,FALSE),0)</f>
        <v>0</v>
      </c>
      <c r="N20" s="65">
        <f>_xlfn.IFNA(VLOOKUP(CONCATENATE($N$5,$B20,$C20),MUR!$A$6:$M$133,13,FALSE),0)</f>
        <v>0</v>
      </c>
      <c r="O20" s="65">
        <f>_xlfn.IFNA(VLOOKUP(CONCATENATE($O$5,$B20,$C20),'GOS1'!$A$6:$M$133,13,FALSE),0)</f>
        <v>0</v>
      </c>
      <c r="P20" s="65">
        <f>_xlfn.IFNA(VLOOKUP(CONCATENATE($P$5,$B20,$C20),'SER2'!$A$6:$M$500,13,FALSE),0)</f>
        <v>0</v>
      </c>
      <c r="Q20" s="65">
        <f>_xlfn.IFNA(VLOOKUP(CONCATENATE($Q$5,$B20,$C20),'SER2'!$A$6:$M$500,13,FALSE),0)</f>
        <v>0</v>
      </c>
      <c r="R20" s="65">
        <f>_xlfn.IFNA(VLOOKUP(CONCATENATE($R$5,$B20,$C20),'OG1'!$A$6:$M$133,13,FALSE),0)</f>
        <v>0</v>
      </c>
      <c r="S20" s="65">
        <f>_xlfn.IFNA(VLOOKUP(CONCATENATE($S$5,$B20,$C20),'OG1'!$A$6:$M$133,13,FALSE),0)</f>
        <v>0</v>
      </c>
      <c r="T20" s="65">
        <f>_xlfn.IFNA(VLOOKUP(CONCATENATE($T$5,$B20,$C20),'DRY1'!$A$6:$M$135,13,FALSE),0)</f>
        <v>0</v>
      </c>
      <c r="U20" s="65">
        <f>_xlfn.IFNA(VLOOKUP(CONCATENATE($U$5,$B20,$C20),'HOR1'!$A$6:$M$192,13,FALSE),0)</f>
        <v>0</v>
      </c>
      <c r="V20" s="65">
        <f>_xlfn.IFNA(VLOOKUP(CONCATENATE($V$5,$B20,$C20),'DAR1'!$A$6:$M$133,13,FALSE),0)</f>
        <v>0</v>
      </c>
      <c r="W20" s="65">
        <f>_xlfn.IFNA(VLOOKUP(CONCATENATE($W$5,$B20,$C20),'DRY2'!$A$6:$M$133,13,FALSE),0)</f>
        <v>0</v>
      </c>
      <c r="X20" s="65">
        <f>_xlfn.IFNA(VLOOKUP(CONCATENATE($X$5,$B20,$C20),'SER3'!$A$6:$M$500,13,FALSE),0)</f>
        <v>0</v>
      </c>
      <c r="Y20" s="65">
        <f>_xlfn.IFNA(VLOOKUP(CONCATENATE($Y$5,$B20,$C20),'OG2'!$A$6:$M$135,13,FALSE),0)</f>
        <v>0</v>
      </c>
      <c r="Z20" s="351">
        <f>_xlfn.IFNA(VLOOKUP(CONCATENATE($Z$5,$B20,$C20),'OG2'!$A$6:$M$135,13,FALSE),0)</f>
        <v>0</v>
      </c>
      <c r="AA20" s="351">
        <f>_xlfn.IFNA(VLOOKUP(CONCATENATE($AA$5,$B20,$C20),'DRY3'!$A$6:$M$132,13,FALSE),0)</f>
        <v>0</v>
      </c>
      <c r="AB20" s="65">
        <f>_xlfn.IFNA(VLOOKUP(CONCATENATE($AB$5,$B20,$C20),[1]SCSJ!$A$6:$M$133,13,FALSE),0)</f>
        <v>0</v>
      </c>
      <c r="AC20" s="65">
        <f>_xlfn.IFNA(VLOOKUP(CONCATENATE($AC$5,$B20,$C20),'GOS2'!$A$6:$M$133,13,FALSE),0)</f>
        <v>0</v>
      </c>
      <c r="AD20" s="65">
        <f>_xlfn.IFNA(VLOOKUP(CONCATENATE($AD$5,$B20,$C20),FEST!$A$6:$M$300,13,FALSE),0)</f>
        <v>0</v>
      </c>
      <c r="AE20" s="65">
        <f>_xlfn.IFNA(VLOOKUP(CONCATENATE($AE$5,$B20,$C20),'ESP2'!$A$6:$M$500,13,FALSE),0)</f>
        <v>0</v>
      </c>
      <c r="AF20" s="65">
        <f>_xlfn.IFNA(VLOOKUP(CONCATENATE($AF$5,$B20,$C20),'OG3'!$A$6:$M$53,13,FALSE),0)</f>
        <v>0</v>
      </c>
      <c r="AG20" s="65">
        <f>_xlfn.IFNA(VLOOKUP(CONCATENATE($AG$5,$B20,$C20),'OG3'!$A$6:$M$53,13,FALSE),0)</f>
        <v>0</v>
      </c>
      <c r="AH20" s="65">
        <f>_xlfn.IFNA(VLOOKUP(CONCATENATE($AH$5,$B20,$C20),[2]cap1!$A$6:$M$53,13,FALSE),0)</f>
        <v>0</v>
      </c>
      <c r="AI20" s="65">
        <f>_xlfn.IFNA(VLOOKUP(CONCATENATE($AI$5,$B20,$C20),'ESP3'!$A$6:$M$53,13,FALSE),0)</f>
        <v>0</v>
      </c>
      <c r="AJ20" s="65">
        <f>_xlfn.IFNA(VLOOKUP(CONCATENATE($AJ$5,$B20,$C20),'BAL3'!$A$6:$M$500,13,FALSE),0)</f>
        <v>0</v>
      </c>
      <c r="AK20" s="65">
        <f>_xlfn.IFNA(VLOOKUP(CONCATENATE($AK$5,$B20,$C20),'ESP4'!$A$6:$M$300,13,FALSE),0)</f>
        <v>0</v>
      </c>
      <c r="AL20" s="65">
        <f>_xlfn.IFNA(VLOOKUP(CONCATENATE($AL$5,$B20,$C20),'DAR2'!$A$6:$M$300,13,FALSE),0)</f>
        <v>0</v>
      </c>
      <c r="AM20" s="65">
        <f>_xlfn.IFNA(VLOOKUP(CONCATENATE($AM$5,$B20,$C20),GID!$A$6:$M$60,13,FALSE),0)</f>
        <v>0</v>
      </c>
      <c r="AN20" s="65">
        <f>_xlfn.IFNA(VLOOKUP(CONCATENATE($AN$5,$B20,$C20),RAS!$A$6:$M$135,13,FALSE),0)</f>
        <v>0</v>
      </c>
    </row>
    <row r="21" spans="1:40" ht="14.4" customHeight="1" x14ac:dyDescent="0.25">
      <c r="A21" s="601"/>
      <c r="B21" s="60" t="s">
        <v>434</v>
      </c>
      <c r="C21" s="66" t="s">
        <v>407</v>
      </c>
      <c r="D21" s="66" t="s">
        <v>408</v>
      </c>
      <c r="E21" s="67">
        <v>45028</v>
      </c>
      <c r="F21" s="74">
        <v>14</v>
      </c>
      <c r="G21" s="63">
        <f t="shared" si="2"/>
        <v>0</v>
      </c>
      <c r="H21" s="64">
        <f t="shared" si="0"/>
        <v>0</v>
      </c>
      <c r="I21" s="74">
        <f t="shared" si="1"/>
        <v>4</v>
      </c>
      <c r="J21" s="73">
        <f>_xlfn.IFNA(VLOOKUP(CONCATENATE($J$5,$B21,$C21),'ESP1'!$A$6:$M$500,13,FALSE),0)</f>
        <v>0</v>
      </c>
      <c r="K21" s="65">
        <f>_xlfn.IFNA(VLOOKUP(CONCATENATE($K$5,$B21,$C21),'ESP1'!$A$6:$M$500,13,FALSE),0)</f>
        <v>0</v>
      </c>
      <c r="L21" s="73">
        <f>_xlfn.IFNA(VLOOKUP(CONCATENATE($L$5,$B21,$C21),'SER1'!$A$6:$M$500,13,FALSE),0)</f>
        <v>0</v>
      </c>
      <c r="M21" s="65">
        <f>_xlfn.IFNA(VLOOKUP(CONCATENATE($M$5,$B21,$C21),'SER1'!$A$6:$M$500,13,FALSE),0)</f>
        <v>0</v>
      </c>
      <c r="N21" s="65">
        <f>_xlfn.IFNA(VLOOKUP(CONCATENATE($N$5,$B21,$C21),MUR!$A$6:$M$133,13,FALSE),0)</f>
        <v>0</v>
      </c>
      <c r="O21" s="65">
        <f>_xlfn.IFNA(VLOOKUP(CONCATENATE($O$5,$B21,$C21),'GOS1'!$A$6:$M$133,13,FALSE),0)</f>
        <v>0</v>
      </c>
      <c r="P21" s="65">
        <f>_xlfn.IFNA(VLOOKUP(CONCATENATE($P$5,$B21,$C21),'SER2'!$A$6:$M$500,13,FALSE),0)</f>
        <v>0</v>
      </c>
      <c r="Q21" s="65">
        <f>_xlfn.IFNA(VLOOKUP(CONCATENATE($Q$5,$B21,$C21),'SER2'!$A$6:$M$500,13,FALSE),0)</f>
        <v>0</v>
      </c>
      <c r="R21" s="65">
        <f>_xlfn.IFNA(VLOOKUP(CONCATENATE($R$5,$B21,$C21),'OG1'!$A$6:$M$133,13,FALSE),0)</f>
        <v>0</v>
      </c>
      <c r="S21" s="65">
        <f>_xlfn.IFNA(VLOOKUP(CONCATENATE($S$5,$B21,$C21),'OG1'!$A$6:$M$133,13,FALSE),0)</f>
        <v>0</v>
      </c>
      <c r="T21" s="65">
        <f>_xlfn.IFNA(VLOOKUP(CONCATENATE($T$5,$B21,$C21),'DRY1'!$A$6:$M$135,13,FALSE),0)</f>
        <v>0</v>
      </c>
      <c r="U21" s="65">
        <f>_xlfn.IFNA(VLOOKUP(CONCATENATE($U$5,$B21,$C21),'HOR1'!$A$6:$M$192,13,FALSE),0)</f>
        <v>0</v>
      </c>
      <c r="V21" s="65">
        <f>_xlfn.IFNA(VLOOKUP(CONCATENATE($V$5,$B21,$C21),'DAR1'!$A$6:$M$133,13,FALSE),0)</f>
        <v>0</v>
      </c>
      <c r="W21" s="65">
        <f>_xlfn.IFNA(VLOOKUP(CONCATENATE($W$5,$B21,$C21),'DRY2'!$A$6:$M$133,13,FALSE),0)</f>
        <v>0</v>
      </c>
      <c r="X21" s="65">
        <f>_xlfn.IFNA(VLOOKUP(CONCATENATE($X$5,$B21,$C21),'SER3'!$A$6:$M$500,13,FALSE),0)</f>
        <v>0</v>
      </c>
      <c r="Y21" s="65">
        <f>_xlfn.IFNA(VLOOKUP(CONCATENATE($Y$5,$B21,$C21),'OG2'!$A$6:$M$135,13,FALSE),0)</f>
        <v>0</v>
      </c>
      <c r="Z21" s="351">
        <f>_xlfn.IFNA(VLOOKUP(CONCATENATE($Z$5,$B21,$C21),'OG2'!$A$6:$M$135,13,FALSE),0)</f>
        <v>0</v>
      </c>
      <c r="AA21" s="351">
        <f>_xlfn.IFNA(VLOOKUP(CONCATENATE($AA$5,$B21,$C21),'DRY3'!$A$6:$M$132,13,FALSE),0)</f>
        <v>0</v>
      </c>
      <c r="AB21" s="65">
        <f>_xlfn.IFNA(VLOOKUP(CONCATENATE($AB$5,$B21,$C21),[1]SCSJ!$A$6:$M$133,13,FALSE),0)</f>
        <v>0</v>
      </c>
      <c r="AC21" s="65">
        <f>_xlfn.IFNA(VLOOKUP(CONCATENATE($AC$5,$B21,$C21),'GOS2'!$A$6:$M$133,13,FALSE),0)</f>
        <v>0</v>
      </c>
      <c r="AD21" s="65">
        <f>_xlfn.IFNA(VLOOKUP(CONCATENATE($AD$5,$B21,$C21),FEST!$A$6:$M$300,13,FALSE),0)</f>
        <v>0</v>
      </c>
      <c r="AE21" s="65">
        <f>_xlfn.IFNA(VLOOKUP(CONCATENATE($AE$5,$B21,$C21),'ESP2'!$A$6:$M$500,13,FALSE),0)</f>
        <v>0</v>
      </c>
      <c r="AF21" s="65">
        <f>_xlfn.IFNA(VLOOKUP(CONCATENATE($AF$5,$B21,$C21),'OG3'!$A$6:$M$53,13,FALSE),0)</f>
        <v>0</v>
      </c>
      <c r="AG21" s="65">
        <f>_xlfn.IFNA(VLOOKUP(CONCATENATE($AG$5,$B21,$C21),'OG3'!$A$6:$M$53,13,FALSE),0)</f>
        <v>0</v>
      </c>
      <c r="AH21" s="65">
        <f>_xlfn.IFNA(VLOOKUP(CONCATENATE($AH$5,$B21,$C21),[2]cap1!$A$6:$M$53,13,FALSE),0)</f>
        <v>0</v>
      </c>
      <c r="AI21" s="65">
        <f>_xlfn.IFNA(VLOOKUP(CONCATENATE($AI$5,$B21,$C21),'ESP3'!$A$6:$M$53,13,FALSE),0)</f>
        <v>0</v>
      </c>
      <c r="AJ21" s="65">
        <f>_xlfn.IFNA(VLOOKUP(CONCATENATE($AJ$5,$B21,$C21),'BAL3'!$A$6:$M$500,13,FALSE),0)</f>
        <v>0</v>
      </c>
      <c r="AK21" s="65">
        <f>_xlfn.IFNA(VLOOKUP(CONCATENATE($AK$5,$B21,$C21),'ESP4'!$A$6:$M$300,13,FALSE),0)</f>
        <v>0</v>
      </c>
      <c r="AL21" s="65">
        <f>_xlfn.IFNA(VLOOKUP(CONCATENATE($AL$5,$B21,$C21),'DAR2'!$A$6:$M$300,13,FALSE),0)</f>
        <v>0</v>
      </c>
      <c r="AM21" s="65">
        <f>_xlfn.IFNA(VLOOKUP(CONCATENATE($AM$5,$B21,$C21),GID!$A$6:$M$60,13,FALSE),0)</f>
        <v>0</v>
      </c>
      <c r="AN21" s="65">
        <f>_xlfn.IFNA(VLOOKUP(CONCATENATE($AN$5,$B21,$C21),RAS!$A$6:$M$135,13,FALSE),0)</f>
        <v>0</v>
      </c>
    </row>
    <row r="22" spans="1:40" ht="14.4" customHeight="1" x14ac:dyDescent="0.25">
      <c r="A22" s="601"/>
      <c r="B22" s="60" t="s">
        <v>435</v>
      </c>
      <c r="C22" s="66" t="s">
        <v>427</v>
      </c>
      <c r="D22" s="66" t="s">
        <v>409</v>
      </c>
      <c r="E22" s="67">
        <v>45028</v>
      </c>
      <c r="F22" s="74">
        <v>14</v>
      </c>
      <c r="G22" s="63">
        <f t="shared" si="2"/>
        <v>0</v>
      </c>
      <c r="H22" s="64">
        <f t="shared" si="0"/>
        <v>0</v>
      </c>
      <c r="I22" s="74">
        <f t="shared" si="1"/>
        <v>4</v>
      </c>
      <c r="J22" s="73">
        <f>_xlfn.IFNA(VLOOKUP(CONCATENATE($J$5,$B22,$C22),'ESP1'!$A$6:$M$500,13,FALSE),0)</f>
        <v>0</v>
      </c>
      <c r="K22" s="65">
        <f>_xlfn.IFNA(VLOOKUP(CONCATENATE($K$5,$B22,$C22),'ESP1'!$A$6:$M$500,13,FALSE),0)</f>
        <v>0</v>
      </c>
      <c r="L22" s="73">
        <f>_xlfn.IFNA(VLOOKUP(CONCATENATE($L$5,$B22,$C22),'SER1'!$A$6:$M$500,13,FALSE),0)</f>
        <v>0</v>
      </c>
      <c r="M22" s="65">
        <f>_xlfn.IFNA(VLOOKUP(CONCATENATE($M$5,$B22,$C22),'SER1'!$A$6:$M$500,13,FALSE),0)</f>
        <v>0</v>
      </c>
      <c r="N22" s="65">
        <f>_xlfn.IFNA(VLOOKUP(CONCATENATE($N$5,$B22,$C22),MUR!$A$6:$M$133,13,FALSE),0)</f>
        <v>0</v>
      </c>
      <c r="O22" s="65">
        <f>_xlfn.IFNA(VLOOKUP(CONCATENATE($O$5,$B22,$C22),'GOS1'!$A$6:$M$133,13,FALSE),0)</f>
        <v>0</v>
      </c>
      <c r="P22" s="65">
        <f>_xlfn.IFNA(VLOOKUP(CONCATENATE($P$5,$B22,$C22),'SER2'!$A$6:$M$500,13,FALSE),0)</f>
        <v>0</v>
      </c>
      <c r="Q22" s="65">
        <f>_xlfn.IFNA(VLOOKUP(CONCATENATE($Q$5,$B22,$C22),'SER2'!$A$6:$M$500,13,FALSE),0)</f>
        <v>0</v>
      </c>
      <c r="R22" s="65">
        <f>_xlfn.IFNA(VLOOKUP(CONCATENATE($R$5,$B22,$C22),'OG1'!$A$6:$M$133,13,FALSE),0)</f>
        <v>0</v>
      </c>
      <c r="S22" s="65">
        <f>_xlfn.IFNA(VLOOKUP(CONCATENATE($S$5,$B22,$C22),'OG1'!$A$6:$M$133,13,FALSE),0)</f>
        <v>0</v>
      </c>
      <c r="T22" s="65">
        <f>_xlfn.IFNA(VLOOKUP(CONCATENATE($T$5,$B22,$C22),'DRY1'!$A$6:$M$135,13,FALSE),0)</f>
        <v>0</v>
      </c>
      <c r="U22" s="65">
        <f>_xlfn.IFNA(VLOOKUP(CONCATENATE($U$5,$B22,$C22),'HOR1'!$A$6:$M$192,13,FALSE),0)</f>
        <v>0</v>
      </c>
      <c r="V22" s="65">
        <f>_xlfn.IFNA(VLOOKUP(CONCATENATE($V$5,$B22,$C22),'DAR1'!$A$6:$M$133,13,FALSE),0)</f>
        <v>0</v>
      </c>
      <c r="W22" s="65">
        <f>_xlfn.IFNA(VLOOKUP(CONCATENATE($W$5,$B22,$C22),'DRY2'!$A$6:$M$133,13,FALSE),0)</f>
        <v>0</v>
      </c>
      <c r="X22" s="65">
        <f>_xlfn.IFNA(VLOOKUP(CONCATENATE($X$5,$B22,$C22),'SER3'!$A$6:$M$500,13,FALSE),0)</f>
        <v>0</v>
      </c>
      <c r="Y22" s="65">
        <f>_xlfn.IFNA(VLOOKUP(CONCATENATE($Y$5,$B22,$C22),'OG2'!$A$6:$M$135,13,FALSE),0)</f>
        <v>0</v>
      </c>
      <c r="Z22" s="351">
        <f>_xlfn.IFNA(VLOOKUP(CONCATENATE($Z$5,$B22,$C22),'OG2'!$A$6:$M$135,13,FALSE),0)</f>
        <v>0</v>
      </c>
      <c r="AA22" s="351">
        <f>_xlfn.IFNA(VLOOKUP(CONCATENATE($AA$5,$B22,$C22),'DRY3'!$A$6:$M$132,13,FALSE),0)</f>
        <v>0</v>
      </c>
      <c r="AB22" s="65">
        <f>_xlfn.IFNA(VLOOKUP(CONCATENATE($AB$5,$B22,$C22),[1]SCSJ!$A$6:$M$133,13,FALSE),0)</f>
        <v>0</v>
      </c>
      <c r="AC22" s="65">
        <f>_xlfn.IFNA(VLOOKUP(CONCATENATE($AC$5,$B22,$C22),'GOS2'!$A$6:$M$133,13,FALSE),0)</f>
        <v>0</v>
      </c>
      <c r="AD22" s="65">
        <f>_xlfn.IFNA(VLOOKUP(CONCATENATE($AD$5,$B22,$C22),FEST!$A$6:$M$300,13,FALSE),0)</f>
        <v>0</v>
      </c>
      <c r="AE22" s="65">
        <f>_xlfn.IFNA(VLOOKUP(CONCATENATE($AE$5,$B22,$C22),'ESP2'!$A$6:$M$500,13,FALSE),0)</f>
        <v>0</v>
      </c>
      <c r="AF22" s="65">
        <f>_xlfn.IFNA(VLOOKUP(CONCATENATE($AF$5,$B22,$C22),'OG3'!$A$6:$M$53,13,FALSE),0)</f>
        <v>0</v>
      </c>
      <c r="AG22" s="65">
        <f>_xlfn.IFNA(VLOOKUP(CONCATENATE($AG$5,$B22,$C22),'OG3'!$A$6:$M$53,13,FALSE),0)</f>
        <v>0</v>
      </c>
      <c r="AH22" s="65">
        <f>_xlfn.IFNA(VLOOKUP(CONCATENATE($AH$5,$B22,$C22),[2]cap1!$A$6:$M$53,13,FALSE),0)</f>
        <v>0</v>
      </c>
      <c r="AI22" s="65">
        <f>_xlfn.IFNA(VLOOKUP(CONCATENATE($AI$5,$B22,$C22),'ESP3'!$A$6:$M$53,13,FALSE),0)</f>
        <v>0</v>
      </c>
      <c r="AJ22" s="65">
        <f>_xlfn.IFNA(VLOOKUP(CONCATENATE($AJ$5,$B22,$C22),'BAL3'!$A$6:$M$500,13,FALSE),0)</f>
        <v>0</v>
      </c>
      <c r="AK22" s="65">
        <f>_xlfn.IFNA(VLOOKUP(CONCATENATE($AK$5,$B22,$C22),'ESP4'!$A$6:$M$300,13,FALSE),0)</f>
        <v>0</v>
      </c>
      <c r="AL22" s="65">
        <f>_xlfn.IFNA(VLOOKUP(CONCATENATE($AL$5,$B22,$C22),'DAR2'!$A$6:$M$300,13,FALSE),0)</f>
        <v>0</v>
      </c>
      <c r="AM22" s="65">
        <f>_xlfn.IFNA(VLOOKUP(CONCATENATE($AM$5,$B22,$C22),GID!$A$6:$M$60,13,FALSE),0)</f>
        <v>0</v>
      </c>
      <c r="AN22" s="65">
        <f>_xlfn.IFNA(VLOOKUP(CONCATENATE($AN$5,$B22,$C22),RAS!$A$6:$M$135,13,FALSE),0)</f>
        <v>0</v>
      </c>
    </row>
    <row r="23" spans="1:40" ht="13.95" customHeight="1" x14ac:dyDescent="0.25">
      <c r="A23" s="601"/>
      <c r="B23" s="60" t="s">
        <v>410</v>
      </c>
      <c r="C23" s="66" t="s">
        <v>411</v>
      </c>
      <c r="D23" s="61" t="s">
        <v>386</v>
      </c>
      <c r="E23" s="67">
        <v>45028</v>
      </c>
      <c r="F23" s="74">
        <v>12</v>
      </c>
      <c r="G23" s="63">
        <f t="shared" si="2"/>
        <v>0</v>
      </c>
      <c r="H23" s="64">
        <f t="shared" si="0"/>
        <v>0</v>
      </c>
      <c r="I23" s="74">
        <f t="shared" si="1"/>
        <v>4</v>
      </c>
      <c r="J23" s="73">
        <f>_xlfn.IFNA(VLOOKUP(CONCATENATE($J$5,$B23,$C23),'ESP1'!$A$6:$M$500,13,FALSE),0)</f>
        <v>0</v>
      </c>
      <c r="K23" s="65">
        <f>_xlfn.IFNA(VLOOKUP(CONCATENATE($K$5,$B23,$C23),'ESP1'!$A$6:$M$500,13,FALSE),0)</f>
        <v>0</v>
      </c>
      <c r="L23" s="73">
        <f>_xlfn.IFNA(VLOOKUP(CONCATENATE($L$5,$B23,$C23),'SER1'!$A$6:$M$500,13,FALSE),0)</f>
        <v>0</v>
      </c>
      <c r="M23" s="65">
        <f>_xlfn.IFNA(VLOOKUP(CONCATENATE($M$5,$B23,$C23),'SER1'!$A$6:$M$500,13,FALSE),0)</f>
        <v>0</v>
      </c>
      <c r="N23" s="65">
        <f>_xlfn.IFNA(VLOOKUP(CONCATENATE($N$5,$B23,$C23),MUR!$A$6:$M$133,13,FALSE),0)</f>
        <v>0</v>
      </c>
      <c r="O23" s="65">
        <f>_xlfn.IFNA(VLOOKUP(CONCATENATE($O$5,$B23,$C23),'GOS1'!$A$6:$M$133,13,FALSE),0)</f>
        <v>0</v>
      </c>
      <c r="P23" s="65">
        <f>_xlfn.IFNA(VLOOKUP(CONCATENATE($P$5,$B23,$C23),'SER2'!$A$6:$M$500,13,FALSE),0)</f>
        <v>0</v>
      </c>
      <c r="Q23" s="65">
        <f>_xlfn.IFNA(VLOOKUP(CONCATENATE($Q$5,$B23,$C23),'SER2'!$A$6:$M$500,13,FALSE),0)</f>
        <v>0</v>
      </c>
      <c r="R23" s="65">
        <f>_xlfn.IFNA(VLOOKUP(CONCATENATE($R$5,$B23,$C23),'OG1'!$A$6:$M$133,13,FALSE),0)</f>
        <v>0</v>
      </c>
      <c r="S23" s="65">
        <f>_xlfn.IFNA(VLOOKUP(CONCATENATE($S$5,$B23,$C23),'OG1'!$A$6:$M$133,13,FALSE),0)</f>
        <v>0</v>
      </c>
      <c r="T23" s="65">
        <f>_xlfn.IFNA(VLOOKUP(CONCATENATE($T$5,$B23,$C23),'DRY1'!$A$6:$M$135,13,FALSE),0)</f>
        <v>0</v>
      </c>
      <c r="U23" s="65">
        <f>_xlfn.IFNA(VLOOKUP(CONCATENATE($U$5,$B23,$C23),'HOR1'!$A$6:$M$192,13,FALSE),0)</f>
        <v>0</v>
      </c>
      <c r="V23" s="65">
        <f>_xlfn.IFNA(VLOOKUP(CONCATENATE($V$5,$B23,$C23),'DAR1'!$A$6:$M$133,13,FALSE),0)</f>
        <v>0</v>
      </c>
      <c r="W23" s="65">
        <f>_xlfn.IFNA(VLOOKUP(CONCATENATE($W$5,$B23,$C23),'DRY2'!$A$6:$M$133,13,FALSE),0)</f>
        <v>0</v>
      </c>
      <c r="X23" s="65">
        <f>_xlfn.IFNA(VLOOKUP(CONCATENATE($X$5,$B23,$C23),'SER3'!$A$6:$M$500,13,FALSE),0)</f>
        <v>0</v>
      </c>
      <c r="Y23" s="65">
        <f>_xlfn.IFNA(VLOOKUP(CONCATENATE($Y$5,$B23,$C23),'OG2'!$A$6:$M$135,13,FALSE),0)</f>
        <v>0</v>
      </c>
      <c r="Z23" s="351">
        <f>_xlfn.IFNA(VLOOKUP(CONCATENATE($Z$5,$B23,$C23),'OG2'!$A$6:$M$135,13,FALSE),0)</f>
        <v>0</v>
      </c>
      <c r="AA23" s="351">
        <f>_xlfn.IFNA(VLOOKUP(CONCATENATE($AA$5,$B23,$C23),'DRY3'!$A$6:$M$132,13,FALSE),0)</f>
        <v>0</v>
      </c>
      <c r="AB23" s="65">
        <f>_xlfn.IFNA(VLOOKUP(CONCATENATE($AB$5,$B23,$C23),[1]SCSJ!$A$6:$M$133,13,FALSE),0)</f>
        <v>0</v>
      </c>
      <c r="AC23" s="65">
        <f>_xlfn.IFNA(VLOOKUP(CONCATENATE($AC$5,$B23,$C23),'GOS2'!$A$6:$M$133,13,FALSE),0)</f>
        <v>0</v>
      </c>
      <c r="AD23" s="65">
        <f>_xlfn.IFNA(VLOOKUP(CONCATENATE($AD$5,$B23,$C23),FEST!$A$6:$M$300,13,FALSE),0)</f>
        <v>0</v>
      </c>
      <c r="AE23" s="65">
        <f>_xlfn.IFNA(VLOOKUP(CONCATENATE($AE$5,$B23,$C23),'ESP2'!$A$6:$M$500,13,FALSE),0)</f>
        <v>0</v>
      </c>
      <c r="AF23" s="65">
        <f>_xlfn.IFNA(VLOOKUP(CONCATENATE($AF$5,$B23,$C23),'OG3'!$A$6:$M$53,13,FALSE),0)</f>
        <v>0</v>
      </c>
      <c r="AG23" s="65">
        <f>_xlfn.IFNA(VLOOKUP(CONCATENATE($AG$5,$B23,$C23),'OG3'!$A$6:$M$53,13,FALSE),0)</f>
        <v>0</v>
      </c>
      <c r="AH23" s="65">
        <f>_xlfn.IFNA(VLOOKUP(CONCATENATE($AH$5,$B23,$C23),[2]cap1!$A$6:$M$53,13,FALSE),0)</f>
        <v>0</v>
      </c>
      <c r="AI23" s="65">
        <f>_xlfn.IFNA(VLOOKUP(CONCATENATE($AI$5,$B23,$C23),'ESP3'!$A$6:$M$53,13,FALSE),0)</f>
        <v>0</v>
      </c>
      <c r="AJ23" s="65">
        <f>_xlfn.IFNA(VLOOKUP(CONCATENATE($AJ$5,$B23,$C23),'BAL3'!$A$6:$M$500,13,FALSE),0)</f>
        <v>0</v>
      </c>
      <c r="AK23" s="65">
        <f>_xlfn.IFNA(VLOOKUP(CONCATENATE($AK$5,$B23,$C23),'ESP4'!$A$6:$M$300,13,FALSE),0)</f>
        <v>0</v>
      </c>
      <c r="AL23" s="65">
        <f>_xlfn.IFNA(VLOOKUP(CONCATENATE($AL$5,$B23,$C23),'DAR2'!$A$6:$M$300,13,FALSE),0)</f>
        <v>0</v>
      </c>
      <c r="AM23" s="65">
        <f>_xlfn.IFNA(VLOOKUP(CONCATENATE($AM$5,$B23,$C23),GID!$A$6:$M$60,13,FALSE),0)</f>
        <v>0</v>
      </c>
      <c r="AN23" s="65">
        <f>_xlfn.IFNA(VLOOKUP(CONCATENATE($AN$5,$B23,$C23),RAS!$A$6:$M$135,13,FALSE),0)</f>
        <v>0</v>
      </c>
    </row>
    <row r="24" spans="1:40" x14ac:dyDescent="0.25">
      <c r="A24" s="601"/>
      <c r="B24" s="60" t="s">
        <v>412</v>
      </c>
      <c r="C24" s="66" t="s">
        <v>413</v>
      </c>
      <c r="D24" s="66" t="s">
        <v>414</v>
      </c>
      <c r="E24" s="67">
        <v>45028</v>
      </c>
      <c r="F24" s="74">
        <v>14</v>
      </c>
      <c r="G24" s="63">
        <f t="shared" si="2"/>
        <v>0</v>
      </c>
      <c r="H24" s="64">
        <f t="shared" si="0"/>
        <v>0</v>
      </c>
      <c r="I24" s="74">
        <f t="shared" si="1"/>
        <v>4</v>
      </c>
      <c r="J24" s="73">
        <f>_xlfn.IFNA(VLOOKUP(CONCATENATE($J$5,$B24,$C24),'ESP1'!$A$6:$M$500,13,FALSE),0)</f>
        <v>0</v>
      </c>
      <c r="K24" s="65">
        <f>_xlfn.IFNA(VLOOKUP(CONCATENATE($K$5,$B24,$C24),'ESP1'!$A$6:$M$500,13,FALSE),0)</f>
        <v>0</v>
      </c>
      <c r="L24" s="73">
        <f>_xlfn.IFNA(VLOOKUP(CONCATENATE($L$5,$B24,$C24),'SER1'!$A$6:$M$500,13,FALSE),0)</f>
        <v>0</v>
      </c>
      <c r="M24" s="65">
        <f>_xlfn.IFNA(VLOOKUP(CONCATENATE($M$5,$B24,$C24),'SER1'!$A$6:$M$500,13,FALSE),0)</f>
        <v>0</v>
      </c>
      <c r="N24" s="65">
        <f>_xlfn.IFNA(VLOOKUP(CONCATENATE($N$5,$B24,$C24),MUR!$A$6:$M$133,13,FALSE),0)</f>
        <v>0</v>
      </c>
      <c r="O24" s="65">
        <f>_xlfn.IFNA(VLOOKUP(CONCATENATE($O$5,$B24,$C24),'GOS1'!$A$6:$M$133,13,FALSE),0)</f>
        <v>0</v>
      </c>
      <c r="P24" s="65">
        <f>_xlfn.IFNA(VLOOKUP(CONCATENATE($P$5,$B24,$C24),'SER2'!$A$6:$M$500,13,FALSE),0)</f>
        <v>0</v>
      </c>
      <c r="Q24" s="65">
        <f>_xlfn.IFNA(VLOOKUP(CONCATENATE($Q$5,$B24,$C24),'SER2'!$A$6:$M$500,13,FALSE),0)</f>
        <v>0</v>
      </c>
      <c r="R24" s="65">
        <f>_xlfn.IFNA(VLOOKUP(CONCATENATE($R$5,$B24,$C24),'OG1'!$A$6:$M$133,13,FALSE),0)</f>
        <v>0</v>
      </c>
      <c r="S24" s="65">
        <f>_xlfn.IFNA(VLOOKUP(CONCATENATE($S$5,$B24,$C24),'OG1'!$A$6:$M$133,13,FALSE),0)</f>
        <v>0</v>
      </c>
      <c r="T24" s="65">
        <f>_xlfn.IFNA(VLOOKUP(CONCATENATE($T$5,$B24,$C24),'DRY1'!$A$6:$M$135,13,FALSE),0)</f>
        <v>0</v>
      </c>
      <c r="U24" s="65">
        <f>_xlfn.IFNA(VLOOKUP(CONCATENATE($U$5,$B24,$C24),'HOR1'!$A$6:$M$192,13,FALSE),0)</f>
        <v>0</v>
      </c>
      <c r="V24" s="65">
        <f>_xlfn.IFNA(VLOOKUP(CONCATENATE($V$5,$B24,$C24),'DAR1'!$A$6:$M$133,13,FALSE),0)</f>
        <v>0</v>
      </c>
      <c r="W24" s="65">
        <f>_xlfn.IFNA(VLOOKUP(CONCATENATE($W$5,$B24,$C24),'DRY2'!$A$6:$M$133,13,FALSE),0)</f>
        <v>0</v>
      </c>
      <c r="X24" s="65">
        <f>_xlfn.IFNA(VLOOKUP(CONCATENATE($X$5,$B24,$C24),'SER3'!$A$6:$M$500,13,FALSE),0)</f>
        <v>0</v>
      </c>
      <c r="Y24" s="65">
        <f>_xlfn.IFNA(VLOOKUP(CONCATENATE($Y$5,$B24,$C24),'OG2'!$A$6:$M$135,13,FALSE),0)</f>
        <v>0</v>
      </c>
      <c r="Z24" s="351">
        <f>_xlfn.IFNA(VLOOKUP(CONCATENATE($Z$5,$B24,$C24),'OG2'!$A$6:$M$135,13,FALSE),0)</f>
        <v>0</v>
      </c>
      <c r="AA24" s="351">
        <f>_xlfn.IFNA(VLOOKUP(CONCATENATE($AA$5,$B24,$C24),'DRY3'!$A$6:$M$132,13,FALSE),0)</f>
        <v>0</v>
      </c>
      <c r="AB24" s="65">
        <f>_xlfn.IFNA(VLOOKUP(CONCATENATE($AB$5,$B24,$C24),[1]SCSJ!$A$6:$M$133,13,FALSE),0)</f>
        <v>0</v>
      </c>
      <c r="AC24" s="65">
        <f>_xlfn.IFNA(VLOOKUP(CONCATENATE($AC$5,$B24,$C24),'GOS2'!$A$6:$M$133,13,FALSE),0)</f>
        <v>0</v>
      </c>
      <c r="AD24" s="65">
        <f>_xlfn.IFNA(VLOOKUP(CONCATENATE($AD$5,$B24,$C24),FEST!$A$6:$M$300,13,FALSE),0)</f>
        <v>0</v>
      </c>
      <c r="AE24" s="65">
        <f>_xlfn.IFNA(VLOOKUP(CONCATENATE($AE$5,$B24,$C24),'ESP2'!$A$6:$M$500,13,FALSE),0)</f>
        <v>0</v>
      </c>
      <c r="AF24" s="65">
        <f>_xlfn.IFNA(VLOOKUP(CONCATENATE($AF$5,$B24,$C24),'OG3'!$A$6:$M$53,13,FALSE),0)</f>
        <v>0</v>
      </c>
      <c r="AG24" s="65">
        <f>_xlfn.IFNA(VLOOKUP(CONCATENATE($AG$5,$B24,$C24),'OG3'!$A$6:$M$53,13,FALSE),0)</f>
        <v>0</v>
      </c>
      <c r="AH24" s="65">
        <f>_xlfn.IFNA(VLOOKUP(CONCATENATE($AH$5,$B24,$C24),[2]cap1!$A$6:$M$53,13,FALSE),0)</f>
        <v>0</v>
      </c>
      <c r="AI24" s="65">
        <f>_xlfn.IFNA(VLOOKUP(CONCATENATE($AI$5,$B24,$C24),'ESP3'!$A$6:$M$53,13,FALSE),0)</f>
        <v>0</v>
      </c>
      <c r="AJ24" s="65">
        <f>_xlfn.IFNA(VLOOKUP(CONCATENATE($AJ$5,$B24,$C24),'BAL3'!$A$6:$M$500,13,FALSE),0)</f>
        <v>0</v>
      </c>
      <c r="AK24" s="65">
        <f>_xlfn.IFNA(VLOOKUP(CONCATENATE($AK$5,$B24,$C24),'ESP4'!$A$6:$M$300,13,FALSE),0)</f>
        <v>0</v>
      </c>
      <c r="AL24" s="65">
        <f>_xlfn.IFNA(VLOOKUP(CONCATENATE($AL$5,$B24,$C24),'DAR2'!$A$6:$M$300,13,FALSE),0)</f>
        <v>0</v>
      </c>
      <c r="AM24" s="65">
        <f>_xlfn.IFNA(VLOOKUP(CONCATENATE($AM$5,$B24,$C24),GID!$A$6:$M$60,13,FALSE),0)</f>
        <v>0</v>
      </c>
      <c r="AN24" s="65">
        <f>_xlfn.IFNA(VLOOKUP(CONCATENATE($AN$5,$B24,$C24),RAS!$A$6:$M$135,13,FALSE),0)</f>
        <v>0</v>
      </c>
    </row>
    <row r="25" spans="1:40" x14ac:dyDescent="0.25">
      <c r="A25" s="601"/>
      <c r="B25" s="60" t="s">
        <v>436</v>
      </c>
      <c r="C25" s="66" t="s">
        <v>428</v>
      </c>
      <c r="D25" s="66" t="s">
        <v>415</v>
      </c>
      <c r="E25" s="67">
        <v>45028</v>
      </c>
      <c r="F25" s="74">
        <v>13</v>
      </c>
      <c r="G25" s="63">
        <f t="shared" si="2"/>
        <v>0</v>
      </c>
      <c r="H25" s="64">
        <f t="shared" si="0"/>
        <v>0</v>
      </c>
      <c r="I25" s="74">
        <f t="shared" si="1"/>
        <v>4</v>
      </c>
      <c r="J25" s="73">
        <f>_xlfn.IFNA(VLOOKUP(CONCATENATE($J$5,$B25,$C25),'ESP1'!$A$6:$M$500,13,FALSE),0)</f>
        <v>0</v>
      </c>
      <c r="K25" s="65">
        <f>_xlfn.IFNA(VLOOKUP(CONCATENATE($K$5,$B25,$C25),'ESP1'!$A$6:$M$500,13,FALSE),0)</f>
        <v>0</v>
      </c>
      <c r="L25" s="73">
        <f>_xlfn.IFNA(VLOOKUP(CONCATENATE($L$5,$B25,$C25),'SER1'!$A$6:$M$500,13,FALSE),0)</f>
        <v>0</v>
      </c>
      <c r="M25" s="65">
        <f>_xlfn.IFNA(VLOOKUP(CONCATENATE($M$5,$B25,$C25),'SER1'!$A$6:$M$500,13,FALSE),0)</f>
        <v>0</v>
      </c>
      <c r="N25" s="65">
        <f>_xlfn.IFNA(VLOOKUP(CONCATENATE($N$5,$B25,$C25),MUR!$A$6:$M$133,13,FALSE),0)</f>
        <v>0</v>
      </c>
      <c r="O25" s="65">
        <f>_xlfn.IFNA(VLOOKUP(CONCATENATE($O$5,$B25,$C25),'GOS1'!$A$6:$M$133,13,FALSE),0)</f>
        <v>0</v>
      </c>
      <c r="P25" s="65">
        <f>_xlfn.IFNA(VLOOKUP(CONCATENATE($P$5,$B25,$C25),'SER2'!$A$6:$M$500,13,FALSE),0)</f>
        <v>0</v>
      </c>
      <c r="Q25" s="65">
        <f>_xlfn.IFNA(VLOOKUP(CONCATENATE($Q$5,$B25,$C25),'SER2'!$A$6:$M$500,13,FALSE),0)</f>
        <v>0</v>
      </c>
      <c r="R25" s="65">
        <f>_xlfn.IFNA(VLOOKUP(CONCATENATE($R$5,$B25,$C25),'OG1'!$A$6:$M$133,13,FALSE),0)</f>
        <v>0</v>
      </c>
      <c r="S25" s="65">
        <f>_xlfn.IFNA(VLOOKUP(CONCATENATE($S$5,$B25,$C25),'OG1'!$A$6:$M$133,13,FALSE),0)</f>
        <v>0</v>
      </c>
      <c r="T25" s="65">
        <f>_xlfn.IFNA(VLOOKUP(CONCATENATE($T$5,$B25,$C25),'DRY1'!$A$6:$M$135,13,FALSE),0)</f>
        <v>0</v>
      </c>
      <c r="U25" s="65">
        <f>_xlfn.IFNA(VLOOKUP(CONCATENATE($U$5,$B25,$C25),'HOR1'!$A$6:$M$192,13,FALSE),0)</f>
        <v>0</v>
      </c>
      <c r="V25" s="65">
        <f>_xlfn.IFNA(VLOOKUP(CONCATENATE($V$5,$B25,$C25),'DAR1'!$A$6:$M$133,13,FALSE),0)</f>
        <v>0</v>
      </c>
      <c r="W25" s="65">
        <f>_xlfn.IFNA(VLOOKUP(CONCATENATE($W$5,$B25,$C25),'DRY2'!$A$6:$M$133,13,FALSE),0)</f>
        <v>0</v>
      </c>
      <c r="X25" s="65">
        <f>_xlfn.IFNA(VLOOKUP(CONCATENATE($X$5,$B25,$C25),'SER3'!$A$6:$M$500,13,FALSE),0)</f>
        <v>0</v>
      </c>
      <c r="Y25" s="65">
        <f>_xlfn.IFNA(VLOOKUP(CONCATENATE($Y$5,$B25,$C25),'OG2'!$A$6:$M$135,13,FALSE),0)</f>
        <v>0</v>
      </c>
      <c r="Z25" s="351">
        <f>_xlfn.IFNA(VLOOKUP(CONCATENATE($Z$5,$B25,$C25),'OG2'!$A$6:$M$135,13,FALSE),0)</f>
        <v>0</v>
      </c>
      <c r="AA25" s="351">
        <f>_xlfn.IFNA(VLOOKUP(CONCATENATE($AA$5,$B25,$C25),'DRY3'!$A$6:$M$132,13,FALSE),0)</f>
        <v>0</v>
      </c>
      <c r="AB25" s="65">
        <f>_xlfn.IFNA(VLOOKUP(CONCATENATE($AB$5,$B25,$C25),[1]SCSJ!$A$6:$M$133,13,FALSE),0)</f>
        <v>0</v>
      </c>
      <c r="AC25" s="65">
        <f>_xlfn.IFNA(VLOOKUP(CONCATENATE($AC$5,$B25,$C25),'GOS2'!$A$6:$M$133,13,FALSE),0)</f>
        <v>0</v>
      </c>
      <c r="AD25" s="65">
        <f>_xlfn.IFNA(VLOOKUP(CONCATENATE($AD$5,$B25,$C25),FEST!$A$6:$M$300,13,FALSE),0)</f>
        <v>0</v>
      </c>
      <c r="AE25" s="65">
        <f>_xlfn.IFNA(VLOOKUP(CONCATENATE($AE$5,$B25,$C25),'ESP2'!$A$6:$M$500,13,FALSE),0)</f>
        <v>0</v>
      </c>
      <c r="AF25" s="65">
        <f>_xlfn.IFNA(VLOOKUP(CONCATENATE($AF$5,$B25,$C25),'OG3'!$A$6:$M$53,13,FALSE),0)</f>
        <v>0</v>
      </c>
      <c r="AG25" s="65">
        <f>_xlfn.IFNA(VLOOKUP(CONCATENATE($AG$5,$B25,$C25),'OG3'!$A$6:$M$53,13,FALSE),0)</f>
        <v>0</v>
      </c>
      <c r="AH25" s="65">
        <f>_xlfn.IFNA(VLOOKUP(CONCATENATE($AH$5,$B25,$C25),[2]cap1!$A$6:$M$53,13,FALSE),0)</f>
        <v>0</v>
      </c>
      <c r="AI25" s="65">
        <f>_xlfn.IFNA(VLOOKUP(CONCATENATE($AI$5,$B25,$C25),'ESP3'!$A$6:$M$53,13,FALSE),0)</f>
        <v>0</v>
      </c>
      <c r="AJ25" s="65">
        <f>_xlfn.IFNA(VLOOKUP(CONCATENATE($AJ$5,$B25,$C25),'BAL3'!$A$6:$M$500,13,FALSE),0)</f>
        <v>0</v>
      </c>
      <c r="AK25" s="65">
        <f>_xlfn.IFNA(VLOOKUP(CONCATENATE($AK$5,$B25,$C25),'ESP4'!$A$6:$M$300,13,FALSE),0)</f>
        <v>0</v>
      </c>
      <c r="AL25" s="65">
        <f>_xlfn.IFNA(VLOOKUP(CONCATENATE($AL$5,$B25,$C25),'DAR2'!$A$6:$M$300,13,FALSE),0)</f>
        <v>0</v>
      </c>
      <c r="AM25" s="65">
        <f>_xlfn.IFNA(VLOOKUP(CONCATENATE($AM$5,$B25,$C25),GID!$A$6:$M$60,13,FALSE),0)</f>
        <v>0</v>
      </c>
      <c r="AN25" s="65">
        <f>_xlfn.IFNA(VLOOKUP(CONCATENATE($AN$5,$B25,$C25),RAS!$A$6:$M$135,13,FALSE),0)</f>
        <v>0</v>
      </c>
    </row>
    <row r="26" spans="1:40" x14ac:dyDescent="0.25">
      <c r="A26" s="601"/>
      <c r="B26" s="60" t="s">
        <v>416</v>
      </c>
      <c r="C26" s="66" t="s">
        <v>417</v>
      </c>
      <c r="D26" s="66" t="s">
        <v>324</v>
      </c>
      <c r="E26" s="67">
        <v>45048</v>
      </c>
      <c r="F26" s="74">
        <v>13</v>
      </c>
      <c r="G26" s="63">
        <f t="shared" si="2"/>
        <v>1</v>
      </c>
      <c r="H26" s="64">
        <f t="shared" si="0"/>
        <v>5</v>
      </c>
      <c r="I26" s="74">
        <f t="shared" si="1"/>
        <v>3</v>
      </c>
      <c r="J26" s="73">
        <f>_xlfn.IFNA(VLOOKUP(CONCATENATE($J$5,$B26,$C26),'ESP1'!$A$6:$M$500,13,FALSE),0)</f>
        <v>0</v>
      </c>
      <c r="K26" s="65">
        <f>_xlfn.IFNA(VLOOKUP(CONCATENATE($K$5,$B26,$C26),'ESP1'!$A$6:$M$500,13,FALSE),0)</f>
        <v>0</v>
      </c>
      <c r="L26" s="73">
        <f>_xlfn.IFNA(VLOOKUP(CONCATENATE($L$5,$B26,$C26),'SER1'!$A$6:$M$500,13,FALSE),0)</f>
        <v>0</v>
      </c>
      <c r="M26" s="65">
        <f>_xlfn.IFNA(VLOOKUP(CONCATENATE($M$5,$B26,$C26),'SER1'!$A$6:$M$500,13,FALSE),0)</f>
        <v>0</v>
      </c>
      <c r="N26" s="65">
        <f>_xlfn.IFNA(VLOOKUP(CONCATENATE($N$5,$B26,$C26),MUR!$A$6:$M$133,13,FALSE),0)</f>
        <v>0</v>
      </c>
      <c r="O26" s="65">
        <f>_xlfn.IFNA(VLOOKUP(CONCATENATE($O$5,$B26,$C26),'GOS1'!$A$6:$M$133,13,FALSE),0)</f>
        <v>0</v>
      </c>
      <c r="P26" s="65">
        <f>_xlfn.IFNA(VLOOKUP(CONCATENATE($P$5,$B26,$C26),'SER2'!$A$6:$M$500,13,FALSE),0)</f>
        <v>0</v>
      </c>
      <c r="Q26" s="65">
        <f>_xlfn.IFNA(VLOOKUP(CONCATENATE($Q$5,$B26,$C26),'SER2'!$A$6:$M$500,13,FALSE),0)</f>
        <v>0</v>
      </c>
      <c r="R26" s="65">
        <f>_xlfn.IFNA(VLOOKUP(CONCATENATE($R$5,$B26,$C26),'OG1'!$A$6:$M$133,13,FALSE),0)</f>
        <v>0</v>
      </c>
      <c r="S26" s="65">
        <f>_xlfn.IFNA(VLOOKUP(CONCATENATE($S$5,$B26,$C26),'OG1'!$A$6:$M$133,13,FALSE),0)</f>
        <v>5</v>
      </c>
      <c r="T26" s="65">
        <f>_xlfn.IFNA(VLOOKUP(CONCATENATE($T$5,$B26,$C26),'DRY1'!$A$6:$M$135,13,FALSE),0)</f>
        <v>0</v>
      </c>
      <c r="U26" s="65">
        <f>_xlfn.IFNA(VLOOKUP(CONCATENATE($U$5,$B26,$C26),'HOR1'!$A$6:$M$192,13,FALSE),0)</f>
        <v>0</v>
      </c>
      <c r="V26" s="65">
        <f>_xlfn.IFNA(VLOOKUP(CONCATENATE($V$5,$B26,$C26),'DAR1'!$A$6:$M$133,13,FALSE),0)</f>
        <v>0</v>
      </c>
      <c r="W26" s="65">
        <f>_xlfn.IFNA(VLOOKUP(CONCATENATE($W$5,$B26,$C26),'DRY2'!$A$6:$M$133,13,FALSE),0)</f>
        <v>0</v>
      </c>
      <c r="X26" s="65">
        <f>_xlfn.IFNA(VLOOKUP(CONCATENATE($X$5,$B26,$C26),'SER3'!$A$6:$M$500,13,FALSE),0)</f>
        <v>0</v>
      </c>
      <c r="Y26" s="65">
        <f>_xlfn.IFNA(VLOOKUP(CONCATENATE($Y$5,$B26,$C26),'OG2'!$A$6:$M$135,13,FALSE),0)</f>
        <v>0</v>
      </c>
      <c r="Z26" s="351">
        <f>_xlfn.IFNA(VLOOKUP(CONCATENATE($Z$5,$B26,$C26),'OG2'!$A$6:$M$135,13,FALSE),0)</f>
        <v>0</v>
      </c>
      <c r="AA26" s="351">
        <f>_xlfn.IFNA(VLOOKUP(CONCATENATE($AA$5,$B26,$C26),'DRY3'!$A$6:$M$132,13,FALSE),0)</f>
        <v>0</v>
      </c>
      <c r="AB26" s="65">
        <f>_xlfn.IFNA(VLOOKUP(CONCATENATE($AB$5,$B26,$C26),[1]SCSJ!$A$6:$M$133,13,FALSE),0)</f>
        <v>0</v>
      </c>
      <c r="AC26" s="65">
        <f>_xlfn.IFNA(VLOOKUP(CONCATENATE($AC$5,$B26,$C26),'GOS2'!$A$6:$M$133,13,FALSE),0)</f>
        <v>0</v>
      </c>
      <c r="AD26" s="65">
        <f>_xlfn.IFNA(VLOOKUP(CONCATENATE($AD$5,$B26,$C26),FEST!$A$6:$M$300,13,FALSE),0)</f>
        <v>0</v>
      </c>
      <c r="AE26" s="65">
        <f>_xlfn.IFNA(VLOOKUP(CONCATENATE($AE$5,$B26,$C26),'ESP2'!$A$6:$M$500,13,FALSE),0)</f>
        <v>0</v>
      </c>
      <c r="AF26" s="65">
        <f>_xlfn.IFNA(VLOOKUP(CONCATENATE($AF$5,$B26,$C26),'OG3'!$A$6:$M$53,13,FALSE),0)</f>
        <v>0</v>
      </c>
      <c r="AG26" s="65">
        <f>_xlfn.IFNA(VLOOKUP(CONCATENATE($AG$5,$B26,$C26),'OG3'!$A$6:$M$53,13,FALSE),0)</f>
        <v>0</v>
      </c>
      <c r="AH26" s="65">
        <f>_xlfn.IFNA(VLOOKUP(CONCATENATE($AH$5,$B26,$C26),[2]cap1!$A$6:$M$53,13,FALSE),0)</f>
        <v>0</v>
      </c>
      <c r="AI26" s="65">
        <f>_xlfn.IFNA(VLOOKUP(CONCATENATE($AI$5,$B26,$C26),'ESP3'!$A$6:$M$53,13,FALSE),0)</f>
        <v>0</v>
      </c>
      <c r="AJ26" s="65">
        <f>_xlfn.IFNA(VLOOKUP(CONCATENATE($AJ$5,$B26,$C26),'BAL3'!$A$6:$M$500,13,FALSE),0)</f>
        <v>0</v>
      </c>
      <c r="AK26" s="65">
        <f>_xlfn.IFNA(VLOOKUP(CONCATENATE($AK$5,$B26,$C26),'ESP4'!$A$6:$M$300,13,FALSE),0)</f>
        <v>0</v>
      </c>
      <c r="AL26" s="65">
        <f>_xlfn.IFNA(VLOOKUP(CONCATENATE($AL$5,$B26,$C26),'DAR2'!$A$6:$M$300,13,FALSE),0)</f>
        <v>0</v>
      </c>
      <c r="AM26" s="65">
        <f>_xlfn.IFNA(VLOOKUP(CONCATENATE($AM$5,$B26,$C26),GID!$A$6:$M$60,13,FALSE),0)</f>
        <v>0</v>
      </c>
      <c r="AN26" s="65">
        <f>_xlfn.IFNA(VLOOKUP(CONCATENATE($AN$5,$B26,$C26),RAS!$A$6:$M$135,13,FALSE),0)</f>
        <v>0</v>
      </c>
    </row>
    <row r="27" spans="1:40" ht="14.4" customHeight="1" x14ac:dyDescent="0.25">
      <c r="A27" s="601"/>
      <c r="B27" s="60" t="s">
        <v>418</v>
      </c>
      <c r="C27" s="66" t="s">
        <v>419</v>
      </c>
      <c r="D27" s="66" t="s">
        <v>135</v>
      </c>
      <c r="E27" s="67">
        <v>45093</v>
      </c>
      <c r="F27" s="74">
        <v>14</v>
      </c>
      <c r="G27" s="63">
        <f t="shared" si="2"/>
        <v>0</v>
      </c>
      <c r="H27" s="64">
        <f t="shared" si="0"/>
        <v>0</v>
      </c>
      <c r="I27" s="74">
        <f t="shared" si="1"/>
        <v>4</v>
      </c>
      <c r="J27" s="73">
        <f>_xlfn.IFNA(VLOOKUP(CONCATENATE($J$5,$B27,$C27),'ESP1'!$A$6:$M$500,13,FALSE),0)</f>
        <v>0</v>
      </c>
      <c r="K27" s="65">
        <f>_xlfn.IFNA(VLOOKUP(CONCATENATE($K$5,$B27,$C27),'ESP1'!$A$6:$M$500,13,FALSE),0)</f>
        <v>0</v>
      </c>
      <c r="L27" s="73">
        <f>_xlfn.IFNA(VLOOKUP(CONCATENATE($L$5,$B27,$C27),'SER1'!$A$6:$M$500,13,FALSE),0)</f>
        <v>0</v>
      </c>
      <c r="M27" s="65">
        <f>_xlfn.IFNA(VLOOKUP(CONCATENATE($M$5,$B27,$C27),'SER1'!$A$6:$M$500,13,FALSE),0)</f>
        <v>0</v>
      </c>
      <c r="N27" s="65">
        <f>_xlfn.IFNA(VLOOKUP(CONCATENATE($N$5,$B27,$C27),MUR!$A$6:$M$133,13,FALSE),0)</f>
        <v>0</v>
      </c>
      <c r="O27" s="65">
        <f>_xlfn.IFNA(VLOOKUP(CONCATENATE($O$5,$B27,$C27),'GOS1'!$A$6:$M$133,13,FALSE),0)</f>
        <v>0</v>
      </c>
      <c r="P27" s="65">
        <f>_xlfn.IFNA(VLOOKUP(CONCATENATE($P$5,$B27,$C27),'SER2'!$A$6:$M$500,13,FALSE),0)</f>
        <v>0</v>
      </c>
      <c r="Q27" s="65">
        <f>_xlfn.IFNA(VLOOKUP(CONCATENATE($Q$5,$B27,$C27),'SER2'!$A$6:$M$500,13,FALSE),0)</f>
        <v>0</v>
      </c>
      <c r="R27" s="65">
        <f>_xlfn.IFNA(VLOOKUP(CONCATENATE($R$5,$B27,$C27),'OG1'!$A$6:$M$133,13,FALSE),0)</f>
        <v>0</v>
      </c>
      <c r="S27" s="65">
        <f>_xlfn.IFNA(VLOOKUP(CONCATENATE($S$5,$B27,$C27),'OG1'!$A$6:$M$133,13,FALSE),0)</f>
        <v>0</v>
      </c>
      <c r="T27" s="65">
        <f>_xlfn.IFNA(VLOOKUP(CONCATENATE($T$5,$B27,$C27),'DRY1'!$A$6:$M$135,13,FALSE),0)</f>
        <v>0</v>
      </c>
      <c r="U27" s="65">
        <f>_xlfn.IFNA(VLOOKUP(CONCATENATE($U$5,$B27,$C27),'HOR1'!$A$6:$M$192,13,FALSE),0)</f>
        <v>0</v>
      </c>
      <c r="V27" s="65">
        <f>_xlfn.IFNA(VLOOKUP(CONCATENATE($V$5,$B27,$C27),'DAR1'!$A$6:$M$133,13,FALSE),0)</f>
        <v>0</v>
      </c>
      <c r="W27" s="65">
        <f>_xlfn.IFNA(VLOOKUP(CONCATENATE($W$5,$B27,$C27),'DRY2'!$A$6:$M$133,13,FALSE),0)</f>
        <v>0</v>
      </c>
      <c r="X27" s="65">
        <f>_xlfn.IFNA(VLOOKUP(CONCATENATE($X$5,$B27,$C27),'SER3'!$A$6:$M$500,13,FALSE),0)</f>
        <v>0</v>
      </c>
      <c r="Y27" s="65">
        <f>_xlfn.IFNA(VLOOKUP(CONCATENATE($Y$5,$B27,$C27),'OG2'!$A$6:$M$135,13,FALSE),0)</f>
        <v>0</v>
      </c>
      <c r="Z27" s="351">
        <f>_xlfn.IFNA(VLOOKUP(CONCATENATE($Z$5,$B27,$C27),'OG2'!$A$6:$M$135,13,FALSE),0)</f>
        <v>0</v>
      </c>
      <c r="AA27" s="351">
        <f>_xlfn.IFNA(VLOOKUP(CONCATENATE($AA$5,$B27,$C27),'DRY3'!$A$6:$M$132,13,FALSE),0)</f>
        <v>0</v>
      </c>
      <c r="AB27" s="65">
        <f>_xlfn.IFNA(VLOOKUP(CONCATENATE($AB$5,$B27,$C27),[1]SCSJ!$A$6:$M$133,13,FALSE),0)</f>
        <v>0</v>
      </c>
      <c r="AC27" s="65">
        <f>_xlfn.IFNA(VLOOKUP(CONCATENATE($AC$5,$B27,$C27),'GOS2'!$A$6:$M$133,13,FALSE),0)</f>
        <v>0</v>
      </c>
      <c r="AD27" s="65">
        <f>_xlfn.IFNA(VLOOKUP(CONCATENATE($AD$5,$B27,$C27),FEST!$A$6:$M$300,13,FALSE),0)</f>
        <v>0</v>
      </c>
      <c r="AE27" s="65">
        <f>_xlfn.IFNA(VLOOKUP(CONCATENATE($AE$5,$B27,$C27),'ESP2'!$A$6:$M$500,13,FALSE),0)</f>
        <v>0</v>
      </c>
      <c r="AF27" s="65">
        <f>_xlfn.IFNA(VLOOKUP(CONCATENATE($AF$5,$B27,$C27),'OG3'!$A$6:$M$53,13,FALSE),0)</f>
        <v>0</v>
      </c>
      <c r="AG27" s="65">
        <f>_xlfn.IFNA(VLOOKUP(CONCATENATE($AG$5,$B27,$C27),'OG3'!$A$6:$M$53,13,FALSE),0)</f>
        <v>0</v>
      </c>
      <c r="AH27" s="65">
        <f>_xlfn.IFNA(VLOOKUP(CONCATENATE($AH$5,$B27,$C27),[2]cap1!$A$6:$M$53,13,FALSE),0)</f>
        <v>0</v>
      </c>
      <c r="AI27" s="65">
        <f>_xlfn.IFNA(VLOOKUP(CONCATENATE($AI$5,$B27,$C27),'ESP3'!$A$6:$M$53,13,FALSE),0)</f>
        <v>0</v>
      </c>
      <c r="AJ27" s="65">
        <f>_xlfn.IFNA(VLOOKUP(CONCATENATE($AJ$5,$B27,$C27),'BAL3'!$A$6:$M$500,13,FALSE),0)</f>
        <v>0</v>
      </c>
      <c r="AK27" s="65">
        <f>_xlfn.IFNA(VLOOKUP(CONCATENATE($AK$5,$B27,$C27),'ESP4'!$A$6:$M$300,13,FALSE),0)</f>
        <v>0</v>
      </c>
      <c r="AL27" s="65">
        <f>_xlfn.IFNA(VLOOKUP(CONCATENATE($AL$5,$B27,$C27),'DAR2'!$A$6:$M$300,13,FALSE),0)</f>
        <v>0</v>
      </c>
      <c r="AM27" s="65">
        <f>_xlfn.IFNA(VLOOKUP(CONCATENATE($AM$5,$B27,$C27),GID!$A$6:$M$60,13,FALSE),0)</f>
        <v>0</v>
      </c>
      <c r="AN27" s="65">
        <f>_xlfn.IFNA(VLOOKUP(CONCATENATE($AN$5,$B27,$C27),RAS!$A$6:$M$135,13,FALSE),0)</f>
        <v>0</v>
      </c>
    </row>
    <row r="28" spans="1:40" ht="14.4" customHeight="1" x14ac:dyDescent="0.25">
      <c r="A28" s="601"/>
      <c r="B28" s="60" t="s">
        <v>420</v>
      </c>
      <c r="C28" s="66" t="s">
        <v>429</v>
      </c>
      <c r="D28" s="66" t="s">
        <v>422</v>
      </c>
      <c r="E28" s="67">
        <v>45034</v>
      </c>
      <c r="F28" s="74">
        <v>16</v>
      </c>
      <c r="G28" s="63">
        <f t="shared" si="2"/>
        <v>3</v>
      </c>
      <c r="H28" s="64">
        <f t="shared" si="0"/>
        <v>20</v>
      </c>
      <c r="I28" s="74">
        <f t="shared" si="1"/>
        <v>1</v>
      </c>
      <c r="J28" s="73">
        <f>_xlfn.IFNA(VLOOKUP(CONCATENATE($J$5,$B28,$C28),'ESP1'!$A$6:$M$500,13,FALSE),0)</f>
        <v>0</v>
      </c>
      <c r="K28" s="65">
        <f>_xlfn.IFNA(VLOOKUP(CONCATENATE($K$5,$B28,$C28),'ESP1'!$A$6:$M$500,13,FALSE),0)</f>
        <v>0</v>
      </c>
      <c r="L28" s="73">
        <f>_xlfn.IFNA(VLOOKUP(CONCATENATE($L$5,$B28,$C28),'SER1'!$A$6:$M$500,13,FALSE),0)</f>
        <v>0</v>
      </c>
      <c r="M28" s="65">
        <f>_xlfn.IFNA(VLOOKUP(CONCATENATE($M$5,$B28,$C28),'SER1'!$A$6:$M$500,13,FALSE),0)</f>
        <v>0</v>
      </c>
      <c r="N28" s="65">
        <f>_xlfn.IFNA(VLOOKUP(CONCATENATE($N$5,$B28,$C28),MUR!$A$6:$M$133,13,FALSE),0)</f>
        <v>0</v>
      </c>
      <c r="O28" s="65">
        <f>_xlfn.IFNA(VLOOKUP(CONCATENATE($O$5,$B28,$C28),'GOS1'!$A$6:$M$133,13,FALSE),0)</f>
        <v>0</v>
      </c>
      <c r="P28" s="65">
        <f>_xlfn.IFNA(VLOOKUP(CONCATENATE($P$5,$B28,$C28),'SER2'!$A$6:$M$500,13,FALSE),0)</f>
        <v>0</v>
      </c>
      <c r="Q28" s="65">
        <f>_xlfn.IFNA(VLOOKUP(CONCATENATE($Q$5,$B28,$C28),'SER2'!$A$6:$M$500,13,FALSE),0)</f>
        <v>0</v>
      </c>
      <c r="R28" s="65">
        <f>_xlfn.IFNA(VLOOKUP(CONCATENATE($R$5,$B28,$C28),'OG1'!$A$6:$M$133,13,FALSE),0)</f>
        <v>0</v>
      </c>
      <c r="S28" s="65">
        <f>_xlfn.IFNA(VLOOKUP(CONCATENATE($S$5,$B28,$C28),'OG1'!$A$6:$M$133,13,FALSE),0)</f>
        <v>6</v>
      </c>
      <c r="T28" s="65">
        <f>_xlfn.IFNA(VLOOKUP(CONCATENATE($T$5,$B28,$C28),'DRY1'!$A$6:$M$135,13,FALSE),0)</f>
        <v>0</v>
      </c>
      <c r="U28" s="65">
        <f>_xlfn.IFNA(VLOOKUP(CONCATENATE($U$5,$B28,$C28),'HOR1'!$A$6:$M$192,13,FALSE),0)</f>
        <v>0</v>
      </c>
      <c r="V28" s="65">
        <f>_xlfn.IFNA(VLOOKUP(CONCATENATE($V$5,$B28,$C28),'DAR1'!$A$6:$M$133,13,FALSE),0)</f>
        <v>0</v>
      </c>
      <c r="W28" s="65">
        <f>_xlfn.IFNA(VLOOKUP(CONCATENATE($W$5,$B28,$C28),'DRY2'!$A$6:$M$133,13,FALSE),0)</f>
        <v>0</v>
      </c>
      <c r="X28" s="65">
        <f>_xlfn.IFNA(VLOOKUP(CONCATENATE($X$5,$B28,$C28),'SER3'!$A$6:$M$500,13,FALSE),0)</f>
        <v>0</v>
      </c>
      <c r="Y28" s="65">
        <f>_xlfn.IFNA(VLOOKUP(CONCATENATE($Y$5,$B28,$C28),'OG2'!$A$6:$M$135,13,FALSE),0)</f>
        <v>0</v>
      </c>
      <c r="Z28" s="351">
        <f>_xlfn.IFNA(VLOOKUP(CONCATENATE($Z$5,$B28,$C28),'OG2'!$A$6:$M$135,13,FALSE),0)</f>
        <v>7</v>
      </c>
      <c r="AA28" s="351">
        <f>_xlfn.IFNA(VLOOKUP(CONCATENATE($AA$5,$B28,$C28),'DRY3'!$A$6:$M$132,13,FALSE),0)</f>
        <v>0</v>
      </c>
      <c r="AB28" s="65">
        <f>_xlfn.IFNA(VLOOKUP(CONCATENATE($AB$5,$B28,$C28),[1]SCSJ!$A$6:$M$133,13,FALSE),0)</f>
        <v>0</v>
      </c>
      <c r="AC28" s="65">
        <f>_xlfn.IFNA(VLOOKUP(CONCATENATE($AC$5,$B28,$C28),'GOS2'!$A$6:$M$133,13,FALSE),0)</f>
        <v>0</v>
      </c>
      <c r="AD28" s="65">
        <f>_xlfn.IFNA(VLOOKUP(CONCATENATE($AD$5,$B28,$C28),FEST!$A$6:$M$300,13,FALSE),0)</f>
        <v>0</v>
      </c>
      <c r="AE28" s="65">
        <f>_xlfn.IFNA(VLOOKUP(CONCATENATE($AE$5,$B28,$C28),'ESP2'!$A$6:$M$500,13,FALSE),0)</f>
        <v>0</v>
      </c>
      <c r="AF28" s="65">
        <f>_xlfn.IFNA(VLOOKUP(CONCATENATE($AF$5,$B28,$C28),'OG3'!$A$6:$M$53,13,FALSE),0)</f>
        <v>7</v>
      </c>
      <c r="AG28" s="65">
        <f>_xlfn.IFNA(VLOOKUP(CONCATENATE($AG$5,$B28,$C28),'OG3'!$A$6:$M$53,13,FALSE),0)</f>
        <v>0</v>
      </c>
      <c r="AH28" s="65">
        <f>_xlfn.IFNA(VLOOKUP(CONCATENATE($AH$5,$B28,$C28),[2]cap1!$A$6:$M$53,13,FALSE),0)</f>
        <v>0</v>
      </c>
      <c r="AI28" s="65">
        <f>_xlfn.IFNA(VLOOKUP(CONCATENATE($AI$5,$B28,$C28),'ESP3'!$A$6:$M$53,13,FALSE),0)</f>
        <v>0</v>
      </c>
      <c r="AJ28" s="65">
        <f>_xlfn.IFNA(VLOOKUP(CONCATENATE($AJ$5,$B28,$C28),'BAL3'!$A$6:$M$500,13,FALSE),0)</f>
        <v>0</v>
      </c>
      <c r="AK28" s="65">
        <f>_xlfn.IFNA(VLOOKUP(CONCATENATE($AK$5,$B28,$C28),'ESP4'!$A$6:$M$300,13,FALSE),0)</f>
        <v>0</v>
      </c>
      <c r="AL28" s="65">
        <f>_xlfn.IFNA(VLOOKUP(CONCATENATE($AL$5,$B28,$C28),'DAR2'!$A$6:$M$300,13,FALSE),0)</f>
        <v>0</v>
      </c>
      <c r="AM28" s="65">
        <f>_xlfn.IFNA(VLOOKUP(CONCATENATE($AM$5,$B28,$C28),GID!$A$6:$M$60,13,FALSE),0)</f>
        <v>0</v>
      </c>
      <c r="AN28" s="65">
        <f>_xlfn.IFNA(VLOOKUP(CONCATENATE($AN$5,$B28,$C28),RAS!$A$6:$M$135,13,FALSE),0)</f>
        <v>0</v>
      </c>
    </row>
    <row r="29" spans="1:40" x14ac:dyDescent="0.25">
      <c r="A29" s="601"/>
      <c r="B29" s="60"/>
      <c r="C29" s="66"/>
      <c r="D29" s="61"/>
      <c r="E29" s="67"/>
      <c r="F29" s="74"/>
      <c r="G29" s="63">
        <f t="shared" si="2"/>
        <v>0</v>
      </c>
      <c r="H29" s="64">
        <f t="shared" si="0"/>
        <v>0</v>
      </c>
      <c r="I29" s="74">
        <f t="shared" si="1"/>
        <v>4</v>
      </c>
      <c r="J29" s="73">
        <f>_xlfn.IFNA(VLOOKUP(CONCATENATE($J$5,$B29,$C29),'ESP1'!$A$6:$M$500,13,FALSE),0)</f>
        <v>0</v>
      </c>
      <c r="K29" s="65">
        <f>_xlfn.IFNA(VLOOKUP(CONCATENATE($K$5,$B29,$C29),'ESP1'!$A$6:$M$500,13,FALSE),0)</f>
        <v>0</v>
      </c>
      <c r="L29" s="73">
        <f>_xlfn.IFNA(VLOOKUP(CONCATENATE($L$5,$B29,$C29),'SER1'!$A$6:$M$500,13,FALSE),0)</f>
        <v>0</v>
      </c>
      <c r="M29" s="65">
        <f>_xlfn.IFNA(VLOOKUP(CONCATENATE($M$5,$B29,$C29),'SER1'!$A$6:$M$500,13,FALSE),0)</f>
        <v>0</v>
      </c>
      <c r="N29" s="65">
        <f>_xlfn.IFNA(VLOOKUP(CONCATENATE($N$5,$B29,$C29),MUR!$A$6:$M$133,13,FALSE),0)</f>
        <v>0</v>
      </c>
      <c r="O29" s="65">
        <f>_xlfn.IFNA(VLOOKUP(CONCATENATE($O$5,$B29,$C29),'GOS1'!$A$6:$M$133,13,FALSE),0)</f>
        <v>0</v>
      </c>
      <c r="P29" s="65">
        <f>_xlfn.IFNA(VLOOKUP(CONCATENATE($P$5,$B29,$C29),'SER2'!$A$6:$M$500,13,FALSE),0)</f>
        <v>0</v>
      </c>
      <c r="Q29" s="65">
        <f>_xlfn.IFNA(VLOOKUP(CONCATENATE($Q$5,$B29,$C29),'SER2'!$A$6:$M$500,13,FALSE),0)</f>
        <v>0</v>
      </c>
      <c r="R29" s="65">
        <f>_xlfn.IFNA(VLOOKUP(CONCATENATE($R$5,$B29,$C29),'OG1'!$A$6:$M$133,13,FALSE),0)</f>
        <v>0</v>
      </c>
      <c r="S29" s="65">
        <f>_xlfn.IFNA(VLOOKUP(CONCATENATE($S$5,$B29,$C29),'OG1'!$A$6:$M$133,13,FALSE),0)</f>
        <v>0</v>
      </c>
      <c r="T29" s="65">
        <f>_xlfn.IFNA(VLOOKUP(CONCATENATE($T$5,$B29,$C29),'DRY1'!$A$6:$M$135,13,FALSE),0)</f>
        <v>0</v>
      </c>
      <c r="U29" s="65">
        <f>_xlfn.IFNA(VLOOKUP(CONCATENATE($U$5,$B29,$C29),'HOR1'!$A$6:$M$192,13,FALSE),0)</f>
        <v>0</v>
      </c>
      <c r="V29" s="65">
        <f>_xlfn.IFNA(VLOOKUP(CONCATENATE($V$5,$B29,$C29),'DAR1'!$A$6:$M$133,13,FALSE),0)</f>
        <v>0</v>
      </c>
      <c r="W29" s="65">
        <f>_xlfn.IFNA(VLOOKUP(CONCATENATE($W$5,$B29,$C29),'DRY2'!$A$6:$M$133,13,FALSE),0)</f>
        <v>0</v>
      </c>
      <c r="X29" s="65">
        <f>_xlfn.IFNA(VLOOKUP(CONCATENATE($X$5,$B29,$C29),'SER3'!$A$6:$M$500,13,FALSE),0)</f>
        <v>0</v>
      </c>
      <c r="Y29" s="65">
        <f>_xlfn.IFNA(VLOOKUP(CONCATENATE($Y$5,$B29,$C29),'OG2'!$A$6:$M$135,13,FALSE),0)</f>
        <v>0</v>
      </c>
      <c r="Z29" s="351">
        <f>_xlfn.IFNA(VLOOKUP(CONCATENATE($Z$5,$B29,$C29),'OG2'!$A$6:$M$135,13,FALSE),0)</f>
        <v>0</v>
      </c>
      <c r="AA29" s="351">
        <f>_xlfn.IFNA(VLOOKUP(CONCATENATE($AA$5,$B29,$C29),'DRY3'!$A$6:$M$132,13,FALSE),0)</f>
        <v>0</v>
      </c>
      <c r="AB29" s="65">
        <f>_xlfn.IFNA(VLOOKUP(CONCATENATE($AB$5,$B29,$C29),[1]SCSJ!$A$6:$M$133,13,FALSE),0)</f>
        <v>0</v>
      </c>
      <c r="AC29" s="65">
        <f>_xlfn.IFNA(VLOOKUP(CONCATENATE($AC$5,$B29,$C29),'GOS2'!$A$6:$M$133,13,FALSE),0)</f>
        <v>0</v>
      </c>
      <c r="AD29" s="65">
        <f>_xlfn.IFNA(VLOOKUP(CONCATENATE($AD$5,$B29,$C29),FEST!$A$6:$M$300,13,FALSE),0)</f>
        <v>0</v>
      </c>
      <c r="AE29" s="65">
        <f>_xlfn.IFNA(VLOOKUP(CONCATENATE($AE$5,$B29,$C29),'ESP2'!$A$6:$M$500,13,FALSE),0)</f>
        <v>0</v>
      </c>
      <c r="AF29" s="65">
        <f>_xlfn.IFNA(VLOOKUP(CONCATENATE($AF$5,$B29,$C29),'OG3'!$A$6:$M$53,13,FALSE),0)</f>
        <v>0</v>
      </c>
      <c r="AG29" s="65">
        <f>_xlfn.IFNA(VLOOKUP(CONCATENATE($AG$5,$B29,$C29),'OG3'!$A$6:$M$53,13,FALSE),0)</f>
        <v>0</v>
      </c>
      <c r="AH29" s="65">
        <f>_xlfn.IFNA(VLOOKUP(CONCATENATE($AH$5,$B29,$C29),[2]cap1!$A$6:$M$53,13,FALSE),0)</f>
        <v>0</v>
      </c>
      <c r="AI29" s="65">
        <f>_xlfn.IFNA(VLOOKUP(CONCATENATE($AI$5,$B29,$C29),'ESP3'!$A$6:$M$53,13,FALSE),0)</f>
        <v>0</v>
      </c>
      <c r="AJ29" s="65">
        <f>_xlfn.IFNA(VLOOKUP(CONCATENATE($AJ$5,$B29,$C29),'BAL3'!$A$6:$M$500,13,FALSE),0)</f>
        <v>0</v>
      </c>
      <c r="AK29" s="65">
        <f>_xlfn.IFNA(VLOOKUP(CONCATENATE($AK$5,$B29,$C29),'ESP4'!$A$6:$M$300,13,FALSE),0)</f>
        <v>0</v>
      </c>
      <c r="AL29" s="65">
        <f>_xlfn.IFNA(VLOOKUP(CONCATENATE($AL$5,$B29,$C29),'DAR2'!$A$6:$M$300,13,FALSE),0)</f>
        <v>0</v>
      </c>
      <c r="AM29" s="65">
        <f>_xlfn.IFNA(VLOOKUP(CONCATENATE($AM$5,$B29,$C29),GID!$A$6:$M$60,13,FALSE),0)</f>
        <v>0</v>
      </c>
      <c r="AN29" s="65">
        <f>_xlfn.IFNA(VLOOKUP(CONCATENATE($AN$5,$B29,$C29),RAS!$A$6:$M$135,13,FALSE),0)</f>
        <v>0</v>
      </c>
    </row>
    <row r="30" spans="1:40" ht="14.4" customHeight="1" x14ac:dyDescent="0.25">
      <c r="A30" s="601"/>
      <c r="B30" s="60"/>
      <c r="C30" s="66"/>
      <c r="D30" s="61"/>
      <c r="E30" s="67"/>
      <c r="F30" s="74"/>
      <c r="G30" s="63">
        <f t="shared" si="2"/>
        <v>0</v>
      </c>
      <c r="H30" s="64">
        <f t="shared" si="0"/>
        <v>0</v>
      </c>
      <c r="I30" s="74">
        <f t="shared" si="1"/>
        <v>4</v>
      </c>
      <c r="J30" s="73">
        <f>_xlfn.IFNA(VLOOKUP(CONCATENATE($J$5,$B30,$C30),'ESP1'!$A$6:$M$500,13,FALSE),0)</f>
        <v>0</v>
      </c>
      <c r="K30" s="695">
        <f>_xlfn.IFNA(VLOOKUP(CONCATENATE($K$5,$B30,$C30),'ESP1'!$A$6:$M$500,13,FALSE),0)</f>
        <v>0</v>
      </c>
      <c r="L30" s="73">
        <f>_xlfn.IFNA(VLOOKUP(CONCATENATE($L$5,$B30,$C30),'SER1'!$A$6:$M$500,13,FALSE),0)</f>
        <v>0</v>
      </c>
      <c r="M30" s="73"/>
      <c r="N30" s="65">
        <f>_xlfn.IFNA(VLOOKUP(CONCATENATE($N$5,$B30,$C30),MUR!$A$6:$M$133,13,FALSE),0)</f>
        <v>0</v>
      </c>
      <c r="O30" s="65">
        <f>_xlfn.IFNA(VLOOKUP(CONCATENATE($O$5,$B30,$C30),'GOS1'!$A$6:$M$133,13,FALSE),0)</f>
        <v>0</v>
      </c>
      <c r="P30" s="65">
        <f>_xlfn.IFNA(VLOOKUP(CONCATENATE($P$5,$B30,$C30),'SER2'!$A$6:$M$500,13,FALSE),0)</f>
        <v>0</v>
      </c>
      <c r="Q30" s="65">
        <f>_xlfn.IFNA(VLOOKUP(CONCATENATE($Q$5,$B30,$C30),'SER2'!$A$6:$M$500,13,FALSE),0)</f>
        <v>0</v>
      </c>
      <c r="R30" s="65">
        <f>_xlfn.IFNA(VLOOKUP(CONCATENATE($R$5,$B30,$C30),'OG1'!$A$6:$M$133,13,FALSE),0)</f>
        <v>0</v>
      </c>
      <c r="S30" s="65">
        <f>_xlfn.IFNA(VLOOKUP(CONCATENATE($R$5,$B30,$C30),'OG1'!$A$6:$M$133,13,FALSE),0)</f>
        <v>0</v>
      </c>
      <c r="T30" s="65">
        <f>_xlfn.IFNA(VLOOKUP(CONCATENATE($T$5,$B30,$C30),'DRY1'!$A$6:$M$135,13,FALSE),0)</f>
        <v>0</v>
      </c>
      <c r="U30" s="65">
        <f>_xlfn.IFNA(VLOOKUP(CONCATENATE($U$5,$B30,$C30),'HOR1'!$A$6:$M$192,13,FALSE),0)</f>
        <v>0</v>
      </c>
      <c r="V30" s="65">
        <f>_xlfn.IFNA(VLOOKUP(CONCATENATE($V$5,$B30,$C30),'DAR1'!$A$6:$M$133,13,FALSE),0)</f>
        <v>0</v>
      </c>
      <c r="W30" s="65">
        <f>_xlfn.IFNA(VLOOKUP(CONCATENATE($W$5,$B30,$C30),'DRY2'!$A$6:$M$133,13,FALSE),0)</f>
        <v>0</v>
      </c>
      <c r="X30" s="65">
        <f>_xlfn.IFNA(VLOOKUP(CONCATENATE($X$5,$B30,$C30),'SER3'!$A$6:$M$500,13,FALSE),0)</f>
        <v>0</v>
      </c>
      <c r="Y30" s="65">
        <f>_xlfn.IFNA(VLOOKUP(CONCATENATE($Y$5,$B30,$C30),'OG2'!$A$6:$M$135,13,FALSE),0)</f>
        <v>0</v>
      </c>
      <c r="Z30" s="351">
        <f>_xlfn.IFNA(VLOOKUP(CONCATENATE($Z$5,$B30,$C30),'OG2'!$A$6:$M$135,13,FALSE),0)</f>
        <v>0</v>
      </c>
      <c r="AA30" s="351">
        <f>_xlfn.IFNA(VLOOKUP(CONCATENATE($AA$5,$B30,$C30),'DRY3'!$A$6:$M$132,13,FALSE),0)</f>
        <v>0</v>
      </c>
      <c r="AB30" s="65">
        <f>_xlfn.IFNA(VLOOKUP(CONCATENATE($AB$5,$B30,$C30),[1]SCSJ!$A$6:$M$133,13,FALSE),0)</f>
        <v>0</v>
      </c>
      <c r="AC30" s="65">
        <f>_xlfn.IFNA(VLOOKUP(CONCATENATE($AC$5,$B30,$C30),'GOS2'!$A$6:$M$133,13,FALSE),0)</f>
        <v>0</v>
      </c>
      <c r="AD30" s="65">
        <f>_xlfn.IFNA(VLOOKUP(CONCATENATE($AD$5,$B30,$C30),FEST!$A$6:$M$300,13,FALSE),0)</f>
        <v>0</v>
      </c>
      <c r="AE30" s="65">
        <f>_xlfn.IFNA(VLOOKUP(CONCATENATE($AE$5,$B30,$C30),'ESP2'!$A$6:$M$500,13,FALSE),0)</f>
        <v>0</v>
      </c>
      <c r="AF30" s="65">
        <f>_xlfn.IFNA(VLOOKUP(CONCATENATE($AF$5,$B30,$C30),'OG3'!$A$6:$M$53,13,FALSE),0)</f>
        <v>0</v>
      </c>
      <c r="AG30" s="65">
        <f>_xlfn.IFNA(VLOOKUP(CONCATENATE($AG$5,$B30,$C30),'OG3'!$A$6:$M$53,13,FALSE),0)</f>
        <v>0</v>
      </c>
      <c r="AH30" s="65">
        <f>_xlfn.IFNA(VLOOKUP(CONCATENATE($AH$5,$B30,$C30),[2]cap1!$A$6:$M$53,13,FALSE),0)</f>
        <v>0</v>
      </c>
      <c r="AI30" s="65">
        <f>_xlfn.IFNA(VLOOKUP(CONCATENATE($AI$5,$B30,$C30),'ESP3'!$A$6:$M$53,13,FALSE),0)</f>
        <v>0</v>
      </c>
      <c r="AJ30" s="65">
        <f>_xlfn.IFNA(VLOOKUP(CONCATENATE($AJ$5,$B30,$C30),'BAL3'!$A$6:$M$500,13,FALSE),0)</f>
        <v>0</v>
      </c>
      <c r="AK30" s="65">
        <f>_xlfn.IFNA(VLOOKUP(CONCATENATE($AK$5,$B30,$C30),'ESP4'!$A$6:$M$300,13,FALSE),0)</f>
        <v>0</v>
      </c>
      <c r="AL30" s="65">
        <f>_xlfn.IFNA(VLOOKUP(CONCATENATE($AL$5,$B30,$C30),'DAR2'!$A$6:$M$300,13,FALSE),0)</f>
        <v>0</v>
      </c>
      <c r="AM30" s="65">
        <f>_xlfn.IFNA(VLOOKUP(CONCATENATE($AM$5,$B30,$C30),GID!$A$6:$M$60,13,FALSE),0)</f>
        <v>0</v>
      </c>
      <c r="AN30" s="65">
        <f>_xlfn.IFNA(VLOOKUP(CONCATENATE($AN$5,$B30,$C30),RAS!$A$6:$M$135,13,FALSE),0)</f>
        <v>0</v>
      </c>
    </row>
    <row r="31" spans="1:40" ht="14.4" customHeight="1" x14ac:dyDescent="0.25">
      <c r="A31" s="601"/>
      <c r="B31" s="60"/>
      <c r="C31" s="66"/>
      <c r="D31" s="61"/>
      <c r="E31" s="67"/>
      <c r="F31" s="74"/>
      <c r="G31" s="63">
        <f t="shared" si="2"/>
        <v>0</v>
      </c>
      <c r="H31" s="64">
        <f t="shared" si="0"/>
        <v>0</v>
      </c>
      <c r="I31" s="74">
        <f t="shared" si="1"/>
        <v>4</v>
      </c>
      <c r="J31" s="73">
        <f>_xlfn.IFNA(VLOOKUP(CONCATENATE($J$5,$B31,$C31),'ESP1'!$A$6:$M$500,13,FALSE),0)</f>
        <v>0</v>
      </c>
      <c r="K31" s="73"/>
      <c r="L31" s="73">
        <f>_xlfn.IFNA(VLOOKUP(CONCATENATE($L$5,$B31,$C31),'SER1'!$A$6:$M$500,13,FALSE),0)</f>
        <v>0</v>
      </c>
      <c r="M31" s="73"/>
      <c r="N31" s="65">
        <f>_xlfn.IFNA(VLOOKUP(CONCATENATE($N$5,$B31,$C31),MUR!$A$6:$M$133,13,FALSE),0)</f>
        <v>0</v>
      </c>
      <c r="O31" s="65">
        <f>_xlfn.IFNA(VLOOKUP(CONCATENATE($O$5,$B31,$C31),'GOS1'!$A$6:$M$133,13,FALSE),0)</f>
        <v>0</v>
      </c>
      <c r="P31" s="65">
        <f>_xlfn.IFNA(VLOOKUP(CONCATENATE($P$5,$B31,$C31),'SER2'!$A$6:$M$500,13,FALSE),0)</f>
        <v>0</v>
      </c>
      <c r="Q31" s="65">
        <f>_xlfn.IFNA(VLOOKUP(CONCATENATE($Q$5,$B31,$C31),'SER2'!$A$6:$M$500,13,FALSE),0)</f>
        <v>0</v>
      </c>
      <c r="R31" s="65">
        <f>_xlfn.IFNA(VLOOKUP(CONCATENATE($R$5,$B31,$C31),'OG1'!$A$6:$M$133,13,FALSE),0)</f>
        <v>0</v>
      </c>
      <c r="S31" s="65">
        <f>_xlfn.IFNA(VLOOKUP(CONCATENATE($R$5,$B31,$C31),'OG1'!$A$6:$M$133,13,FALSE),0)</f>
        <v>0</v>
      </c>
      <c r="T31" s="65">
        <f>_xlfn.IFNA(VLOOKUP(CONCATENATE($T$5,$B31,$C31),'DRY1'!$A$6:$M$135,13,FALSE),0)</f>
        <v>0</v>
      </c>
      <c r="U31" s="65">
        <f>_xlfn.IFNA(VLOOKUP(CONCATENATE($U$5,$B31,$C31),'HOR1'!$A$6:$M$192,13,FALSE),0)</f>
        <v>0</v>
      </c>
      <c r="V31" s="65">
        <f>_xlfn.IFNA(VLOOKUP(CONCATENATE($V$5,$B31,$C31),'DAR1'!$A$6:$M$133,13,FALSE),0)</f>
        <v>0</v>
      </c>
      <c r="W31" s="65">
        <f>_xlfn.IFNA(VLOOKUP(CONCATENATE($W$5,$B31,$C31),'DRY2'!$A$6:$M$133,13,FALSE),0)</f>
        <v>0</v>
      </c>
      <c r="X31" s="65">
        <f>_xlfn.IFNA(VLOOKUP(CONCATENATE($X$5,$B31,$C31),'SER3'!$A$6:$M$500,13,FALSE),0)</f>
        <v>0</v>
      </c>
      <c r="Y31" s="65">
        <f>_xlfn.IFNA(VLOOKUP(CONCATENATE($Y$5,$B31,$C31),'OG2'!$A$6:$M$135,13,FALSE),0)</f>
        <v>0</v>
      </c>
      <c r="Z31" s="351">
        <f>_xlfn.IFNA(VLOOKUP(CONCATENATE($Z$5,$B31,$C31),'OG2'!$A$6:$M$135,13,FALSE),0)</f>
        <v>0</v>
      </c>
      <c r="AA31" s="351">
        <f>_xlfn.IFNA(VLOOKUP(CONCATENATE($AA$5,$B31,$C31),'DRY3'!$A$6:$M$132,13,FALSE),0)</f>
        <v>0</v>
      </c>
      <c r="AB31" s="65">
        <f>_xlfn.IFNA(VLOOKUP(CONCATENATE($AB$5,$B31,$C31),[1]SCSJ!$A$6:$M$133,13,FALSE),0)</f>
        <v>0</v>
      </c>
      <c r="AC31" s="65">
        <f>_xlfn.IFNA(VLOOKUP(CONCATENATE($AC$5,$B31,$C31),'GOS2'!$A$6:$M$133,13,FALSE),0)</f>
        <v>0</v>
      </c>
      <c r="AD31" s="65">
        <f>_xlfn.IFNA(VLOOKUP(CONCATENATE($AD$5,$B31,$C31),FEST!$A$6:$M$300,13,FALSE),0)</f>
        <v>0</v>
      </c>
      <c r="AE31" s="65">
        <f>_xlfn.IFNA(VLOOKUP(CONCATENATE($AE$5,$B31,$C31),'ESP2'!$A$6:$M$500,13,FALSE),0)</f>
        <v>0</v>
      </c>
      <c r="AF31" s="65">
        <f>_xlfn.IFNA(VLOOKUP(CONCATENATE($AF$5,$B31,$C31),'OG3'!$A$6:$M$53,13,FALSE),0)</f>
        <v>0</v>
      </c>
      <c r="AG31" s="65">
        <f>_xlfn.IFNA(VLOOKUP(CONCATENATE($AG$5,$B31,$C31),'OG3'!$A$6:$M$53,13,FALSE),0)</f>
        <v>0</v>
      </c>
      <c r="AH31" s="65">
        <f>_xlfn.IFNA(VLOOKUP(CONCATENATE($AH$5,$B31,$C31),[2]cap1!$A$6:$M$53,13,FALSE),0)</f>
        <v>0</v>
      </c>
      <c r="AI31" s="65">
        <f>_xlfn.IFNA(VLOOKUP(CONCATENATE($AI$5,$B31,$C31),'ESP3'!$A$6:$M$53,13,FALSE),0)</f>
        <v>0</v>
      </c>
      <c r="AJ31" s="65">
        <f>_xlfn.IFNA(VLOOKUP(CONCATENATE($AJ$5,$B31,$C31),'BAL3'!$A$6:$M$500,13,FALSE),0)</f>
        <v>0</v>
      </c>
      <c r="AK31" s="65">
        <f>_xlfn.IFNA(VLOOKUP(CONCATENATE($AK$5,$B31,$C31),'ESP4'!$A$6:$M$300,13,FALSE),0)</f>
        <v>0</v>
      </c>
      <c r="AL31" s="65">
        <f>_xlfn.IFNA(VLOOKUP(CONCATENATE($AL$5,$B31,$C31),'DAR2'!$A$6:$M$300,13,FALSE),0)</f>
        <v>0</v>
      </c>
      <c r="AM31" s="65">
        <f>_xlfn.IFNA(VLOOKUP(CONCATENATE($AM$5,$B31,$C31),GID!$A$6:$M$60,13,FALSE),0)</f>
        <v>0</v>
      </c>
      <c r="AN31" s="65">
        <f>_xlfn.IFNA(VLOOKUP(CONCATENATE($AN$5,$B31,$C31),RAS!$A$6:$M$135,13,FALSE),0)</f>
        <v>0</v>
      </c>
    </row>
    <row r="32" spans="1:40" ht="14.4" customHeight="1" x14ac:dyDescent="0.25">
      <c r="A32" s="601"/>
      <c r="B32" s="60"/>
      <c r="C32" s="66"/>
      <c r="D32" s="66"/>
      <c r="E32" s="67"/>
      <c r="F32" s="74"/>
      <c r="G32" s="63">
        <f t="shared" si="2"/>
        <v>0</v>
      </c>
      <c r="H32" s="64">
        <f t="shared" si="0"/>
        <v>0</v>
      </c>
      <c r="I32" s="74">
        <f t="shared" si="1"/>
        <v>4</v>
      </c>
      <c r="J32" s="73">
        <f>_xlfn.IFNA(VLOOKUP(CONCATENATE($J$5,$B32,$C32),'ESP1'!$A$6:$M$500,13,FALSE),0)</f>
        <v>0</v>
      </c>
      <c r="K32" s="73"/>
      <c r="L32" s="73">
        <f>_xlfn.IFNA(VLOOKUP(CONCATENATE($L$5,$B32,$C32),'SER1'!$A$6:$M$500,13,FALSE),0)</f>
        <v>0</v>
      </c>
      <c r="M32" s="73"/>
      <c r="N32" s="65">
        <f>_xlfn.IFNA(VLOOKUP(CONCATENATE($N$5,$B32,$C32),MUR!$A$6:$M$133,13,FALSE),0)</f>
        <v>0</v>
      </c>
      <c r="O32" s="65">
        <f>_xlfn.IFNA(VLOOKUP(CONCATENATE($O$5,$B32,$C32),'GOS1'!$A$6:$M$133,13,FALSE),0)</f>
        <v>0</v>
      </c>
      <c r="P32" s="65">
        <f>_xlfn.IFNA(VLOOKUP(CONCATENATE($P$5,$B32,$C32),'SER2'!$A$6:$M$500,13,FALSE),0)</f>
        <v>0</v>
      </c>
      <c r="Q32" s="351">
        <f>_xlfn.IFNA(VLOOKUP(CONCATENATE($Q$5,$B32,$C32),'SER2'!$A$6:$M$500,13,FALSE),0)</f>
        <v>0</v>
      </c>
      <c r="R32" s="65">
        <f>_xlfn.IFNA(VLOOKUP(CONCATENATE($R$5,$B32,$C32),'OG1'!$A$6:$M$133,13,FALSE),0)</f>
        <v>0</v>
      </c>
      <c r="S32" s="65">
        <f>_xlfn.IFNA(VLOOKUP(CONCATENATE($R$5,$B32,$C32),'OG1'!$A$6:$M$133,13,FALSE),0)</f>
        <v>0</v>
      </c>
      <c r="T32" s="65">
        <f>_xlfn.IFNA(VLOOKUP(CONCATENATE($T$5,$B32,$C32),'DRY1'!$A$6:$M$135,13,FALSE),0)</f>
        <v>0</v>
      </c>
      <c r="U32" s="65">
        <f>_xlfn.IFNA(VLOOKUP(CONCATENATE($U$5,$B32,$C32),'HOR1'!$A$6:$M$192,13,FALSE),0)</f>
        <v>0</v>
      </c>
      <c r="V32" s="65">
        <f>_xlfn.IFNA(VLOOKUP(CONCATENATE($V$5,$B32,$C32),'DAR1'!$A$6:$M$133,13,FALSE),0)</f>
        <v>0</v>
      </c>
      <c r="W32" s="65">
        <f>_xlfn.IFNA(VLOOKUP(CONCATENATE($W$5,$B32,$C32),'DRY2'!$A$6:$M$133,13,FALSE),0)</f>
        <v>0</v>
      </c>
      <c r="X32" s="65">
        <f>_xlfn.IFNA(VLOOKUP(CONCATENATE($X$5,$B32,$C32),'SER3'!$A$6:$M$500,13,FALSE),0)</f>
        <v>0</v>
      </c>
      <c r="Y32" s="65">
        <f>_xlfn.IFNA(VLOOKUP(CONCATENATE($Y$5,$B32,$C32),'OG2'!$A$6:$M$135,13,FALSE),0)</f>
        <v>0</v>
      </c>
      <c r="Z32" s="351">
        <f>_xlfn.IFNA(VLOOKUP(CONCATENATE($Z$5,$B32,$C32),'OG2'!$A$6:$M$135,13,FALSE),0)</f>
        <v>0</v>
      </c>
      <c r="AA32" s="351">
        <f>_xlfn.IFNA(VLOOKUP(CONCATENATE($AA$5,$B32,$C32),'DRY3'!$A$6:$M$132,13,FALSE),0)</f>
        <v>0</v>
      </c>
      <c r="AB32" s="65">
        <f>_xlfn.IFNA(VLOOKUP(CONCATENATE($AB$5,$B32,$C32),[1]SCSJ!$A$6:$M$133,13,FALSE),0)</f>
        <v>0</v>
      </c>
      <c r="AC32" s="65">
        <f>_xlfn.IFNA(VLOOKUP(CONCATENATE($AC$5,$B32,$C32),'GOS2'!$A$6:$M$133,13,FALSE),0)</f>
        <v>0</v>
      </c>
      <c r="AD32" s="65">
        <f>_xlfn.IFNA(VLOOKUP(CONCATENATE($AD$5,$B32,$C32),FEST!$A$6:$M$300,13,FALSE),0)</f>
        <v>0</v>
      </c>
      <c r="AE32" s="65">
        <f>_xlfn.IFNA(VLOOKUP(CONCATENATE($AE$5,$B32,$C32),'ESP2'!$A$6:$M$500,13,FALSE),0)</f>
        <v>0</v>
      </c>
      <c r="AF32" s="65">
        <f>_xlfn.IFNA(VLOOKUP(CONCATENATE($AF$5,$B32,$C32),'OG3'!$A$6:$M$53,13,FALSE),0)</f>
        <v>0</v>
      </c>
      <c r="AG32" s="65">
        <f>_xlfn.IFNA(VLOOKUP(CONCATENATE($AG$5,$B32,$C32),'OG3'!$A$6:$M$53,13,FALSE),0)</f>
        <v>0</v>
      </c>
      <c r="AH32" s="65">
        <f>_xlfn.IFNA(VLOOKUP(CONCATENATE($AH$5,$B32,$C32),[2]cap1!$A$6:$M$53,13,FALSE),0)</f>
        <v>0</v>
      </c>
      <c r="AI32" s="65">
        <f>_xlfn.IFNA(VLOOKUP(CONCATENATE($AI$5,$B32,$C32),'ESP3'!$A$6:$M$53,13,FALSE),0)</f>
        <v>0</v>
      </c>
      <c r="AJ32" s="65">
        <f>_xlfn.IFNA(VLOOKUP(CONCATENATE($AJ$5,$B32,$C32),'BAL3'!$A$6:$M$500,13,FALSE),0)</f>
        <v>0</v>
      </c>
      <c r="AK32" s="65">
        <f>_xlfn.IFNA(VLOOKUP(CONCATENATE($AK$5,$B32,$C32),'ESP4'!$A$6:$M$300,13,FALSE),0)</f>
        <v>0</v>
      </c>
      <c r="AL32" s="65">
        <f>_xlfn.IFNA(VLOOKUP(CONCATENATE($AL$5,$B32,$C32),'DAR2'!$A$6:$M$300,13,FALSE),0)</f>
        <v>0</v>
      </c>
      <c r="AM32" s="65">
        <f>_xlfn.IFNA(VLOOKUP(CONCATENATE($AM$5,$B32,$C32),GID!$A$6:$M$60,13,FALSE),0)</f>
        <v>0</v>
      </c>
      <c r="AN32" s="65">
        <f>_xlfn.IFNA(VLOOKUP(CONCATENATE($AN$5,$B32,$C32),RAS!$A$6:$M$135,13,FALSE),0)</f>
        <v>0</v>
      </c>
    </row>
    <row r="33" spans="1:40" ht="14.4" customHeight="1" x14ac:dyDescent="0.25">
      <c r="A33" s="601"/>
      <c r="B33" s="60"/>
      <c r="C33" s="66"/>
      <c r="D33" s="66"/>
      <c r="E33" s="67"/>
      <c r="F33" s="74"/>
      <c r="G33" s="63">
        <f t="shared" si="2"/>
        <v>0</v>
      </c>
      <c r="H33" s="64">
        <f t="shared" si="0"/>
        <v>0</v>
      </c>
      <c r="I33" s="74">
        <f t="shared" si="1"/>
        <v>4</v>
      </c>
      <c r="J33" s="73">
        <f>_xlfn.IFNA(VLOOKUP(CONCATENATE($J$5,$B33,$C33),'ESP1'!$A$6:$M$500,13,FALSE),0)</f>
        <v>0</v>
      </c>
      <c r="K33" s="73"/>
      <c r="L33" s="73">
        <f>_xlfn.IFNA(VLOOKUP(CONCATENATE($L$5,$B33,$C33),'SER1'!$A$6:$M$500,13,FALSE),0)</f>
        <v>0</v>
      </c>
      <c r="M33" s="73"/>
      <c r="N33" s="65">
        <f>_xlfn.IFNA(VLOOKUP(CONCATENATE($N$5,$B33,$C33),MUR!$A$6:$M$133,13,FALSE),0)</f>
        <v>0</v>
      </c>
      <c r="O33" s="65">
        <f>_xlfn.IFNA(VLOOKUP(CONCATENATE($O$5,$B33,$C33),'GOS1'!$A$6:$M$133,13,FALSE),0)</f>
        <v>0</v>
      </c>
      <c r="P33" s="65">
        <f>_xlfn.IFNA(VLOOKUP(CONCATENATE($P$5,$B33,$C33),'SER2'!$A$6:$M$500,13,FALSE),0)</f>
        <v>0</v>
      </c>
      <c r="Q33" s="65"/>
      <c r="R33" s="65">
        <f>_xlfn.IFNA(VLOOKUP(CONCATENATE($R$5,$B33,$C33),'OG1'!$A$6:$M$133,13,FALSE),0)</f>
        <v>0</v>
      </c>
      <c r="S33" s="441">
        <f>_xlfn.IFNA(VLOOKUP(CONCATENATE($R$5,$B33,$C33),'OG1'!$A$6:$M$133,13,FALSE),0)</f>
        <v>0</v>
      </c>
      <c r="T33" s="65">
        <f>_xlfn.IFNA(VLOOKUP(CONCATENATE($T$5,$B33,$C33),'DRY1'!$A$6:$M$135,13,FALSE),0)</f>
        <v>0</v>
      </c>
      <c r="U33" s="65">
        <f>_xlfn.IFNA(VLOOKUP(CONCATENATE($U$5,$B33,$C33),'HOR1'!$A$6:$M$192,13,FALSE),0)</f>
        <v>0</v>
      </c>
      <c r="V33" s="65">
        <f>_xlfn.IFNA(VLOOKUP(CONCATENATE($V$5,$B33,$C33),'DAR1'!$A$6:$M$133,13,FALSE),0)</f>
        <v>0</v>
      </c>
      <c r="W33" s="65">
        <f>_xlfn.IFNA(VLOOKUP(CONCATENATE($W$5,$B33,$C33),'DRY2'!$A$6:$M$133,13,FALSE),0)</f>
        <v>0</v>
      </c>
      <c r="X33" s="65">
        <f>_xlfn.IFNA(VLOOKUP(CONCATENATE($X$5,$B33,$C33),'SER3'!$A$6:$M$500,13,FALSE),0)</f>
        <v>0</v>
      </c>
      <c r="Y33" s="65">
        <f>_xlfn.IFNA(VLOOKUP(CONCATENATE($Y$5,$B33,$C33),'OG2'!$A$6:$M$135,13,FALSE),0)</f>
        <v>0</v>
      </c>
      <c r="Z33" s="351">
        <f>_xlfn.IFNA(VLOOKUP(CONCATENATE($Z$5,$B33,$C33),'OG2'!$A$6:$M$135,13,FALSE),0)</f>
        <v>0</v>
      </c>
      <c r="AA33" s="351">
        <f>_xlfn.IFNA(VLOOKUP(CONCATENATE($AA$5,$B33,$C33),'DRY3'!$A$6:$M$132,13,FALSE),0)</f>
        <v>0</v>
      </c>
      <c r="AB33" s="65">
        <f>_xlfn.IFNA(VLOOKUP(CONCATENATE($AB$5,$B33,$C33),[1]SCSJ!$A$6:$M$133,13,FALSE),0)</f>
        <v>0</v>
      </c>
      <c r="AC33" s="65">
        <f>_xlfn.IFNA(VLOOKUP(CONCATENATE($AC$5,$B33,$C33),'GOS2'!$A$6:$M$133,13,FALSE),0)</f>
        <v>0</v>
      </c>
      <c r="AD33" s="65">
        <f>_xlfn.IFNA(VLOOKUP(CONCATENATE($AD$5,$B33,$C33),FEST!$A$6:$M$300,13,FALSE),0)</f>
        <v>0</v>
      </c>
      <c r="AE33" s="65">
        <f>_xlfn.IFNA(VLOOKUP(CONCATENATE($AE$5,$B33,$C33),'ESP2'!$A$6:$M$500,13,FALSE),0)</f>
        <v>0</v>
      </c>
      <c r="AF33" s="65">
        <f>_xlfn.IFNA(VLOOKUP(CONCATENATE($AF$5,$B33,$C33),'OG3'!$A$6:$M$53,13,FALSE),0)</f>
        <v>0</v>
      </c>
      <c r="AG33" s="65">
        <f>_xlfn.IFNA(VLOOKUP(CONCATENATE($AG$5,$B33,$C33),'OG3'!$A$6:$M$53,13,FALSE),0)</f>
        <v>0</v>
      </c>
      <c r="AH33" s="65">
        <f>_xlfn.IFNA(VLOOKUP(CONCATENATE($AH$5,$B33,$C33),[2]cap1!$A$6:$M$53,13,FALSE),0)</f>
        <v>0</v>
      </c>
      <c r="AI33" s="65">
        <f>_xlfn.IFNA(VLOOKUP(CONCATENATE($AI$5,$B33,$C33),'ESP3'!$A$6:$M$53,13,FALSE),0)</f>
        <v>0</v>
      </c>
      <c r="AJ33" s="65">
        <f>_xlfn.IFNA(VLOOKUP(CONCATENATE($AJ$5,$B33,$C33),'BAL3'!$A$6:$M$500,13,FALSE),0)</f>
        <v>0</v>
      </c>
      <c r="AK33" s="65">
        <f>_xlfn.IFNA(VLOOKUP(CONCATENATE($AK$5,$B33,$C33),'ESP4'!$A$6:$M$300,13,FALSE),0)</f>
        <v>0</v>
      </c>
      <c r="AL33" s="65">
        <f>_xlfn.IFNA(VLOOKUP(CONCATENATE($AL$5,$B33,$C33),'DAR2'!$A$6:$M$300,13,FALSE),0)</f>
        <v>0</v>
      </c>
      <c r="AM33" s="65">
        <f>_xlfn.IFNA(VLOOKUP(CONCATENATE($AM$5,$B33,$C33),GID!$A$6:$M$60,13,FALSE),0)</f>
        <v>0</v>
      </c>
      <c r="AN33" s="65">
        <f>_xlfn.IFNA(VLOOKUP(CONCATENATE($AN$5,$B33,$C33),RAS!$A$6:$M$135,13,FALSE),0)</f>
        <v>0</v>
      </c>
    </row>
    <row r="34" spans="1:40" x14ac:dyDescent="0.25">
      <c r="A34" s="601"/>
      <c r="B34" s="60"/>
      <c r="C34" s="66"/>
      <c r="D34" s="66"/>
      <c r="E34" s="67"/>
      <c r="F34" s="74"/>
      <c r="G34" s="63">
        <f t="shared" ref="G34:G42" si="3">COUNTIF(J34:AJ34,"&gt;0")</f>
        <v>0</v>
      </c>
      <c r="H34" s="64">
        <f t="shared" si="0"/>
        <v>0</v>
      </c>
      <c r="I34" s="74">
        <f t="shared" si="1"/>
        <v>4</v>
      </c>
      <c r="J34" s="73">
        <f>_xlfn.IFNA(VLOOKUP(CONCATENATE($J$5,$B34,$C34),'ESP1'!$A$6:$M$500,13,FALSE),0)</f>
        <v>0</v>
      </c>
      <c r="K34" s="73"/>
      <c r="L34" s="73">
        <f>_xlfn.IFNA(VLOOKUP(CONCATENATE($L$5,$B34,$C34),'SER1'!$A$6:$M$500,13,FALSE),0)</f>
        <v>0</v>
      </c>
      <c r="M34" s="73"/>
      <c r="N34" s="65">
        <f>_xlfn.IFNA(VLOOKUP(CONCATENATE($N$5,$B34,$C34),MUR!$A$6:$M$133,13,FALSE),0)</f>
        <v>0</v>
      </c>
      <c r="O34" s="65">
        <f>_xlfn.IFNA(VLOOKUP(CONCATENATE($O$5,$B34,$C34),'GOS1'!$A$6:$M$133,13,FALSE),0)</f>
        <v>0</v>
      </c>
      <c r="P34" s="65">
        <f>_xlfn.IFNA(VLOOKUP(CONCATENATE($P$5,$B34,$C34),'SER2'!$A$6:$M$500,13,FALSE),0)</f>
        <v>0</v>
      </c>
      <c r="Q34" s="65"/>
      <c r="R34" s="65">
        <f>_xlfn.IFNA(VLOOKUP(CONCATENATE($R$5,$B34,$C34),'OG1'!$A$6:$M$133,13,FALSE),0)</f>
        <v>0</v>
      </c>
      <c r="S34" s="65"/>
      <c r="T34" s="65">
        <f>_xlfn.IFNA(VLOOKUP(CONCATENATE($T$5,$B34,$C34),'DRY1'!$A$6:$M$135,13,FALSE),0)</f>
        <v>0</v>
      </c>
      <c r="U34" s="65">
        <f>_xlfn.IFNA(VLOOKUP(CONCATENATE($U$5,$B34,$C34),'HOR1'!$A$6:$M$192,13,FALSE),0)</f>
        <v>0</v>
      </c>
      <c r="V34" s="65">
        <f>_xlfn.IFNA(VLOOKUP(CONCATENATE($V$5,$B34,$C34),'DAR1'!$A$6:$M$133,13,FALSE),0)</f>
        <v>0</v>
      </c>
      <c r="W34" s="65">
        <f>_xlfn.IFNA(VLOOKUP(CONCATENATE($W$5,$B34,$C34),'DRY2'!$A$6:$M$133,13,FALSE),0)</f>
        <v>0</v>
      </c>
      <c r="X34" s="65">
        <f>_xlfn.IFNA(VLOOKUP(CONCATENATE($X$5,$B34,$C34),'SER3'!$A$6:$M$500,13,FALSE),0)</f>
        <v>0</v>
      </c>
      <c r="Y34" s="65">
        <f>_xlfn.IFNA(VLOOKUP(CONCATENATE($Y$5,$B34,$C34),'OG2'!$A$6:$M$135,13,FALSE),0)</f>
        <v>0</v>
      </c>
      <c r="Z34" s="351">
        <f>_xlfn.IFNA(VLOOKUP(CONCATENATE($Z$5,$B34,$C34),'OG2'!$A$6:$M$135,13,FALSE),0)</f>
        <v>0</v>
      </c>
      <c r="AA34" s="351">
        <f>_xlfn.IFNA(VLOOKUP(CONCATENATE($AA$5,$B34,$C34),'DRY3'!$A$6:$M$132,13,FALSE),0)</f>
        <v>0</v>
      </c>
      <c r="AB34" s="65">
        <f>_xlfn.IFNA(VLOOKUP(CONCATENATE($AB$5,$B34,$C34),[1]SCSJ!$A$6:$M$133,13,FALSE),0)</f>
        <v>0</v>
      </c>
      <c r="AC34" s="65">
        <f>_xlfn.IFNA(VLOOKUP(CONCATENATE($AC$5,$B34,$C34),'GOS2'!$A$6:$M$133,13,FALSE),0)</f>
        <v>0</v>
      </c>
      <c r="AD34" s="65">
        <f>_xlfn.IFNA(VLOOKUP(CONCATENATE($AD$5,$B34,$C34),FEST!$A$6:$M$300,13,FALSE),0)</f>
        <v>0</v>
      </c>
      <c r="AE34" s="65">
        <f>_xlfn.IFNA(VLOOKUP(CONCATENATE($AE$5,$B34,$C34),'ESP2'!$A$6:$M$500,13,FALSE),0)</f>
        <v>0</v>
      </c>
      <c r="AF34" s="65">
        <f>_xlfn.IFNA(VLOOKUP(CONCATENATE($AF$5,$B34,$C34),'OG3'!$A$6:$M$53,13,FALSE),0)</f>
        <v>0</v>
      </c>
      <c r="AG34" s="65">
        <f>_xlfn.IFNA(VLOOKUP(CONCATENATE($AG$5,$B34,$C34),'OG3'!$A$6:$M$53,13,FALSE),0)</f>
        <v>0</v>
      </c>
      <c r="AH34" s="65">
        <f>_xlfn.IFNA(VLOOKUP(CONCATENATE($AH$5,$B34,$C34),[2]cap1!$A$6:$M$53,13,FALSE),0)</f>
        <v>0</v>
      </c>
      <c r="AI34" s="65">
        <f>_xlfn.IFNA(VLOOKUP(CONCATENATE($AI$5,$B34,$C34),'ESP3'!$A$6:$M$53,13,FALSE),0)</f>
        <v>0</v>
      </c>
      <c r="AJ34" s="65">
        <f>_xlfn.IFNA(VLOOKUP(CONCATENATE($AJ$5,$B34,$C34),'BAL3'!$A$6:$M$500,13,FALSE),0)</f>
        <v>0</v>
      </c>
      <c r="AK34" s="65">
        <f>_xlfn.IFNA(VLOOKUP(CONCATENATE($AK$5,$B34,$C34),'ESP4'!$A$6:$M$300,13,FALSE),0)</f>
        <v>0</v>
      </c>
      <c r="AL34" s="65">
        <f>_xlfn.IFNA(VLOOKUP(CONCATENATE($AL$5,$B34,$C34),'DAR2'!$A$6:$M$300,13,FALSE),0)</f>
        <v>0</v>
      </c>
      <c r="AM34" s="65">
        <f>_xlfn.IFNA(VLOOKUP(CONCATENATE($AM$5,$B34,$C34),GID!$A$6:$M$60,13,FALSE),0)</f>
        <v>0</v>
      </c>
      <c r="AN34" s="65">
        <f>_xlfn.IFNA(VLOOKUP(CONCATENATE($AN$5,$B34,$C34),RAS!$A$6:$M$135,13,FALSE),0)</f>
        <v>0</v>
      </c>
    </row>
    <row r="35" spans="1:40" x14ac:dyDescent="0.25">
      <c r="A35" s="601"/>
      <c r="B35" s="60"/>
      <c r="C35" s="66"/>
      <c r="D35" s="66"/>
      <c r="E35" s="67"/>
      <c r="F35" s="74"/>
      <c r="G35" s="63">
        <f t="shared" si="3"/>
        <v>0</v>
      </c>
      <c r="H35" s="64">
        <f t="shared" si="0"/>
        <v>0</v>
      </c>
      <c r="I35" s="74">
        <f t="shared" si="1"/>
        <v>4</v>
      </c>
      <c r="J35" s="73">
        <f>_xlfn.IFNA(VLOOKUP(CONCATENATE($J$5,$B35,$C35),'ESP1'!$A$6:$M$500,13,FALSE),0)</f>
        <v>0</v>
      </c>
      <c r="K35" s="73"/>
      <c r="L35" s="73">
        <f>_xlfn.IFNA(VLOOKUP(CONCATENATE($L$5,$B35,$C35),'SER1'!$A$6:$M$500,13,FALSE),0)</f>
        <v>0</v>
      </c>
      <c r="M35" s="73"/>
      <c r="N35" s="65">
        <f>_xlfn.IFNA(VLOOKUP(CONCATENATE($N$5,$B35,$C35),MUR!$A$6:$M$133,13,FALSE),0)</f>
        <v>0</v>
      </c>
      <c r="O35" s="65">
        <f>_xlfn.IFNA(VLOOKUP(CONCATENATE($O$5,$B35,$C35),'GOS1'!$A$6:$M$133,13,FALSE),0)</f>
        <v>0</v>
      </c>
      <c r="P35" s="65">
        <f>_xlfn.IFNA(VLOOKUP(CONCATENATE($P$5,$B35,$C35),'SER2'!$A$6:$M$500,13,FALSE),0)</f>
        <v>0</v>
      </c>
      <c r="Q35" s="65"/>
      <c r="R35" s="65">
        <f>_xlfn.IFNA(VLOOKUP(CONCATENATE($R$5,$B35,$C35),'OG1'!$A$6:$M$133,13,FALSE),0)</f>
        <v>0</v>
      </c>
      <c r="S35" s="65"/>
      <c r="T35" s="65">
        <f>_xlfn.IFNA(VLOOKUP(CONCATENATE($T$5,$B35,$C35),'DRY1'!$A$6:$M$135,13,FALSE),0)</f>
        <v>0</v>
      </c>
      <c r="U35" s="65">
        <f>_xlfn.IFNA(VLOOKUP(CONCATENATE($U$5,$B35,$C35),'HOR1'!$A$6:$M$192,13,FALSE),0)</f>
        <v>0</v>
      </c>
      <c r="V35" s="65">
        <f>_xlfn.IFNA(VLOOKUP(CONCATENATE($V$5,$B35,$C35),'DAR1'!$A$6:$M$133,13,FALSE),0)</f>
        <v>0</v>
      </c>
      <c r="W35" s="65">
        <f>_xlfn.IFNA(VLOOKUP(CONCATENATE($W$5,$B35,$C35),'DRY2'!$A$6:$M$133,13,FALSE),0)</f>
        <v>0</v>
      </c>
      <c r="X35" s="65">
        <f>_xlfn.IFNA(VLOOKUP(CONCATENATE($X$5,$B35,$C35),'SER3'!$A$6:$M$500,13,FALSE),0)</f>
        <v>0</v>
      </c>
      <c r="Y35" s="65">
        <f>_xlfn.IFNA(VLOOKUP(CONCATENATE($Y$5,$B35,$C35),'OG2'!$A$6:$M$135,13,FALSE),0)</f>
        <v>0</v>
      </c>
      <c r="Z35" s="351">
        <f>_xlfn.IFNA(VLOOKUP(CONCATENATE($Z$5,$B35,$C35),'OG2'!$A$6:$M$135,13,FALSE),0)</f>
        <v>0</v>
      </c>
      <c r="AA35" s="351">
        <f>_xlfn.IFNA(VLOOKUP(CONCATENATE($AA$5,$B35,$C35),'DRY3'!$A$6:$M$132,13,FALSE),0)</f>
        <v>0</v>
      </c>
      <c r="AB35" s="65">
        <f>_xlfn.IFNA(VLOOKUP(CONCATENATE($AB$5,$B35,$C35),[1]SCSJ!$A$6:$M$133,13,FALSE),0)</f>
        <v>0</v>
      </c>
      <c r="AC35" s="65">
        <f>_xlfn.IFNA(VLOOKUP(CONCATENATE($AC$5,$B35,$C35),'GOS2'!$A$6:$M$133,13,FALSE),0)</f>
        <v>0</v>
      </c>
      <c r="AD35" s="65">
        <f>_xlfn.IFNA(VLOOKUP(CONCATENATE($AD$5,$B35,$C35),FEST!$A$6:$M$300,13,FALSE),0)</f>
        <v>0</v>
      </c>
      <c r="AE35" s="65">
        <f>_xlfn.IFNA(VLOOKUP(CONCATENATE($AE$5,$B35,$C35),'ESP2'!$A$6:$M$500,13,FALSE),0)</f>
        <v>0</v>
      </c>
      <c r="AF35" s="65">
        <f>_xlfn.IFNA(VLOOKUP(CONCATENATE($AF$5,$B35,$C35),'OG3'!$A$6:$M$53,13,FALSE),0)</f>
        <v>0</v>
      </c>
      <c r="AG35" s="65"/>
      <c r="AH35" s="65">
        <f>_xlfn.IFNA(VLOOKUP(CONCATENATE($AH$5,$B35,$C35),[2]cap1!$A$6:$M$53,13,FALSE),0)</f>
        <v>0</v>
      </c>
      <c r="AI35" s="65">
        <f>_xlfn.IFNA(VLOOKUP(CONCATENATE($AI$5,$B35,$C35),'ESP3'!$A$6:$M$53,13,FALSE),0)</f>
        <v>0</v>
      </c>
      <c r="AJ35" s="65">
        <f>_xlfn.IFNA(VLOOKUP(CONCATENATE($AJ$5,$B35,$C35),'BAL3'!$A$6:$M$500,13,FALSE),0)</f>
        <v>0</v>
      </c>
      <c r="AK35" s="65">
        <f>_xlfn.IFNA(VLOOKUP(CONCATENATE($AK$5,$B35,$C35),'ESP4'!$A$6:$M$300,13,FALSE),0)</f>
        <v>0</v>
      </c>
      <c r="AL35" s="65">
        <f>_xlfn.IFNA(VLOOKUP(CONCATENATE($AL$5,$B35,$C35),'DAR2'!$A$6:$M$300,13,FALSE),0)</f>
        <v>0</v>
      </c>
      <c r="AM35" s="65">
        <f>_xlfn.IFNA(VLOOKUP(CONCATENATE($AM$5,$B35,$C35),GID!$A$6:$M$60,13,FALSE),0)</f>
        <v>0</v>
      </c>
      <c r="AN35" s="65">
        <f>_xlfn.IFNA(VLOOKUP(CONCATENATE($AN$5,$B35,$C35),RAS!$A$6:$M$135,13,FALSE),0)</f>
        <v>0</v>
      </c>
    </row>
    <row r="36" spans="1:40" ht="14.4" customHeight="1" x14ac:dyDescent="0.25">
      <c r="A36" s="601"/>
      <c r="B36" s="60"/>
      <c r="C36" s="66"/>
      <c r="D36" s="66"/>
      <c r="E36" s="67"/>
      <c r="F36" s="74"/>
      <c r="G36" s="63">
        <f t="shared" si="3"/>
        <v>0</v>
      </c>
      <c r="H36" s="64">
        <f t="shared" si="0"/>
        <v>0</v>
      </c>
      <c r="I36" s="74">
        <f t="shared" si="1"/>
        <v>4</v>
      </c>
      <c r="J36" s="73">
        <f>_xlfn.IFNA(VLOOKUP(CONCATENATE($J$5,$B36,$C36),'ESP1'!$A$6:$M$500,13,FALSE),0)</f>
        <v>0</v>
      </c>
      <c r="K36" s="73"/>
      <c r="L36" s="73">
        <f>_xlfn.IFNA(VLOOKUP(CONCATENATE($L$5,$B36,$C36),'SER1'!$A$6:$M$500,13,FALSE),0)</f>
        <v>0</v>
      </c>
      <c r="M36" s="73"/>
      <c r="N36" s="65">
        <f>_xlfn.IFNA(VLOOKUP(CONCATENATE($N$5,$B36,$C36),MUR!$A$6:$M$133,13,FALSE),0)</f>
        <v>0</v>
      </c>
      <c r="O36" s="65">
        <f>_xlfn.IFNA(VLOOKUP(CONCATENATE($O$5,$B36,$C36),'GOS1'!$A$6:$M$133,13,FALSE),0)</f>
        <v>0</v>
      </c>
      <c r="P36" s="65">
        <f>_xlfn.IFNA(VLOOKUP(CONCATENATE($P$5,$B36,$C36),'SER2'!$A$6:$M$500,13,FALSE),0)</f>
        <v>0</v>
      </c>
      <c r="Q36" s="65"/>
      <c r="R36" s="65">
        <f>_xlfn.IFNA(VLOOKUP(CONCATENATE($R$5,$B36,$C36),'OG1'!$A$6:$M$133,13,FALSE),0)</f>
        <v>0</v>
      </c>
      <c r="S36" s="65"/>
      <c r="T36" s="65">
        <f>_xlfn.IFNA(VLOOKUP(CONCATENATE($T$5,$B36,$C36),'DRY1'!$A$6:$M$135,13,FALSE),0)</f>
        <v>0</v>
      </c>
      <c r="U36" s="65">
        <f>_xlfn.IFNA(VLOOKUP(CONCATENATE($U$5,$B36,$C36),'HOR1'!$A$6:$M$192,13,FALSE),0)</f>
        <v>0</v>
      </c>
      <c r="V36" s="65">
        <f>_xlfn.IFNA(VLOOKUP(CONCATENATE($V$5,$B36,$C36),'DAR1'!$A$6:$M$133,13,FALSE),0)</f>
        <v>0</v>
      </c>
      <c r="W36" s="65">
        <f>_xlfn.IFNA(VLOOKUP(CONCATENATE($W$5,$B36,$C36),'DRY2'!$A$6:$M$133,13,FALSE),0)</f>
        <v>0</v>
      </c>
      <c r="X36" s="65">
        <f>_xlfn.IFNA(VLOOKUP(CONCATENATE($X$5,$B36,$C36),'SER3'!$A$6:$M$500,13,FALSE),0)</f>
        <v>0</v>
      </c>
      <c r="Y36" s="65">
        <f>_xlfn.IFNA(VLOOKUP(CONCATENATE($Y$5,$B36,$C36),'OG2'!$A$6:$M$135,13,FALSE),0)</f>
        <v>0</v>
      </c>
      <c r="Z36" s="351">
        <f>_xlfn.IFNA(VLOOKUP(CONCATENATE($Y$5,$B36,$C36),'OG2'!$A$6:$M$135,13,FALSE),0)</f>
        <v>0</v>
      </c>
      <c r="AA36" s="351">
        <f>_xlfn.IFNA(VLOOKUP(CONCATENATE($AA$5,$B36,$C36),'DRY3'!$A$6:$M$132,13,FALSE),0)</f>
        <v>0</v>
      </c>
      <c r="AB36" s="65">
        <f>_xlfn.IFNA(VLOOKUP(CONCATENATE($AB$5,$B36,$C36),[1]SCSJ!$A$6:$M$133,13,FALSE),0)</f>
        <v>0</v>
      </c>
      <c r="AC36" s="65">
        <f>_xlfn.IFNA(VLOOKUP(CONCATENATE($AC$5,$B36,$C36),'GOS2'!$A$6:$M$133,13,FALSE),0)</f>
        <v>0</v>
      </c>
      <c r="AD36" s="65">
        <f>_xlfn.IFNA(VLOOKUP(CONCATENATE($AD$5,$B36,$C36),FEST!$A$6:$M$300,13,FALSE),0)</f>
        <v>0</v>
      </c>
      <c r="AE36" s="65">
        <f>_xlfn.IFNA(VLOOKUP(CONCATENATE($AE$5,$B36,$C36),'ESP2'!$A$6:$M$500,13,FALSE),0)</f>
        <v>0</v>
      </c>
      <c r="AF36" s="65">
        <f>_xlfn.IFNA(VLOOKUP(CONCATENATE($AF$5,$B36,$C36),'OG3'!$A$6:$M$53,13,FALSE),0)</f>
        <v>0</v>
      </c>
      <c r="AG36" s="65"/>
      <c r="AH36" s="65">
        <f>_xlfn.IFNA(VLOOKUP(CONCATENATE($AH$5,$B36,$C36),[2]cap1!$A$6:$M$53,13,FALSE),0)</f>
        <v>0</v>
      </c>
      <c r="AI36" s="65">
        <f>_xlfn.IFNA(VLOOKUP(CONCATENATE($AI$5,$B36,$C36),'ESP3'!$A$6:$M$53,13,FALSE),0)</f>
        <v>0</v>
      </c>
      <c r="AJ36" s="65">
        <f>_xlfn.IFNA(VLOOKUP(CONCATENATE($AJ$5,$B36,$C36),'BAL3'!$A$6:$M$500,13,FALSE),0)</f>
        <v>0</v>
      </c>
      <c r="AK36" s="65">
        <f>_xlfn.IFNA(VLOOKUP(CONCATENATE($AK$5,$B36,$C36),'ESP4'!$A$6:$M$300,13,FALSE),0)</f>
        <v>0</v>
      </c>
      <c r="AL36" s="65">
        <f>_xlfn.IFNA(VLOOKUP(CONCATENATE($AL$5,$B36,$C36),'DAR2'!$A$6:$M$300,13,FALSE),0)</f>
        <v>0</v>
      </c>
      <c r="AM36" s="65">
        <f>_xlfn.IFNA(VLOOKUP(CONCATENATE($AM$5,$B36,$C36),GID!$A$6:$M$60,13,FALSE),0)</f>
        <v>0</v>
      </c>
      <c r="AN36" s="65">
        <f>_xlfn.IFNA(VLOOKUP(CONCATENATE($AN$5,$B36,$C36),RAS!$A$6:$M$135,13,FALSE),0)</f>
        <v>0</v>
      </c>
    </row>
    <row r="37" spans="1:40" ht="14.4" customHeight="1" x14ac:dyDescent="0.25">
      <c r="A37" s="601"/>
      <c r="B37" s="60"/>
      <c r="C37" s="66"/>
      <c r="D37" s="66"/>
      <c r="E37" s="67"/>
      <c r="F37" s="74"/>
      <c r="G37" s="63">
        <f t="shared" si="3"/>
        <v>0</v>
      </c>
      <c r="H37" s="64">
        <f t="shared" ref="H37:H71" si="4">SUM(J37:AJ37)</f>
        <v>0</v>
      </c>
      <c r="I37" s="74">
        <f t="shared" si="1"/>
        <v>4</v>
      </c>
      <c r="J37" s="73">
        <f>_xlfn.IFNA(VLOOKUP(CONCATENATE($J$5,$B37,$C37),'ESP1'!$A$6:$M$500,13,FALSE),0)</f>
        <v>0</v>
      </c>
      <c r="K37" s="73"/>
      <c r="L37" s="73">
        <f>_xlfn.IFNA(VLOOKUP(CONCATENATE($L$5,$B37,$C37),'SER1'!$A$6:$M$500,13,FALSE),0)</f>
        <v>0</v>
      </c>
      <c r="M37" s="73"/>
      <c r="N37" s="65">
        <f>_xlfn.IFNA(VLOOKUP(CONCATENATE($N$5,$B37,$C37),MUR!$A$6:$M$133,13,FALSE),0)</f>
        <v>0</v>
      </c>
      <c r="O37" s="65">
        <f>_xlfn.IFNA(VLOOKUP(CONCATENATE($O$5,$B37,$C37),'GOS1'!$A$6:$M$133,13,FALSE),0)</f>
        <v>0</v>
      </c>
      <c r="P37" s="65">
        <f>_xlfn.IFNA(VLOOKUP(CONCATENATE($P$5,$B37,$C37),'SER2'!$A$6:$M$500,13,FALSE),0)</f>
        <v>0</v>
      </c>
      <c r="Q37" s="65"/>
      <c r="R37" s="65">
        <f>_xlfn.IFNA(VLOOKUP(CONCATENATE($R$5,$B37,$C37),'OG1'!$A$6:$M$133,13,FALSE),0)</f>
        <v>0</v>
      </c>
      <c r="S37" s="65"/>
      <c r="T37" s="65">
        <f>_xlfn.IFNA(VLOOKUP(CONCATENATE($T$5,$B37,$C37),'DRY1'!$A$6:$M$135,13,FALSE),0)</f>
        <v>0</v>
      </c>
      <c r="U37" s="65">
        <f>_xlfn.IFNA(VLOOKUP(CONCATENATE($U$5,$B37,$C37),'HOR1'!$A$6:$M$192,13,FALSE),0)</f>
        <v>0</v>
      </c>
      <c r="V37" s="65">
        <f>_xlfn.IFNA(VLOOKUP(CONCATENATE($V$5,$B37,$C37),'DAR1'!$A$6:$M$133,13,FALSE),0)</f>
        <v>0</v>
      </c>
      <c r="W37" s="65">
        <f>_xlfn.IFNA(VLOOKUP(CONCATENATE($W$5,$B37,$C37),'DRY2'!$A$6:$M$133,13,FALSE),0)</f>
        <v>0</v>
      </c>
      <c r="X37" s="65">
        <f>_xlfn.IFNA(VLOOKUP(CONCATENATE($X$5,$B37,$C37),'SER3'!$A$6:$M$500,13,FALSE),0)</f>
        <v>0</v>
      </c>
      <c r="Y37" s="65">
        <f>_xlfn.IFNA(VLOOKUP(CONCATENATE($Y$5,$B37,$C37),'OG2'!$A$6:$M$135,13,FALSE),0)</f>
        <v>0</v>
      </c>
      <c r="Z37" s="351">
        <f>_xlfn.IFNA(VLOOKUP(CONCATENATE($Y$5,$B37,$C37),'OG2'!$A$6:$M$135,13,FALSE),0)</f>
        <v>0</v>
      </c>
      <c r="AA37" s="351">
        <f>_xlfn.IFNA(VLOOKUP(CONCATENATE($AA$5,$B37,$C37),'DRY3'!$A$6:$M$132,13,FALSE),0)</f>
        <v>0</v>
      </c>
      <c r="AB37" s="65">
        <f>_xlfn.IFNA(VLOOKUP(CONCATENATE($AB$5,$B37,$C37),[1]SCSJ!$A$6:$M$133,13,FALSE),0)</f>
        <v>0</v>
      </c>
      <c r="AC37" s="65">
        <f>_xlfn.IFNA(VLOOKUP(CONCATENATE($AC$5,$B37,$C37),'GOS2'!$A$6:$M$133,13,FALSE),0)</f>
        <v>0</v>
      </c>
      <c r="AD37" s="65">
        <f>_xlfn.IFNA(VLOOKUP(CONCATENATE($AD$5,$B37,$C37),FEST!$A$6:$M$300,13,FALSE),0)</f>
        <v>0</v>
      </c>
      <c r="AE37" s="65">
        <f>_xlfn.IFNA(VLOOKUP(CONCATENATE($AE$5,$B37,$C37),'ESP2'!$A$6:$M$500,13,FALSE),0)</f>
        <v>0</v>
      </c>
      <c r="AF37" s="65">
        <f>_xlfn.IFNA(VLOOKUP(CONCATENATE($AF$5,$B37,$C37),'OG3'!$A$6:$M$53,13,FALSE),0)</f>
        <v>0</v>
      </c>
      <c r="AG37" s="65"/>
      <c r="AH37" s="65">
        <f>_xlfn.IFNA(VLOOKUP(CONCATENATE($AH$5,$B37,$C37),[2]cap1!$A$6:$M$53,13,FALSE),0)</f>
        <v>0</v>
      </c>
      <c r="AI37" s="65">
        <f>_xlfn.IFNA(VLOOKUP(CONCATENATE($AI$5,$B37,$C37),'ESP3'!$A$6:$M$53,13,FALSE),0)</f>
        <v>0</v>
      </c>
      <c r="AJ37" s="65">
        <f>_xlfn.IFNA(VLOOKUP(CONCATENATE($AJ$5,$B37,$C37),'BAL3'!$A$6:$M$500,13,FALSE),0)</f>
        <v>0</v>
      </c>
      <c r="AK37" s="65">
        <f>_xlfn.IFNA(VLOOKUP(CONCATENATE($AK$5,$B37,$C37),'ESP4'!$A$6:$M$300,13,FALSE),0)</f>
        <v>0</v>
      </c>
      <c r="AL37" s="65">
        <f>_xlfn.IFNA(VLOOKUP(CONCATENATE($AL$5,$B37,$C37),'DAR2'!$A$6:$M$300,13,FALSE),0)</f>
        <v>0</v>
      </c>
      <c r="AM37" s="65">
        <f>_xlfn.IFNA(VLOOKUP(CONCATENATE($AM$5,$B37,$C37),GID!$A$6:$M$60,13,FALSE),0)</f>
        <v>0</v>
      </c>
      <c r="AN37" s="65">
        <f>_xlfn.IFNA(VLOOKUP(CONCATENATE($AN$5,$B37,$C37),RAS!$A$6:$M$135,13,FALSE),0)</f>
        <v>0</v>
      </c>
    </row>
    <row r="38" spans="1:40" x14ac:dyDescent="0.25">
      <c r="A38" s="601"/>
      <c r="B38" s="60"/>
      <c r="C38" s="66"/>
      <c r="D38" s="66"/>
      <c r="E38" s="67"/>
      <c r="F38" s="74"/>
      <c r="G38" s="63">
        <f t="shared" si="3"/>
        <v>0</v>
      </c>
      <c r="H38" s="64">
        <f t="shared" si="4"/>
        <v>0</v>
      </c>
      <c r="I38" s="74">
        <f t="shared" ref="I38:I69" si="5">RANK(H38,$H$6:$H$99)</f>
        <v>4</v>
      </c>
      <c r="J38" s="73">
        <f>_xlfn.IFNA(VLOOKUP(CONCATENATE($J$5,$B38,$C38),'ESP1'!$A$6:$M$500,13,FALSE),0)</f>
        <v>0</v>
      </c>
      <c r="K38" s="73"/>
      <c r="L38" s="73">
        <f>_xlfn.IFNA(VLOOKUP(CONCATENATE($L$5,$B38,$C38),'SER1'!$A$6:$M$500,13,FALSE),0)</f>
        <v>0</v>
      </c>
      <c r="M38" s="73"/>
      <c r="N38" s="65">
        <f>_xlfn.IFNA(VLOOKUP(CONCATENATE($N$5,$B38,$C38),MUR!$A$6:$M$133,13,FALSE),0)</f>
        <v>0</v>
      </c>
      <c r="O38" s="65">
        <f>_xlfn.IFNA(VLOOKUP(CONCATENATE($O$5,$B38,$C38),'GOS1'!$A$6:$M$133,13,FALSE),0)</f>
        <v>0</v>
      </c>
      <c r="P38" s="65">
        <f>_xlfn.IFNA(VLOOKUP(CONCATENATE($P$5,$B38,$C38),'SER2'!$A$6:$M$500,13,FALSE),0)</f>
        <v>0</v>
      </c>
      <c r="Q38" s="65"/>
      <c r="R38" s="65">
        <f>_xlfn.IFNA(VLOOKUP(CONCATENATE($R$5,$B38,$C38),'OG1'!$A$6:$M$133,13,FALSE),0)</f>
        <v>0</v>
      </c>
      <c r="S38" s="65"/>
      <c r="T38" s="65">
        <f>_xlfn.IFNA(VLOOKUP(CONCATENATE($T$5,$B38,$C38),'DRY1'!$A$6:$M$135,13,FALSE),0)</f>
        <v>0</v>
      </c>
      <c r="U38" s="65">
        <f>_xlfn.IFNA(VLOOKUP(CONCATENATE($U$5,$B38,$C38),'HOR1'!$A$6:$M$192,13,FALSE),0)</f>
        <v>0</v>
      </c>
      <c r="V38" s="65">
        <f>_xlfn.IFNA(VLOOKUP(CONCATENATE($V$5,$B38,$C38),'DAR1'!$A$6:$M$133,13,FALSE),0)</f>
        <v>0</v>
      </c>
      <c r="W38" s="65">
        <f>_xlfn.IFNA(VLOOKUP(CONCATENATE($W$5,$B38,$C38),'DRY2'!$A$6:$M$133,13,FALSE),0)</f>
        <v>0</v>
      </c>
      <c r="X38" s="65">
        <f>_xlfn.IFNA(VLOOKUP(CONCATENATE($X$5,$B38,$C38),'SER3'!$A$6:$M$500,13,FALSE),0)</f>
        <v>0</v>
      </c>
      <c r="Y38" s="65">
        <f>_xlfn.IFNA(VLOOKUP(CONCATENATE($Y$5,$B38,$C38),'OG2'!$A$6:$M$135,13,FALSE),0)</f>
        <v>0</v>
      </c>
      <c r="Z38" s="351"/>
      <c r="AA38" s="351">
        <f>_xlfn.IFNA(VLOOKUP(CONCATENATE($AA$5,$B38,$C38),'DRY3'!$A$6:$M$132,13,FALSE),0)</f>
        <v>0</v>
      </c>
      <c r="AB38" s="65">
        <f>_xlfn.IFNA(VLOOKUP(CONCATENATE($AB$5,$B38,$C38),[1]SCSJ!$A$6:$M$133,13,FALSE),0)</f>
        <v>0</v>
      </c>
      <c r="AC38" s="65">
        <f>_xlfn.IFNA(VLOOKUP(CONCATENATE($AC$5,$B38,$C38),'GOS2'!$A$6:$M$133,13,FALSE),0)</f>
        <v>0</v>
      </c>
      <c r="AD38" s="65">
        <f>_xlfn.IFNA(VLOOKUP(CONCATENATE($AD$5,$B38,$C38),FEST!$A$6:$M$300,13,FALSE),0)</f>
        <v>0</v>
      </c>
      <c r="AE38" s="65">
        <f>_xlfn.IFNA(VLOOKUP(CONCATENATE($AE$5,$B38,$C38),'ESP2'!$A$6:$M$500,13,FALSE),0)</f>
        <v>0</v>
      </c>
      <c r="AF38" s="65">
        <f>_xlfn.IFNA(VLOOKUP(CONCATENATE($AF$5,$B38,$C38),'OG3'!$A$6:$M$53,13,FALSE),0)</f>
        <v>0</v>
      </c>
      <c r="AG38" s="65"/>
      <c r="AH38" s="65">
        <f>_xlfn.IFNA(VLOOKUP(CONCATENATE($AH$5,$B38,$C38),[2]cap1!$A$6:$M$53,13,FALSE),0)</f>
        <v>0</v>
      </c>
      <c r="AI38" s="65">
        <f>_xlfn.IFNA(VLOOKUP(CONCATENATE($AI$5,$B38,$C38),'ESP3'!$A$6:$M$53,13,FALSE),0)</f>
        <v>0</v>
      </c>
      <c r="AJ38" s="65">
        <f>_xlfn.IFNA(VLOOKUP(CONCATENATE($AJ$5,$B38,$C38),'BAL3'!$A$6:$M$500,13,FALSE),0)</f>
        <v>0</v>
      </c>
      <c r="AK38" s="65">
        <f>_xlfn.IFNA(VLOOKUP(CONCATENATE($AK$5,$B38,$C38),'ESP4'!$A$6:$M$300,13,FALSE),0)</f>
        <v>0</v>
      </c>
      <c r="AL38" s="65">
        <f>_xlfn.IFNA(VLOOKUP(CONCATENATE($AL$5,$B38,$C38),'DAR2'!$A$6:$M$300,13,FALSE),0)</f>
        <v>0</v>
      </c>
      <c r="AM38" s="65">
        <f>_xlfn.IFNA(VLOOKUP(CONCATENATE($AM$5,$B38,$C38),GID!$A$6:$M$60,13,FALSE),0)</f>
        <v>0</v>
      </c>
      <c r="AN38" s="65">
        <f>_xlfn.IFNA(VLOOKUP(CONCATENATE($AN$5,$B38,$C38),RAS!$A$6:$M$135,13,FALSE),0)</f>
        <v>0</v>
      </c>
    </row>
    <row r="39" spans="1:40" ht="14.4" customHeight="1" x14ac:dyDescent="0.25">
      <c r="A39" s="601"/>
      <c r="B39" s="60"/>
      <c r="C39" s="66"/>
      <c r="D39" s="61"/>
      <c r="E39" s="67"/>
      <c r="F39" s="74"/>
      <c r="G39" s="63">
        <f t="shared" si="3"/>
        <v>0</v>
      </c>
      <c r="H39" s="64">
        <f t="shared" si="4"/>
        <v>0</v>
      </c>
      <c r="I39" s="74">
        <f t="shared" si="5"/>
        <v>4</v>
      </c>
      <c r="J39" s="73">
        <f>_xlfn.IFNA(VLOOKUP(CONCATENATE($J$5,$B39,$C39),'ESP1'!$A$6:$M$500,13,FALSE),0)</f>
        <v>0</v>
      </c>
      <c r="K39" s="73"/>
      <c r="L39" s="73">
        <f>_xlfn.IFNA(VLOOKUP(CONCATENATE($L$5,$B39,$C39),'SER1'!$A$6:$M$500,13,FALSE),0)</f>
        <v>0</v>
      </c>
      <c r="M39" s="73"/>
      <c r="N39" s="65">
        <f>_xlfn.IFNA(VLOOKUP(CONCATENATE($N$5,$B39,$C39),MUR!$A$6:$M$133,13,FALSE),0)</f>
        <v>0</v>
      </c>
      <c r="O39" s="65">
        <f>_xlfn.IFNA(VLOOKUP(CONCATENATE($O$5,$B39,$C39),'GOS1'!$A$6:$M$133,13,FALSE),0)</f>
        <v>0</v>
      </c>
      <c r="P39" s="65">
        <f>_xlfn.IFNA(VLOOKUP(CONCATENATE($P$5,$B39,$C39),'SER2'!$A$6:$M$500,13,FALSE),0)</f>
        <v>0</v>
      </c>
      <c r="Q39" s="65"/>
      <c r="R39" s="65">
        <f>_xlfn.IFNA(VLOOKUP(CONCATENATE($R$5,$B39,$C39),'OG1'!$A$6:$M$133,13,FALSE),0)</f>
        <v>0</v>
      </c>
      <c r="S39" s="65"/>
      <c r="T39" s="65">
        <f>_xlfn.IFNA(VLOOKUP(CONCATENATE($T$5,$B39,$C39),'DRY1'!$A$6:$M$135,13,FALSE),0)</f>
        <v>0</v>
      </c>
      <c r="U39" s="65">
        <f>_xlfn.IFNA(VLOOKUP(CONCATENATE($U$5,$B39,$C39),'HOR1'!$A$6:$M$192,13,FALSE),0)</f>
        <v>0</v>
      </c>
      <c r="V39" s="65">
        <f>_xlfn.IFNA(VLOOKUP(CONCATENATE($V$5,$B39,$C39),'DAR1'!$A$6:$M$133,13,FALSE),0)</f>
        <v>0</v>
      </c>
      <c r="W39" s="65">
        <f>_xlfn.IFNA(VLOOKUP(CONCATENATE($W$5,$B39,$C39),'DRY2'!$A$6:$M$133,13,FALSE),0)</f>
        <v>0</v>
      </c>
      <c r="X39" s="65">
        <f>_xlfn.IFNA(VLOOKUP(CONCATENATE($X$5,$B39,$C39),'SER3'!$A$6:$M$500,13,FALSE),0)</f>
        <v>0</v>
      </c>
      <c r="Y39" s="65">
        <f>_xlfn.IFNA(VLOOKUP(CONCATENATE($Y$5,$B39,$C39),'OG2'!$A$6:$M$135,13,FALSE),0)</f>
        <v>0</v>
      </c>
      <c r="Z39" s="351"/>
      <c r="AA39" s="351">
        <f>_xlfn.IFNA(VLOOKUP(CONCATENATE($AA$5,$B39,$C39),'DRY3'!$A$6:$M$132,13,FALSE),0)</f>
        <v>0</v>
      </c>
      <c r="AB39" s="65">
        <f>_xlfn.IFNA(VLOOKUP(CONCATENATE($AB$5,$B39,$C39),[1]SCSJ!$A$6:$M$133,13,FALSE),0)</f>
        <v>0</v>
      </c>
      <c r="AC39" s="65">
        <f>_xlfn.IFNA(VLOOKUP(CONCATENATE($AC$5,$B39,$C39),'GOS2'!$A$6:$M$133,13,FALSE),0)</f>
        <v>0</v>
      </c>
      <c r="AD39" s="65">
        <f>_xlfn.IFNA(VLOOKUP(CONCATENATE($AD$5,$B39,$C39),FEST!$A$6:$M$300,13,FALSE),0)</f>
        <v>0</v>
      </c>
      <c r="AE39" s="65">
        <f>_xlfn.IFNA(VLOOKUP(CONCATENATE($AE$5,$B39,$C39),'ESP2'!$A$6:$M$500,13,FALSE),0)</f>
        <v>0</v>
      </c>
      <c r="AF39" s="65">
        <f>_xlfn.IFNA(VLOOKUP(CONCATENATE($AF$5,$B39,$C39),'OG3'!$A$6:$M$53,13,FALSE),0)</f>
        <v>0</v>
      </c>
      <c r="AG39" s="65"/>
      <c r="AH39" s="65">
        <f>_xlfn.IFNA(VLOOKUP(CONCATENATE($AH$5,$B39,$C39),[2]cap1!$A$6:$M$53,13,FALSE),0)</f>
        <v>0</v>
      </c>
      <c r="AI39" s="65">
        <f>_xlfn.IFNA(VLOOKUP(CONCATENATE($AI$5,$B39,$C39),'ESP3'!$A$6:$M$53,13,FALSE),0)</f>
        <v>0</v>
      </c>
      <c r="AJ39" s="65">
        <f>_xlfn.IFNA(VLOOKUP(CONCATENATE($AJ$5,$B39,$C39),'BAL3'!$A$6:$M$500,13,FALSE),0)</f>
        <v>0</v>
      </c>
      <c r="AK39" s="65">
        <f>_xlfn.IFNA(VLOOKUP(CONCATENATE($AK$5,$B39,$C39),'ESP4'!$A$6:$M$300,13,FALSE),0)</f>
        <v>0</v>
      </c>
      <c r="AL39" s="65">
        <f>_xlfn.IFNA(VLOOKUP(CONCATENATE($AL$5,$B39,$C39),'DAR2'!$A$6:$M$300,13,FALSE),0)</f>
        <v>0</v>
      </c>
      <c r="AM39" s="65">
        <f>_xlfn.IFNA(VLOOKUP(CONCATENATE($AM$5,$B39,$C39),GID!$A$6:$M$60,13,FALSE),0)</f>
        <v>0</v>
      </c>
      <c r="AN39" s="65">
        <f>_xlfn.IFNA(VLOOKUP(CONCATENATE($AN$5,$B39,$C39),RAS!$A$6:$M$135,13,FALSE),0)</f>
        <v>0</v>
      </c>
    </row>
    <row r="40" spans="1:40" ht="14.4" customHeight="1" x14ac:dyDescent="0.25">
      <c r="A40" s="601"/>
      <c r="B40" s="60"/>
      <c r="C40" s="66"/>
      <c r="D40" s="66"/>
      <c r="E40" s="67"/>
      <c r="F40" s="74"/>
      <c r="G40" s="63">
        <f t="shared" si="3"/>
        <v>0</v>
      </c>
      <c r="H40" s="64">
        <f t="shared" si="4"/>
        <v>0</v>
      </c>
      <c r="I40" s="74">
        <f t="shared" si="5"/>
        <v>4</v>
      </c>
      <c r="J40" s="73">
        <f>_xlfn.IFNA(VLOOKUP(CONCATENATE($J$5,$B40,$C40),'ESP1'!$A$6:$M$500,13,FALSE),0)</f>
        <v>0</v>
      </c>
      <c r="K40" s="73"/>
      <c r="L40" s="73"/>
      <c r="M40" s="73"/>
      <c r="N40" s="65">
        <f>_xlfn.IFNA(VLOOKUP(CONCATENATE($N$5,$B40,$C40),MUR!$A$6:$M$133,13,FALSE),0)</f>
        <v>0</v>
      </c>
      <c r="O40" s="65">
        <f>_xlfn.IFNA(VLOOKUP(CONCATENATE($O$5,$B40,$C40),'GOS1'!$A$6:$M$133,13,FALSE),0)</f>
        <v>0</v>
      </c>
      <c r="P40" s="65">
        <f>_xlfn.IFNA(VLOOKUP(CONCATENATE($P$5,$B40,$C40),'DAR1'!$A$6:$M$500,13,FALSE),0)</f>
        <v>0</v>
      </c>
      <c r="Q40" s="65"/>
      <c r="R40" s="65">
        <f>_xlfn.IFNA(VLOOKUP(CONCATENATE($R$5,$B40,$C40),'SER2'!$A$6:$M$133,13,FALSE),0)</f>
        <v>0</v>
      </c>
      <c r="S40" s="65"/>
      <c r="T40" s="65">
        <f>_xlfn.IFNA(VLOOKUP(CONCATENATE($T$5,$B40,$C40),'GOS2'!$A$6:$M$135,13,FALSE),0)</f>
        <v>0</v>
      </c>
      <c r="U40" s="65">
        <f>_xlfn.IFNA(VLOOKUP(CONCATENATE($U$5,$B40,$C40),'ESP2'!$A$6:$M$192,13,FALSE),0)</f>
        <v>0</v>
      </c>
      <c r="V40" s="65">
        <f>_xlfn.IFNA(VLOOKUP(CONCATENATE($V$5,$B40,$C40),CAP!$A$6:$M$133,13,FALSE),0)</f>
        <v>0</v>
      </c>
      <c r="W40" s="65">
        <f>_xlfn.IFNA(VLOOKUP(CONCATENATE($W$5,$B40,$C40),'OG1'!$A$6:$M$133,13,FALSE),0)</f>
        <v>0</v>
      </c>
      <c r="X40" s="65">
        <f>_xlfn.IFNA(VLOOKUP(CONCATENATE($X$5,$B40,$C40),'DRY1'!$A$8:$M$500,13,FALSE),0)</f>
        <v>0</v>
      </c>
      <c r="Y40" s="65">
        <f>_xlfn.IFNA(VLOOKUP(CONCATENATE($Y$5,$B40,$C40),'BAL3'!$A$6:$M$135,13,FALSE),0)</f>
        <v>0</v>
      </c>
      <c r="Z40" s="351"/>
      <c r="AA40" s="351">
        <f>_xlfn.IFNA(VLOOKUP(CONCATENATE($AA$5,$B40,$C40),'OG2'!$A$6:$M$132,13,FALSE),0)</f>
        <v>0</v>
      </c>
      <c r="AB40" s="65">
        <f>_xlfn.IFNA(VLOOKUP(CONCATENATE($AB$5,$B40,$C40),'SER3'!$A$6:$M$133,13,FALSE),0)</f>
        <v>0</v>
      </c>
      <c r="AC40" s="65">
        <f>_xlfn.IFNA(VLOOKUP(CONCATENATE($AC$5,$B40,$C40),'Spare 1'!$A$6:$M$133,13,FALSE),0)</f>
        <v>0</v>
      </c>
      <c r="AD40" s="65">
        <f>_xlfn.IFNA(VLOOKUP(CONCATENATE($AD$5,$B40,$C40),'DRY2'!$A$6:$M$300,13,FALSE),0)</f>
        <v>0</v>
      </c>
      <c r="AE40" s="65">
        <f>_xlfn.IFNA(VLOOKUP(CONCATENATE($AE$5,$B40,$C40),'ESP3'!$A$6:$M$500,13,FALSE),0)</f>
        <v>0</v>
      </c>
      <c r="AF40" s="65">
        <f>_xlfn.IFNA(VLOOKUP(CONCATENATE($AF$5,$B40,$C40),[4]SC!$A$6:$M$53,13,FALSE),0)</f>
        <v>0</v>
      </c>
      <c r="AG40" s="65"/>
      <c r="AH40" s="65">
        <f>_xlfn.IFNA(VLOOKUP(CONCATENATE($AH$5,$B40,$C40),SCSAT!$A$6:$M$53,13,FALSE),0)</f>
        <v>0</v>
      </c>
      <c r="AI40" s="65">
        <f>_xlfn.IFNA(VLOOKUP(CONCATENATE($AI$5,$B40,$C40),SCSUN!$A$6:$M$53,13,FALSE),0)</f>
        <v>0</v>
      </c>
      <c r="AJ40" s="65">
        <f>_xlfn.IFNA(VLOOKUP(CONCATENATE($AJ$5,$B40,$C40),'ESP4'!$A$6:$M$500,13,FALSE),0)</f>
        <v>0</v>
      </c>
      <c r="AK40" s="65">
        <f>_xlfn.IFNA(VLOOKUP(CONCATENATE($AK$5,$B40,$C40),FEST!$A$6:$M$300,13,FALSE),0)</f>
        <v>0</v>
      </c>
      <c r="AL40" s="65">
        <f>_xlfn.IFNA(VLOOKUP(CONCATENATE($AL$5,$B40,$C40),FEST!$A$6:$M$300,13,FALSE),0)</f>
        <v>0</v>
      </c>
      <c r="AM40" s="65">
        <f>_xlfn.IFNA(VLOOKUP(CONCATENATE($AM$5,$B40,$C40),'DAR2'!$A$6:$M$60,13,FALSE),0)</f>
        <v>0</v>
      </c>
      <c r="AN40" s="65">
        <f>_xlfn.IFNA(VLOOKUP(CONCATENATE($AN$5,$B40,$C40),'DRY3'!$A$6:$M$135,13,FALSE),0)</f>
        <v>0</v>
      </c>
    </row>
    <row r="41" spans="1:40" ht="14.4" customHeight="1" x14ac:dyDescent="0.25">
      <c r="A41" s="601"/>
      <c r="B41" s="60"/>
      <c r="C41" s="66"/>
      <c r="D41" s="66"/>
      <c r="E41" s="67"/>
      <c r="F41" s="74"/>
      <c r="G41" s="63">
        <f t="shared" si="3"/>
        <v>0</v>
      </c>
      <c r="H41" s="64">
        <f t="shared" si="4"/>
        <v>0</v>
      </c>
      <c r="I41" s="74">
        <f t="shared" si="5"/>
        <v>4</v>
      </c>
      <c r="J41" s="73">
        <f>_xlfn.IFNA(VLOOKUP(CONCATENATE($J$5,$B41,$C41),'ESP1'!$A$6:$M$500,13,FALSE),0)</f>
        <v>0</v>
      </c>
      <c r="K41" s="73"/>
      <c r="L41" s="73"/>
      <c r="M41" s="73"/>
      <c r="N41" s="65">
        <f>_xlfn.IFNA(VLOOKUP(CONCATENATE($N$5,$B41,$C41),MUR!$A$6:$M$133,13,FALSE),0)</f>
        <v>0</v>
      </c>
      <c r="O41" s="65">
        <f>_xlfn.IFNA(VLOOKUP(CONCATENATE($O$5,$B41,$C41),'GOS1'!$A$6:$M$133,13,FALSE),0)</f>
        <v>0</v>
      </c>
      <c r="P41" s="65">
        <f>_xlfn.IFNA(VLOOKUP(CONCATENATE($P$5,$B41,$C41),'DAR1'!$A$6:$M$500,13,FALSE),0)</f>
        <v>0</v>
      </c>
      <c r="Q41" s="65"/>
      <c r="R41" s="65">
        <f>_xlfn.IFNA(VLOOKUP(CONCATENATE($R$5,$B41,$C41),'SER2'!$A$6:$M$133,13,FALSE),0)</f>
        <v>0</v>
      </c>
      <c r="S41" s="65"/>
      <c r="T41" s="65">
        <f>_xlfn.IFNA(VLOOKUP(CONCATENATE($T$5,$B41,$C41),'GOS2'!$A$6:$M$135,13,FALSE),0)</f>
        <v>0</v>
      </c>
      <c r="U41" s="65">
        <f>_xlfn.IFNA(VLOOKUP(CONCATENATE($U$5,$B41,$C41),'ESP2'!$A$6:$M$192,13,FALSE),0)</f>
        <v>0</v>
      </c>
      <c r="V41" s="65">
        <f>_xlfn.IFNA(VLOOKUP(CONCATENATE($V$5,$B41,$C41),CAP!$A$6:$M$133,13,FALSE),0)</f>
        <v>0</v>
      </c>
      <c r="W41" s="65">
        <f>_xlfn.IFNA(VLOOKUP(CONCATENATE($W$5,$B41,$C41),'OG1'!$A$6:$M$133,13,FALSE),0)</f>
        <v>0</v>
      </c>
      <c r="X41" s="65">
        <f>_xlfn.IFNA(VLOOKUP(CONCATENATE($X$5,$B41,$C41),'DRY1'!$A$8:$M$500,13,FALSE),0)</f>
        <v>0</v>
      </c>
      <c r="Y41" s="65">
        <f>_xlfn.IFNA(VLOOKUP(CONCATENATE($Y$5,$B41,$C41),'BAL3'!$A$6:$M$135,13,FALSE),0)</f>
        <v>0</v>
      </c>
      <c r="Z41" s="351"/>
      <c r="AA41" s="351">
        <f>_xlfn.IFNA(VLOOKUP(CONCATENATE($AA$5,$B41,$C41),'OG2'!$A$6:$M$132,13,FALSE),0)</f>
        <v>0</v>
      </c>
      <c r="AB41" s="65">
        <f>_xlfn.IFNA(VLOOKUP(CONCATENATE($AB$5,$B41,$C41),'SER3'!$A$6:$M$133,13,FALSE),0)</f>
        <v>0</v>
      </c>
      <c r="AC41" s="65">
        <f>_xlfn.IFNA(VLOOKUP(CONCATENATE($AC$5,$B41,$C41),'Spare 1'!$A$6:$M$133,13,FALSE),0)</f>
        <v>0</v>
      </c>
      <c r="AD41" s="65">
        <f>_xlfn.IFNA(VLOOKUP(CONCATENATE($AD$5,$B41,$C41),'DRY2'!$A$6:$M$300,13,FALSE),0)</f>
        <v>0</v>
      </c>
      <c r="AE41" s="65">
        <f>_xlfn.IFNA(VLOOKUP(CONCATENATE($AE$5,$B41,$C41),'ESP3'!$A$6:$M$500,13,FALSE),0)</f>
        <v>0</v>
      </c>
      <c r="AF41" s="65">
        <f>_xlfn.IFNA(VLOOKUP(CONCATENATE($AF$5,$B41,$C41),[4]SC!$A$6:$M$53,13,FALSE),0)</f>
        <v>0</v>
      </c>
      <c r="AG41" s="65"/>
      <c r="AH41" s="65">
        <f>_xlfn.IFNA(VLOOKUP(CONCATENATE($AH$5,$B41,$C41),SCSAT!$A$6:$M$53,13,FALSE),0)</f>
        <v>0</v>
      </c>
      <c r="AI41" s="65">
        <f>_xlfn.IFNA(VLOOKUP(CONCATENATE($AI$5,$B41,$C41),SCSUN!$A$6:$M$53,13,FALSE),0)</f>
        <v>0</v>
      </c>
      <c r="AJ41" s="65">
        <f>_xlfn.IFNA(VLOOKUP(CONCATENATE($AJ$5,$B41,$C41),'ESP4'!$A$6:$M$500,13,FALSE),0)</f>
        <v>0</v>
      </c>
      <c r="AK41" s="65">
        <f>_xlfn.IFNA(VLOOKUP(CONCATENATE($AK$5,$B41,$C41),FEST!$A$6:$M$300,13,FALSE),0)</f>
        <v>0</v>
      </c>
      <c r="AL41" s="65">
        <f>_xlfn.IFNA(VLOOKUP(CONCATENATE($AL$5,$B41,$C41),FEST!$A$6:$M$300,13,FALSE),0)</f>
        <v>0</v>
      </c>
      <c r="AM41" s="65">
        <f>_xlfn.IFNA(VLOOKUP(CONCATENATE($AM$5,$B41,$C41),'DAR2'!$A$6:$M$60,13,FALSE),0)</f>
        <v>0</v>
      </c>
      <c r="AN41" s="65">
        <f>_xlfn.IFNA(VLOOKUP(CONCATENATE($AN$5,$B41,$C41),'DRY3'!$A$6:$M$135,13,FALSE),0)</f>
        <v>0</v>
      </c>
    </row>
    <row r="42" spans="1:40" ht="14.4" customHeight="1" x14ac:dyDescent="0.25">
      <c r="A42" s="601"/>
      <c r="B42" s="60"/>
      <c r="C42" s="66"/>
      <c r="D42" s="66"/>
      <c r="E42" s="67"/>
      <c r="F42" s="74"/>
      <c r="G42" s="63">
        <f t="shared" si="3"/>
        <v>0</v>
      </c>
      <c r="H42" s="64">
        <f t="shared" si="4"/>
        <v>0</v>
      </c>
      <c r="I42" s="74">
        <f t="shared" si="5"/>
        <v>4</v>
      </c>
      <c r="J42" s="73">
        <f>_xlfn.IFNA(VLOOKUP(CONCATENATE($J$5,$B42,$C42),'ESP1'!$A$6:$M$500,13,FALSE),0)</f>
        <v>0</v>
      </c>
      <c r="K42" s="73"/>
      <c r="L42" s="73"/>
      <c r="M42" s="73"/>
      <c r="N42" s="65">
        <f>_xlfn.IFNA(VLOOKUP(CONCATENATE($N$5,$B42,$C42),MUR!$A$6:$M$133,13,FALSE),0)</f>
        <v>0</v>
      </c>
      <c r="O42" s="65">
        <f>_xlfn.IFNA(VLOOKUP(CONCATENATE($O$5,$B42,$C42),'GOS1'!$A$6:$M$133,13,FALSE),0)</f>
        <v>0</v>
      </c>
      <c r="P42" s="65">
        <f>_xlfn.IFNA(VLOOKUP(CONCATENATE($P$5,$B42,$C42),'DAR1'!$A$6:$M$500,13,FALSE),0)</f>
        <v>0</v>
      </c>
      <c r="Q42" s="65"/>
      <c r="R42" s="65">
        <f>_xlfn.IFNA(VLOOKUP(CONCATENATE($R$5,$B42,$C42),'SER2'!$A$6:$M$133,13,FALSE),0)</f>
        <v>0</v>
      </c>
      <c r="S42" s="65"/>
      <c r="T42" s="65">
        <f>_xlfn.IFNA(VLOOKUP(CONCATENATE($T$5,$B42,$C42),'GOS2'!$A$6:$M$135,13,FALSE),0)</f>
        <v>0</v>
      </c>
      <c r="U42" s="65">
        <f>_xlfn.IFNA(VLOOKUP(CONCATENATE($U$5,$B42,$C42),'ESP2'!$A$6:$M$192,13,FALSE),0)</f>
        <v>0</v>
      </c>
      <c r="V42" s="65">
        <f>_xlfn.IFNA(VLOOKUP(CONCATENATE($V$5,$B42,$C42),CAP!$A$6:$M$133,13,FALSE),0)</f>
        <v>0</v>
      </c>
      <c r="W42" s="65">
        <f>_xlfn.IFNA(VLOOKUP(CONCATENATE($W$5,$B42,$C42),'OG1'!$A$6:$M$133,13,FALSE),0)</f>
        <v>0</v>
      </c>
      <c r="X42" s="65">
        <f>_xlfn.IFNA(VLOOKUP(CONCATENATE($X$5,$B42,$C42),'DRY1'!$A$8:$M$500,13,FALSE),0)</f>
        <v>0</v>
      </c>
      <c r="Y42" s="65">
        <f>_xlfn.IFNA(VLOOKUP(CONCATENATE($Y$5,$B42,$C42),'BAL3'!$A$6:$M$135,13,FALSE),0)</f>
        <v>0</v>
      </c>
      <c r="Z42" s="351"/>
      <c r="AA42" s="351">
        <f>_xlfn.IFNA(VLOOKUP(CONCATENATE($AA$5,$B42,$C42),'OG2'!$A$6:$M$132,13,FALSE),0)</f>
        <v>0</v>
      </c>
      <c r="AB42" s="65">
        <f>_xlfn.IFNA(VLOOKUP(CONCATENATE($AB$5,$B42,$C42),'SER3'!$A$6:$M$133,13,FALSE),0)</f>
        <v>0</v>
      </c>
      <c r="AC42" s="65">
        <f>_xlfn.IFNA(VLOOKUP(CONCATENATE($AC$5,$B42,$C42),'Spare 1'!$A$6:$M$133,13,FALSE),0)</f>
        <v>0</v>
      </c>
      <c r="AD42" s="65">
        <f>_xlfn.IFNA(VLOOKUP(CONCATENATE($AD$5,$B42,$C42),'DRY2'!$A$6:$M$300,13,FALSE),0)</f>
        <v>0</v>
      </c>
      <c r="AE42" s="65">
        <f>_xlfn.IFNA(VLOOKUP(CONCATENATE($AE$5,$B42,$C42),'ESP3'!$A$6:$M$500,13,FALSE),0)</f>
        <v>0</v>
      </c>
      <c r="AF42" s="65">
        <f>_xlfn.IFNA(VLOOKUP(CONCATENATE($AF$5,$B42,$C42),[4]SC!$A$6:$M$53,13,FALSE),0)</f>
        <v>0</v>
      </c>
      <c r="AG42" s="65"/>
      <c r="AH42" s="65">
        <f>_xlfn.IFNA(VLOOKUP(CONCATENATE($AH$5,$B42,$C42),SCSAT!$A$6:$M$53,13,FALSE),0)</f>
        <v>0</v>
      </c>
      <c r="AI42" s="65">
        <f>_xlfn.IFNA(VLOOKUP(CONCATENATE($AI$5,$B42,$C42),SCSUN!$A$6:$M$53,13,FALSE),0)</f>
        <v>0</v>
      </c>
      <c r="AJ42" s="65">
        <f>_xlfn.IFNA(VLOOKUP(CONCATENATE($AJ$5,$B42,$C42),'ESP4'!$A$6:$M$500,13,FALSE),0)</f>
        <v>0</v>
      </c>
      <c r="AK42" s="65">
        <f>_xlfn.IFNA(VLOOKUP(CONCATENATE($AK$5,$B42,$C42),FEST!$A$6:$M$300,13,FALSE),0)</f>
        <v>0</v>
      </c>
      <c r="AL42" s="65">
        <f>_xlfn.IFNA(VLOOKUP(CONCATENATE($AL$5,$B42,$C42),FEST!$A$6:$M$300,13,FALSE),0)</f>
        <v>0</v>
      </c>
      <c r="AM42" s="65">
        <f>_xlfn.IFNA(VLOOKUP(CONCATENATE($AM$5,$B42,$C42),'DAR2'!$A$6:$M$60,13,FALSE),0)</f>
        <v>0</v>
      </c>
      <c r="AN42" s="65">
        <f>_xlfn.IFNA(VLOOKUP(CONCATENATE($AN$5,$B42,$C42),'DRY3'!$A$6:$M$135,13,FALSE),0)</f>
        <v>0</v>
      </c>
    </row>
    <row r="43" spans="1:40" ht="14.4" customHeight="1" x14ac:dyDescent="0.25">
      <c r="A43" s="601"/>
      <c r="B43" s="60"/>
      <c r="C43" s="66"/>
      <c r="D43" s="66"/>
      <c r="E43" s="67"/>
      <c r="F43" s="74"/>
      <c r="G43" s="63">
        <f t="shared" ref="G43:G71" si="6">COUNTIF(J43:AJ43,"&gt;0")</f>
        <v>0</v>
      </c>
      <c r="H43" s="64">
        <f t="shared" si="4"/>
        <v>0</v>
      </c>
      <c r="I43" s="74">
        <f t="shared" si="5"/>
        <v>4</v>
      </c>
      <c r="J43" s="73">
        <f>_xlfn.IFNA(VLOOKUP(CONCATENATE($J$5,$B43,$C43),'ESP1'!$A$6:$M$500,13,FALSE),0)</f>
        <v>0</v>
      </c>
      <c r="K43" s="73"/>
      <c r="L43" s="73"/>
      <c r="M43" s="73"/>
      <c r="N43" s="65">
        <f>_xlfn.IFNA(VLOOKUP(CONCATENATE($N$5,$B43,$C43),MUR!$A$6:$M$133,13,FALSE),0)</f>
        <v>0</v>
      </c>
      <c r="O43" s="65">
        <f>_xlfn.IFNA(VLOOKUP(CONCATENATE($O$5,$B43,$C43),'GOS1'!$A$6:$M$133,13,FALSE),0)</f>
        <v>0</v>
      </c>
      <c r="P43" s="65">
        <f>_xlfn.IFNA(VLOOKUP(CONCATENATE($P$5,$B43,$C43),'DAR1'!$A$6:$M$500,13,FALSE),0)</f>
        <v>0</v>
      </c>
      <c r="Q43" s="65"/>
      <c r="R43" s="65">
        <f>_xlfn.IFNA(VLOOKUP(CONCATENATE($R$5,$B43,$C43),'SER2'!$A$6:$M$133,13,FALSE),0)</f>
        <v>0</v>
      </c>
      <c r="S43" s="65"/>
      <c r="T43" s="65">
        <f>_xlfn.IFNA(VLOOKUP(CONCATENATE($T$5,$B43,$C43),'GOS2'!$A$6:$M$135,13,FALSE),0)</f>
        <v>0</v>
      </c>
      <c r="U43" s="65">
        <f>_xlfn.IFNA(VLOOKUP(CONCATENATE($U$5,$B43,$C43),'ESP2'!$A$6:$M$192,13,FALSE),0)</f>
        <v>0</v>
      </c>
      <c r="V43" s="65">
        <f>_xlfn.IFNA(VLOOKUP(CONCATENATE($V$5,$B43,$C43),CAP!$A$6:$M$133,13,FALSE),0)</f>
        <v>0</v>
      </c>
      <c r="W43" s="65">
        <f>_xlfn.IFNA(VLOOKUP(CONCATENATE($W$5,$B43,$C43),'OG1'!$A$6:$M$133,13,FALSE),0)</f>
        <v>0</v>
      </c>
      <c r="X43" s="65">
        <f>_xlfn.IFNA(VLOOKUP(CONCATENATE($X$5,$B43,$C43),'DRY1'!$A$8:$M$500,13,FALSE),0)</f>
        <v>0</v>
      </c>
      <c r="Y43" s="65">
        <f>_xlfn.IFNA(VLOOKUP(CONCATENATE($Y$5,$B43,$C43),'BAL3'!$A$6:$M$135,13,FALSE),0)</f>
        <v>0</v>
      </c>
      <c r="Z43" s="351"/>
      <c r="AA43" s="351">
        <f>_xlfn.IFNA(VLOOKUP(CONCATENATE($AA$5,$B43,$C43),'OG2'!$A$6:$M$132,13,FALSE),0)</f>
        <v>0</v>
      </c>
      <c r="AB43" s="65">
        <f>_xlfn.IFNA(VLOOKUP(CONCATENATE($AB$5,$B43,$C43),'SER3'!$A$6:$M$133,13,FALSE),0)</f>
        <v>0</v>
      </c>
      <c r="AC43" s="65">
        <f>_xlfn.IFNA(VLOOKUP(CONCATENATE($AC$5,$B43,$C43),'Spare 1'!$A$6:$M$133,13,FALSE),0)</f>
        <v>0</v>
      </c>
      <c r="AD43" s="65">
        <f>_xlfn.IFNA(VLOOKUP(CONCATENATE($AD$5,$B43,$C43),'DRY2'!$A$6:$M$300,13,FALSE),0)</f>
        <v>0</v>
      </c>
      <c r="AE43" s="65">
        <f>_xlfn.IFNA(VLOOKUP(CONCATENATE($AE$5,$B43,$C43),'ESP3'!$A$6:$M$500,13,FALSE),0)</f>
        <v>0</v>
      </c>
      <c r="AF43" s="65">
        <f>_xlfn.IFNA(VLOOKUP(CONCATENATE($AF$5,$B43,$C43),[4]SC!$A$6:$M$53,13,FALSE),0)</f>
        <v>0</v>
      </c>
      <c r="AG43" s="65"/>
      <c r="AH43" s="65">
        <f>_xlfn.IFNA(VLOOKUP(CONCATENATE($AH$5,$B43,$C43),SCSAT!$A$6:$M$53,13,FALSE),0)</f>
        <v>0</v>
      </c>
      <c r="AI43" s="65">
        <f>_xlfn.IFNA(VLOOKUP(CONCATENATE($AI$5,$B43,$C43),SCSUN!$A$6:$M$53,13,FALSE),0)</f>
        <v>0</v>
      </c>
      <c r="AJ43" s="65">
        <f>_xlfn.IFNA(VLOOKUP(CONCATENATE($AJ$5,$B43,$C43),'ESP4'!$A$6:$M$500,13,FALSE),0)</f>
        <v>0</v>
      </c>
      <c r="AK43" s="65">
        <f>_xlfn.IFNA(VLOOKUP(CONCATENATE($AK$5,$B43,$C43),FEST!$A$6:$M$300,13,FALSE),0)</f>
        <v>0</v>
      </c>
      <c r="AL43" s="65">
        <f>_xlfn.IFNA(VLOOKUP(CONCATENATE($AL$5,$B43,$C43),FEST!$A$6:$M$300,13,FALSE),0)</f>
        <v>0</v>
      </c>
      <c r="AM43" s="65">
        <f>_xlfn.IFNA(VLOOKUP(CONCATENATE($AM$5,$B43,$C43),'DAR2'!$A$6:$M$60,13,FALSE),0)</f>
        <v>0</v>
      </c>
      <c r="AN43" s="65">
        <f>_xlfn.IFNA(VLOOKUP(CONCATENATE($AN$5,$B43,$C43),'DRY3'!$A$6:$M$135,13,FALSE),0)</f>
        <v>0</v>
      </c>
    </row>
    <row r="44" spans="1:40" ht="13.95" customHeight="1" x14ac:dyDescent="0.25">
      <c r="A44" s="601"/>
      <c r="B44" s="60"/>
      <c r="C44" s="66"/>
      <c r="D44" s="61"/>
      <c r="E44" s="67"/>
      <c r="F44" s="74"/>
      <c r="G44" s="63">
        <f t="shared" si="6"/>
        <v>0</v>
      </c>
      <c r="H44" s="64">
        <f t="shared" si="4"/>
        <v>0</v>
      </c>
      <c r="I44" s="74">
        <f t="shared" si="5"/>
        <v>4</v>
      </c>
      <c r="J44" s="73">
        <f>_xlfn.IFNA(VLOOKUP(CONCATENATE($J$5,$B44,$C44),'ESP1'!$A$6:$M$500,13,FALSE),0)</f>
        <v>0</v>
      </c>
      <c r="K44" s="73"/>
      <c r="L44" s="73"/>
      <c r="M44" s="73"/>
      <c r="N44" s="65">
        <f>_xlfn.IFNA(VLOOKUP(CONCATENATE($N$5,$B44,$C44),MUR!$A$6:$M$133,13,FALSE),0)</f>
        <v>0</v>
      </c>
      <c r="O44" s="65">
        <f>_xlfn.IFNA(VLOOKUP(CONCATENATE($O$5,$B44,$C44),'GOS1'!$A$6:$M$133,13,FALSE),0)</f>
        <v>0</v>
      </c>
      <c r="P44" s="65">
        <f>_xlfn.IFNA(VLOOKUP(CONCATENATE($P$5,$B44,$C44),'DAR1'!$A$6:$M$500,13,FALSE),0)</f>
        <v>0</v>
      </c>
      <c r="Q44" s="65"/>
      <c r="R44" s="65">
        <f>_xlfn.IFNA(VLOOKUP(CONCATENATE($R$5,$B44,$C44),'SER2'!$A$6:$M$133,13,FALSE),0)</f>
        <v>0</v>
      </c>
      <c r="S44" s="65"/>
      <c r="T44" s="65">
        <f>_xlfn.IFNA(VLOOKUP(CONCATENATE($T$5,$B44,$C44),'GOS2'!$A$6:$M$135,13,FALSE),0)</f>
        <v>0</v>
      </c>
      <c r="U44" s="65">
        <f>_xlfn.IFNA(VLOOKUP(CONCATENATE($U$5,$B44,$C44),'ESP2'!$A$6:$M$192,13,FALSE),0)</f>
        <v>0</v>
      </c>
      <c r="V44" s="65">
        <f>_xlfn.IFNA(VLOOKUP(CONCATENATE($V$5,$B44,$C44),CAP!$A$6:$M$133,13,FALSE),0)</f>
        <v>0</v>
      </c>
      <c r="W44" s="65">
        <f>_xlfn.IFNA(VLOOKUP(CONCATENATE($W$5,$B44,$C44),'OG1'!$A$6:$M$133,13,FALSE),0)</f>
        <v>0</v>
      </c>
      <c r="X44" s="65">
        <f>_xlfn.IFNA(VLOOKUP(CONCATENATE($X$5,$B44,$C44),'DRY1'!$A$8:$M$500,13,FALSE),0)</f>
        <v>0</v>
      </c>
      <c r="Y44" s="65">
        <f>_xlfn.IFNA(VLOOKUP(CONCATENATE($Y$5,$B44,$C44),'BAL3'!$A$6:$M$135,13,FALSE),0)</f>
        <v>0</v>
      </c>
      <c r="Z44" s="351"/>
      <c r="AA44" s="351">
        <f>_xlfn.IFNA(VLOOKUP(CONCATENATE($AA$5,$B44,$C44),'OG2'!$A$6:$M$132,13,FALSE),0)</f>
        <v>0</v>
      </c>
      <c r="AB44" s="65">
        <f>_xlfn.IFNA(VLOOKUP(CONCATENATE($AB$5,$B44,$C44),'SER3'!$A$6:$M$133,13,FALSE),0)</f>
        <v>0</v>
      </c>
      <c r="AC44" s="65">
        <f>_xlfn.IFNA(VLOOKUP(CONCATENATE($AC$5,$B44,$C44),'Spare 1'!$A$6:$M$133,13,FALSE),0)</f>
        <v>0</v>
      </c>
      <c r="AD44" s="65">
        <f>_xlfn.IFNA(VLOOKUP(CONCATENATE($AD$5,$B44,$C44),'DRY2'!$A$6:$M$300,13,FALSE),0)</f>
        <v>0</v>
      </c>
      <c r="AE44" s="65">
        <f>_xlfn.IFNA(VLOOKUP(CONCATENATE($AE$5,$B44,$C44),'ESP3'!$A$6:$M$500,13,FALSE),0)</f>
        <v>0</v>
      </c>
      <c r="AF44" s="65">
        <f>_xlfn.IFNA(VLOOKUP(CONCATENATE($AF$5,$B44,$C44),[4]SC!$A$6:$M$53,13,FALSE),0)</f>
        <v>0</v>
      </c>
      <c r="AG44" s="65"/>
      <c r="AH44" s="65">
        <f>_xlfn.IFNA(VLOOKUP(CONCATENATE($AH$5,$B44,$C44),SCSAT!$A$6:$M$53,13,FALSE),0)</f>
        <v>0</v>
      </c>
      <c r="AI44" s="65">
        <f>_xlfn.IFNA(VLOOKUP(CONCATENATE($AI$5,$B44,$C44),SCSUN!$A$6:$M$53,13,FALSE),0)</f>
        <v>0</v>
      </c>
      <c r="AJ44" s="65">
        <f>_xlfn.IFNA(VLOOKUP(CONCATENATE($AJ$5,$B44,$C44),'ESP4'!$A$6:$M$500,13,FALSE),0)</f>
        <v>0</v>
      </c>
      <c r="AK44" s="65">
        <f>_xlfn.IFNA(VLOOKUP(CONCATENATE($AK$5,$B44,$C44),FEST!$A$6:$M$300,13,FALSE),0)</f>
        <v>0</v>
      </c>
      <c r="AL44" s="65">
        <f>_xlfn.IFNA(VLOOKUP(CONCATENATE($AL$5,$B44,$C44),FEST!$A$6:$M$300,13,FALSE),0)</f>
        <v>0</v>
      </c>
      <c r="AM44" s="65">
        <f>_xlfn.IFNA(VLOOKUP(CONCATENATE($AM$5,$B44,$C44),'DAR2'!$A$6:$M$60,13,FALSE),0)</f>
        <v>0</v>
      </c>
      <c r="AN44" s="65">
        <f>_xlfn.IFNA(VLOOKUP(CONCATENATE($AN$5,$B44,$C44),'DRY3'!$A$6:$M$135,13,FALSE),0)</f>
        <v>0</v>
      </c>
    </row>
    <row r="45" spans="1:40" x14ac:dyDescent="0.25">
      <c r="A45" s="601"/>
      <c r="B45" s="60"/>
      <c r="C45" s="66"/>
      <c r="D45" s="66"/>
      <c r="E45" s="67"/>
      <c r="F45" s="74"/>
      <c r="G45" s="63">
        <f t="shared" si="6"/>
        <v>0</v>
      </c>
      <c r="H45" s="64">
        <f t="shared" si="4"/>
        <v>0</v>
      </c>
      <c r="I45" s="74">
        <f t="shared" si="5"/>
        <v>4</v>
      </c>
      <c r="J45" s="73">
        <f>_xlfn.IFNA(VLOOKUP(CONCATENATE($J$5,$B45,$C45),'ESP1'!$A$6:$M$500,13,FALSE),0)</f>
        <v>0</v>
      </c>
      <c r="K45" s="73"/>
      <c r="L45" s="73"/>
      <c r="M45" s="73"/>
      <c r="N45" s="65">
        <f>_xlfn.IFNA(VLOOKUP(CONCATENATE($N$5,$B45,$C45),MUR!$A$6:$M$133,13,FALSE),0)</f>
        <v>0</v>
      </c>
      <c r="O45" s="65">
        <f>_xlfn.IFNA(VLOOKUP(CONCATENATE($O$5,$B45,$C45),'GOS1'!$A$6:$M$133,13,FALSE),0)</f>
        <v>0</v>
      </c>
      <c r="P45" s="65">
        <f>_xlfn.IFNA(VLOOKUP(CONCATENATE($P$5,$B45,$C45),'DAR1'!$A$6:$M$500,13,FALSE),0)</f>
        <v>0</v>
      </c>
      <c r="Q45" s="65"/>
      <c r="R45" s="65">
        <f>_xlfn.IFNA(VLOOKUP(CONCATENATE($R$5,$B45,$C45),'SER2'!$A$6:$M$133,13,FALSE),0)</f>
        <v>0</v>
      </c>
      <c r="S45" s="65"/>
      <c r="T45" s="65">
        <f>_xlfn.IFNA(VLOOKUP(CONCATENATE($T$5,$B45,$C45),'GOS2'!$A$6:$M$135,13,FALSE),0)</f>
        <v>0</v>
      </c>
      <c r="U45" s="65">
        <f>_xlfn.IFNA(VLOOKUP(CONCATENATE($U$5,$B45,$C45),'ESP2'!$A$6:$M$192,13,FALSE),0)</f>
        <v>0</v>
      </c>
      <c r="V45" s="65">
        <f>_xlfn.IFNA(VLOOKUP(CONCATENATE($V$5,$B45,$C45),CAP!$A$6:$M$133,13,FALSE),0)</f>
        <v>0</v>
      </c>
      <c r="W45" s="65">
        <f>_xlfn.IFNA(VLOOKUP(CONCATENATE($W$5,$B45,$C45),'OG1'!$A$6:$M$133,13,FALSE),0)</f>
        <v>0</v>
      </c>
      <c r="X45" s="65">
        <f>_xlfn.IFNA(VLOOKUP(CONCATENATE($X$5,$B45,$C45),'DRY1'!$A$8:$M$500,13,FALSE),0)</f>
        <v>0</v>
      </c>
      <c r="Y45" s="65">
        <f>_xlfn.IFNA(VLOOKUP(CONCATENATE($Y$5,$B45,$C45),'BAL3'!$A$6:$M$135,13,FALSE),0)</f>
        <v>0</v>
      </c>
      <c r="Z45" s="351"/>
      <c r="AA45" s="351">
        <f>_xlfn.IFNA(VLOOKUP(CONCATENATE($AA$5,$B45,$C45),'OG2'!$A$6:$M$132,13,FALSE),0)</f>
        <v>0</v>
      </c>
      <c r="AB45" s="65">
        <f>_xlfn.IFNA(VLOOKUP(CONCATENATE($AB$5,$B45,$C45),'SER3'!$A$6:$M$133,13,FALSE),0)</f>
        <v>0</v>
      </c>
      <c r="AC45" s="65">
        <f>_xlfn.IFNA(VLOOKUP(CONCATENATE($AC$5,$B45,$C45),'Spare 1'!$A$6:$M$133,13,FALSE),0)</f>
        <v>0</v>
      </c>
      <c r="AD45" s="65">
        <f>_xlfn.IFNA(VLOOKUP(CONCATENATE($AD$5,$B45,$C45),'DRY2'!$A$6:$M$300,13,FALSE),0)</f>
        <v>0</v>
      </c>
      <c r="AE45" s="65">
        <f>_xlfn.IFNA(VLOOKUP(CONCATENATE($AE$5,$B45,$C45),'ESP3'!$A$6:$M$500,13,FALSE),0)</f>
        <v>0</v>
      </c>
      <c r="AF45" s="65">
        <f>_xlfn.IFNA(VLOOKUP(CONCATENATE($AF$5,$B45,$C45),[4]SC!$A$6:$M$53,13,FALSE),0)</f>
        <v>0</v>
      </c>
      <c r="AG45" s="65"/>
      <c r="AH45" s="65">
        <f>_xlfn.IFNA(VLOOKUP(CONCATENATE($AH$5,$B45,$C45),SCSAT!$A$6:$M$53,13,FALSE),0)</f>
        <v>0</v>
      </c>
      <c r="AI45" s="65">
        <f>_xlfn.IFNA(VLOOKUP(CONCATENATE($AI$5,$B45,$C45),SCSUN!$A$6:$M$53,13,FALSE),0)</f>
        <v>0</v>
      </c>
      <c r="AJ45" s="65">
        <f>_xlfn.IFNA(VLOOKUP(CONCATENATE($AJ$5,$B45,$C45),'ESP4'!$A$6:$M$500,13,FALSE),0)</f>
        <v>0</v>
      </c>
      <c r="AK45" s="65">
        <f>_xlfn.IFNA(VLOOKUP(CONCATENATE($AK$5,$B45,$C45),FEST!$A$6:$M$300,13,FALSE),0)</f>
        <v>0</v>
      </c>
      <c r="AL45" s="65">
        <f>_xlfn.IFNA(VLOOKUP(CONCATENATE($AL$5,$B45,$C45),FEST!$A$6:$M$300,13,FALSE),0)</f>
        <v>0</v>
      </c>
      <c r="AM45" s="65">
        <f>_xlfn.IFNA(VLOOKUP(CONCATENATE($AM$5,$B45,$C45),'DAR2'!$A$6:$M$60,13,FALSE),0)</f>
        <v>0</v>
      </c>
      <c r="AN45" s="65">
        <f>_xlfn.IFNA(VLOOKUP(CONCATENATE($AN$5,$B45,$C45),'DRY3'!$A$6:$M$135,13,FALSE),0)</f>
        <v>0</v>
      </c>
    </row>
    <row r="46" spans="1:40" x14ac:dyDescent="0.25">
      <c r="A46" s="601"/>
      <c r="B46" s="60"/>
      <c r="C46" s="66"/>
      <c r="D46" s="66"/>
      <c r="E46" s="67"/>
      <c r="F46" s="74"/>
      <c r="G46" s="63">
        <f t="shared" si="6"/>
        <v>0</v>
      </c>
      <c r="H46" s="64">
        <f t="shared" si="4"/>
        <v>0</v>
      </c>
      <c r="I46" s="74">
        <f t="shared" si="5"/>
        <v>4</v>
      </c>
      <c r="J46" s="73">
        <f>_xlfn.IFNA(VLOOKUP(CONCATENATE($J$5,$B46,$C46),'ESP1'!$A$6:$M$500,13,FALSE),0)</f>
        <v>0</v>
      </c>
      <c r="K46" s="73"/>
      <c r="L46" s="73"/>
      <c r="M46" s="73"/>
      <c r="N46" s="65">
        <f>_xlfn.IFNA(VLOOKUP(CONCATENATE($N$5,$B46,$C46),MUR!$A$6:$M$133,13,FALSE),0)</f>
        <v>0</v>
      </c>
      <c r="O46" s="65">
        <f>_xlfn.IFNA(VLOOKUP(CONCATENATE($O$5,$B46,$C46),'GOS1'!$A$6:$M$133,13,FALSE),0)</f>
        <v>0</v>
      </c>
      <c r="P46" s="65">
        <f>_xlfn.IFNA(VLOOKUP(CONCATENATE($P$5,$B46,$C46),'DAR1'!$A$6:$M$500,13,FALSE),0)</f>
        <v>0</v>
      </c>
      <c r="Q46" s="65"/>
      <c r="R46" s="65">
        <f>_xlfn.IFNA(VLOOKUP(CONCATENATE($R$5,$B46,$C46),'SER2'!$A$6:$M$133,13,FALSE),0)</f>
        <v>0</v>
      </c>
      <c r="S46" s="65"/>
      <c r="T46" s="65">
        <f>_xlfn.IFNA(VLOOKUP(CONCATENATE($T$5,$B46,$C46),'GOS2'!$A$6:$M$135,13,FALSE),0)</f>
        <v>0</v>
      </c>
      <c r="U46" s="65">
        <f>_xlfn.IFNA(VLOOKUP(CONCATENATE($U$5,$B46,$C46),'ESP2'!$A$6:$M$192,13,FALSE),0)</f>
        <v>0</v>
      </c>
      <c r="V46" s="65">
        <f>_xlfn.IFNA(VLOOKUP(CONCATENATE($V$5,$B46,$C46),CAP!$A$6:$M$133,13,FALSE),0)</f>
        <v>0</v>
      </c>
      <c r="W46" s="65">
        <f>_xlfn.IFNA(VLOOKUP(CONCATENATE($W$5,$B46,$C46),'OG1'!$A$6:$M$133,13,FALSE),0)</f>
        <v>0</v>
      </c>
      <c r="X46" s="65">
        <f>_xlfn.IFNA(VLOOKUP(CONCATENATE($X$5,$B46,$C46),'DRY1'!$A$8:$M$500,13,FALSE),0)</f>
        <v>0</v>
      </c>
      <c r="Y46" s="65">
        <f>_xlfn.IFNA(VLOOKUP(CONCATENATE($Y$5,$B46,$C46),'BAL3'!$A$6:$M$135,13,FALSE),0)</f>
        <v>0</v>
      </c>
      <c r="Z46" s="351"/>
      <c r="AA46" s="351">
        <f>_xlfn.IFNA(VLOOKUP(CONCATENATE($AA$5,$B46,$C46),'OG2'!$A$6:$M$132,13,FALSE),0)</f>
        <v>0</v>
      </c>
      <c r="AB46" s="65">
        <f>_xlfn.IFNA(VLOOKUP(CONCATENATE($AB$5,$B46,$C46),'SER3'!$A$6:$M$133,13,FALSE),0)</f>
        <v>0</v>
      </c>
      <c r="AC46" s="65">
        <f>_xlfn.IFNA(VLOOKUP(CONCATENATE($AC$5,$B46,$C46),'Spare 1'!$A$6:$M$133,13,FALSE),0)</f>
        <v>0</v>
      </c>
      <c r="AD46" s="65">
        <f>_xlfn.IFNA(VLOOKUP(CONCATENATE($AD$5,$B46,$C46),'DRY2'!$A$6:$M$300,13,FALSE),0)</f>
        <v>0</v>
      </c>
      <c r="AE46" s="65">
        <f>_xlfn.IFNA(VLOOKUP(CONCATENATE($AE$5,$B46,$C46),'ESP3'!$A$6:$M$500,13,FALSE),0)</f>
        <v>0</v>
      </c>
      <c r="AF46" s="65">
        <f>_xlfn.IFNA(VLOOKUP(CONCATENATE($AF$5,$B46,$C46),[4]SC!$A$6:$M$53,13,FALSE),0)</f>
        <v>0</v>
      </c>
      <c r="AG46" s="65"/>
      <c r="AH46" s="65">
        <f>_xlfn.IFNA(VLOOKUP(CONCATENATE($AH$5,$B46,$C46),SCSAT!$A$6:$M$53,13,FALSE),0)</f>
        <v>0</v>
      </c>
      <c r="AI46" s="65">
        <f>_xlfn.IFNA(VLOOKUP(CONCATENATE($AI$5,$B46,$C46),SCSUN!$A$6:$M$53,13,FALSE),0)</f>
        <v>0</v>
      </c>
      <c r="AJ46" s="65">
        <f>_xlfn.IFNA(VLOOKUP(CONCATENATE($AJ$5,$B46,$C46),'ESP4'!$A$6:$M$500,13,FALSE),0)</f>
        <v>0</v>
      </c>
      <c r="AK46" s="65">
        <f>_xlfn.IFNA(VLOOKUP(CONCATENATE($AK$5,$B46,$C46),FEST!$A$6:$M$300,13,FALSE),0)</f>
        <v>0</v>
      </c>
      <c r="AL46" s="65">
        <f>_xlfn.IFNA(VLOOKUP(CONCATENATE($AL$5,$B46,$C46),FEST!$A$6:$M$300,13,FALSE),0)</f>
        <v>0</v>
      </c>
      <c r="AM46" s="65">
        <f>_xlfn.IFNA(VLOOKUP(CONCATENATE($AM$5,$B46,$C46),'DAR2'!$A$6:$M$60,13,FALSE),0)</f>
        <v>0</v>
      </c>
      <c r="AN46" s="65">
        <f>_xlfn.IFNA(VLOOKUP(CONCATENATE($AN$5,$B46,$C46),'DRY3'!$A$6:$M$135,13,FALSE),0)</f>
        <v>0</v>
      </c>
    </row>
    <row r="47" spans="1:40" x14ac:dyDescent="0.25">
      <c r="A47" s="601"/>
      <c r="B47" s="296"/>
      <c r="C47" s="61"/>
      <c r="D47" s="61"/>
      <c r="E47" s="62"/>
      <c r="F47" s="77"/>
      <c r="G47" s="63">
        <f t="shared" si="6"/>
        <v>0</v>
      </c>
      <c r="H47" s="64">
        <f t="shared" si="4"/>
        <v>0</v>
      </c>
      <c r="I47" s="74">
        <f t="shared" si="5"/>
        <v>4</v>
      </c>
      <c r="J47" s="73">
        <f>_xlfn.IFNA(VLOOKUP(CONCATENATE($J$5,$B47,$C47),'ESP1'!$A$6:$M$500,13,FALSE),0)</f>
        <v>0</v>
      </c>
      <c r="K47" s="73"/>
      <c r="L47" s="73"/>
      <c r="M47" s="73"/>
      <c r="N47" s="65">
        <f>_xlfn.IFNA(VLOOKUP(CONCATENATE($N$5,$B47,$C47),MUR!$A$6:$M$133,13,FALSE),0)</f>
        <v>0</v>
      </c>
      <c r="O47" s="65">
        <f>_xlfn.IFNA(VLOOKUP(CONCATENATE($O$5,$B47,$C47),'GOS1'!$A$6:$M$133,13,FALSE),0)</f>
        <v>0</v>
      </c>
      <c r="P47" s="65">
        <f>_xlfn.IFNA(VLOOKUP(CONCATENATE($P$5,$B47,$C47),'DAR1'!$A$6:$M$500,13,FALSE),0)</f>
        <v>0</v>
      </c>
      <c r="Q47" s="65"/>
      <c r="R47" s="65">
        <f>_xlfn.IFNA(VLOOKUP(CONCATENATE($R$5,$B47,$C47),'SER2'!$A$6:$M$133,13,FALSE),0)</f>
        <v>0</v>
      </c>
      <c r="S47" s="65"/>
      <c r="T47" s="65">
        <f>_xlfn.IFNA(VLOOKUP(CONCATENATE($T$5,$B47,$C47),'GOS2'!$A$6:$M$135,13,FALSE),0)</f>
        <v>0</v>
      </c>
      <c r="U47" s="65">
        <f>_xlfn.IFNA(VLOOKUP(CONCATENATE($U$5,$B47,$C47),'ESP2'!$A$6:$M$192,13,FALSE),0)</f>
        <v>0</v>
      </c>
      <c r="V47" s="65">
        <f>_xlfn.IFNA(VLOOKUP(CONCATENATE($V$5,$B47,$C47),CAP!$A$6:$M$133,13,FALSE),0)</f>
        <v>0</v>
      </c>
      <c r="W47" s="65">
        <f>_xlfn.IFNA(VLOOKUP(CONCATENATE($W$5,$B47,$C47),'OG1'!$A$6:$M$133,13,FALSE),0)</f>
        <v>0</v>
      </c>
      <c r="X47" s="65">
        <f>_xlfn.IFNA(VLOOKUP(CONCATENATE($X$5,$B47,$C47),'DRY1'!$A$8:$M$500,13,FALSE),0)</f>
        <v>0</v>
      </c>
      <c r="Y47" s="65">
        <f>_xlfn.IFNA(VLOOKUP(CONCATENATE($Y$5,$B47,$C47),'BAL3'!$A$6:$M$135,13,FALSE),0)</f>
        <v>0</v>
      </c>
      <c r="Z47" s="351"/>
      <c r="AA47" s="351">
        <f>_xlfn.IFNA(VLOOKUP(CONCATENATE($AA$5,$B47,$C47),'OG2'!$A$6:$M$132,13,FALSE),0)</f>
        <v>0</v>
      </c>
      <c r="AB47" s="65">
        <f>_xlfn.IFNA(VLOOKUP(CONCATENATE($AB$5,$B47,$C47),'SER3'!$A$6:$M$133,13,FALSE),0)</f>
        <v>0</v>
      </c>
      <c r="AC47" s="65">
        <f>_xlfn.IFNA(VLOOKUP(CONCATENATE($AC$5,$B47,$C47),'Spare 1'!$A$6:$M$133,13,FALSE),0)</f>
        <v>0</v>
      </c>
      <c r="AD47" s="65">
        <f>_xlfn.IFNA(VLOOKUP(CONCATENATE($AD$5,$B47,$C47),'DRY2'!$A$6:$M$300,13,FALSE),0)</f>
        <v>0</v>
      </c>
      <c r="AE47" s="65">
        <f>_xlfn.IFNA(VLOOKUP(CONCATENATE($AE$5,$B47,$C47),'ESP3'!$A$6:$M$500,13,FALSE),0)</f>
        <v>0</v>
      </c>
      <c r="AF47" s="65">
        <f>_xlfn.IFNA(VLOOKUP(CONCATENATE($AF$5,$B47,$C47),[4]SC!$A$6:$M$53,13,FALSE),0)</f>
        <v>0</v>
      </c>
      <c r="AG47" s="65"/>
      <c r="AH47" s="65">
        <f>_xlfn.IFNA(VLOOKUP(CONCATENATE($AH$5,$B47,$C47),SCSAT!$A$6:$M$53,13,FALSE),0)</f>
        <v>0</v>
      </c>
      <c r="AI47" s="65">
        <f>_xlfn.IFNA(VLOOKUP(CONCATENATE($AI$5,$B47,$C47),SCSUN!$A$6:$M$53,13,FALSE),0)</f>
        <v>0</v>
      </c>
      <c r="AJ47" s="65">
        <f>_xlfn.IFNA(VLOOKUP(CONCATENATE($AJ$5,$B47,$C47),'ESP4'!$A$6:$M$500,13,FALSE),0)</f>
        <v>0</v>
      </c>
      <c r="AK47" s="65">
        <f>_xlfn.IFNA(VLOOKUP(CONCATENATE($AK$5,$B47,$C47),FEST!$A$6:$M$300,13,FALSE),0)</f>
        <v>0</v>
      </c>
      <c r="AL47" s="65">
        <f>_xlfn.IFNA(VLOOKUP(CONCATENATE($AL$5,$B47,$C47),FEST!$A$6:$M$300,13,FALSE),0)</f>
        <v>0</v>
      </c>
      <c r="AM47" s="65">
        <f>_xlfn.IFNA(VLOOKUP(CONCATENATE($AM$5,$B47,$C47),'DAR2'!$A$6:$M$60,13,FALSE),0)</f>
        <v>0</v>
      </c>
      <c r="AN47" s="65">
        <f>_xlfn.IFNA(VLOOKUP(CONCATENATE($AN$5,$B47,$C47),'DRY3'!$A$6:$M$135,13,FALSE),0)</f>
        <v>0</v>
      </c>
    </row>
    <row r="48" spans="1:40" x14ac:dyDescent="0.25">
      <c r="A48" s="601"/>
      <c r="B48" s="60"/>
      <c r="C48" s="66"/>
      <c r="D48" s="66"/>
      <c r="E48" s="67"/>
      <c r="F48" s="74"/>
      <c r="G48" s="63">
        <f t="shared" si="6"/>
        <v>0</v>
      </c>
      <c r="H48" s="64">
        <f t="shared" si="4"/>
        <v>0</v>
      </c>
      <c r="I48" s="74">
        <f t="shared" si="5"/>
        <v>4</v>
      </c>
      <c r="J48" s="73">
        <f>_xlfn.IFNA(VLOOKUP(CONCATENATE($J$5,$B48,$C48),'ESP1'!$A$6:$M$500,13,FALSE),0)</f>
        <v>0</v>
      </c>
      <c r="K48" s="73"/>
      <c r="L48" s="73"/>
      <c r="M48" s="73"/>
      <c r="N48" s="65">
        <f>_xlfn.IFNA(VLOOKUP(CONCATENATE($N$5,$B48,$C48),MUR!$A$6:$M$133,13,FALSE),0)</f>
        <v>0</v>
      </c>
      <c r="O48" s="65">
        <f>_xlfn.IFNA(VLOOKUP(CONCATENATE($O$5,$B48,$C48),'GOS1'!$A$6:$M$133,13,FALSE),0)</f>
        <v>0</v>
      </c>
      <c r="P48" s="65">
        <f>_xlfn.IFNA(VLOOKUP(CONCATENATE($P$5,$B48,$C48),'DAR1'!$A$6:$M$500,13,FALSE),0)</f>
        <v>0</v>
      </c>
      <c r="Q48" s="65"/>
      <c r="R48" s="65">
        <f>_xlfn.IFNA(VLOOKUP(CONCATENATE($R$5,$B48,$C48),'SER2'!$A$6:$M$133,13,FALSE),0)</f>
        <v>0</v>
      </c>
      <c r="S48" s="65"/>
      <c r="T48" s="65">
        <f>_xlfn.IFNA(VLOOKUP(CONCATENATE($T$5,$B48,$C48),'GOS2'!$A$6:$M$135,13,FALSE),0)</f>
        <v>0</v>
      </c>
      <c r="U48" s="65">
        <f>_xlfn.IFNA(VLOOKUP(CONCATENATE($U$5,$B48,$C48),'ESP2'!$A$6:$M$192,13,FALSE),0)</f>
        <v>0</v>
      </c>
      <c r="V48" s="65">
        <f>_xlfn.IFNA(VLOOKUP(CONCATENATE($V$5,$B48,$C48),CAP!$A$6:$M$133,13,FALSE),0)</f>
        <v>0</v>
      </c>
      <c r="W48" s="65">
        <f>_xlfn.IFNA(VLOOKUP(CONCATENATE($W$5,$B48,$C48),'OG1'!$A$6:$M$133,13,FALSE),0)</f>
        <v>0</v>
      </c>
      <c r="X48" s="65">
        <f>_xlfn.IFNA(VLOOKUP(CONCATENATE($X$5,$B48,$C48),'DRY1'!$A$8:$M$500,13,FALSE),0)</f>
        <v>0</v>
      </c>
      <c r="Y48" s="65">
        <f>_xlfn.IFNA(VLOOKUP(CONCATENATE($Y$5,$B48,$C48),'BAL3'!$A$6:$M$135,13,FALSE),0)</f>
        <v>0</v>
      </c>
      <c r="Z48" s="351"/>
      <c r="AA48" s="351">
        <f>_xlfn.IFNA(VLOOKUP(CONCATENATE($AA$5,$B48,$C48),'OG2'!$A$6:$M$132,13,FALSE),0)</f>
        <v>0</v>
      </c>
      <c r="AB48" s="65">
        <f>_xlfn.IFNA(VLOOKUP(CONCATENATE($AB$5,$B48,$C48),'SER3'!$A$6:$M$133,13,FALSE),0)</f>
        <v>0</v>
      </c>
      <c r="AC48" s="65">
        <f>_xlfn.IFNA(VLOOKUP(CONCATENATE($AC$5,$B48,$C48),'Spare 1'!$A$6:$M$133,13,FALSE),0)</f>
        <v>0</v>
      </c>
      <c r="AD48" s="65">
        <f>_xlfn.IFNA(VLOOKUP(CONCATENATE($AD$5,$B48,$C48),'DRY2'!$A$6:$M$300,13,FALSE),0)</f>
        <v>0</v>
      </c>
      <c r="AE48" s="65">
        <f>_xlfn.IFNA(VLOOKUP(CONCATENATE($AE$5,$B48,$C48),'ESP3'!$A$6:$M$500,13,FALSE),0)</f>
        <v>0</v>
      </c>
      <c r="AF48" s="65">
        <f>_xlfn.IFNA(VLOOKUP(CONCATENATE($AF$5,$B48,$C48),[4]SC!$A$6:$M$53,13,FALSE),0)</f>
        <v>0</v>
      </c>
      <c r="AG48" s="65"/>
      <c r="AH48" s="65">
        <f>_xlfn.IFNA(VLOOKUP(CONCATENATE($AH$5,$B48,$C48),SCSAT!$A$6:$M$53,13,FALSE),0)</f>
        <v>0</v>
      </c>
      <c r="AI48" s="65">
        <f>_xlfn.IFNA(VLOOKUP(CONCATENATE($AI$5,$B48,$C48),SCSUN!$A$6:$M$53,13,FALSE),0)</f>
        <v>0</v>
      </c>
      <c r="AJ48" s="65">
        <f>_xlfn.IFNA(VLOOKUP(CONCATENATE($AJ$5,$B48,$C48),'ESP4'!$A$6:$M$500,13,FALSE),0)</f>
        <v>0</v>
      </c>
      <c r="AK48" s="65">
        <f>_xlfn.IFNA(VLOOKUP(CONCATENATE($AK$5,$B48,$C48),FEST!$A$6:$M$300,13,FALSE),0)</f>
        <v>0</v>
      </c>
      <c r="AL48" s="65">
        <f>_xlfn.IFNA(VLOOKUP(CONCATENATE($AL$5,$B48,$C48),FEST!$A$6:$M$300,13,FALSE),0)</f>
        <v>0</v>
      </c>
      <c r="AM48" s="65">
        <f>_xlfn.IFNA(VLOOKUP(CONCATENATE($AM$5,$B48,$C48),'DAR2'!$A$6:$M$60,13,FALSE),0)</f>
        <v>0</v>
      </c>
      <c r="AN48" s="65">
        <f>_xlfn.IFNA(VLOOKUP(CONCATENATE($AN$5,$B48,$C48),'DRY3'!$A$6:$M$135,13,FALSE),0)</f>
        <v>0</v>
      </c>
    </row>
    <row r="49" spans="1:40" x14ac:dyDescent="0.25">
      <c r="A49" s="601"/>
      <c r="B49" s="296"/>
      <c r="C49" s="61"/>
      <c r="D49" s="61"/>
      <c r="E49" s="62"/>
      <c r="F49" s="77"/>
      <c r="G49" s="63">
        <f t="shared" si="6"/>
        <v>0</v>
      </c>
      <c r="H49" s="64">
        <f t="shared" si="4"/>
        <v>0</v>
      </c>
      <c r="I49" s="74">
        <f t="shared" si="5"/>
        <v>4</v>
      </c>
      <c r="J49" s="73">
        <f>_xlfn.IFNA(VLOOKUP(CONCATENATE($J$5,$B49,$C49),'ESP1'!$A$6:$M$500,13,FALSE),0)</f>
        <v>0</v>
      </c>
      <c r="K49" s="73"/>
      <c r="L49" s="73"/>
      <c r="M49" s="73"/>
      <c r="N49" s="65">
        <f>_xlfn.IFNA(VLOOKUP(CONCATENATE($N$5,$B49,$C49),MUR!$A$6:$M$133,13,FALSE),0)</f>
        <v>0</v>
      </c>
      <c r="O49" s="65">
        <f>_xlfn.IFNA(VLOOKUP(CONCATENATE($O$5,$B49,$C49),'GOS1'!$A$6:$M$133,13,FALSE),0)</f>
        <v>0</v>
      </c>
      <c r="P49" s="65">
        <f>_xlfn.IFNA(VLOOKUP(CONCATENATE($P$5,$B49,$C49),'DAR1'!$A$6:$M$500,13,FALSE),0)</f>
        <v>0</v>
      </c>
      <c r="Q49" s="65"/>
      <c r="R49" s="65">
        <f>_xlfn.IFNA(VLOOKUP(CONCATENATE($R$5,$B49,$C49),'SER2'!$A$6:$M$133,13,FALSE),0)</f>
        <v>0</v>
      </c>
      <c r="S49" s="65"/>
      <c r="T49" s="65">
        <f>_xlfn.IFNA(VLOOKUP(CONCATENATE($T$5,$B49,$C49),'GOS2'!$A$6:$M$135,13,FALSE),0)</f>
        <v>0</v>
      </c>
      <c r="U49" s="65">
        <f>_xlfn.IFNA(VLOOKUP(CONCATENATE($U$5,$B49,$C49),'ESP2'!$A$6:$M$192,13,FALSE),0)</f>
        <v>0</v>
      </c>
      <c r="V49" s="65">
        <f>_xlfn.IFNA(VLOOKUP(CONCATENATE($V$5,$B49,$C49),CAP!$A$6:$M$133,13,FALSE),0)</f>
        <v>0</v>
      </c>
      <c r="W49" s="65">
        <f>_xlfn.IFNA(VLOOKUP(CONCATENATE($W$5,$B49,$C49),'OG1'!$A$6:$M$133,13,FALSE),0)</f>
        <v>0</v>
      </c>
      <c r="X49" s="65">
        <f>_xlfn.IFNA(VLOOKUP(CONCATENATE($X$5,$B49,$C49),'DRY1'!$A$8:$M$500,13,FALSE),0)</f>
        <v>0</v>
      </c>
      <c r="Y49" s="65">
        <f>_xlfn.IFNA(VLOOKUP(CONCATENATE($Y$5,$B49,$C49),'BAL3'!$A$6:$M$135,13,FALSE),0)</f>
        <v>0</v>
      </c>
      <c r="Z49" s="351"/>
      <c r="AA49" s="351">
        <f>_xlfn.IFNA(VLOOKUP(CONCATENATE($AA$5,$B49,$C49),'OG2'!$A$6:$M$132,13,FALSE),0)</f>
        <v>0</v>
      </c>
      <c r="AB49" s="65">
        <f>_xlfn.IFNA(VLOOKUP(CONCATENATE($AB$5,$B49,$C49),'SER3'!$A$6:$M$133,13,FALSE),0)</f>
        <v>0</v>
      </c>
      <c r="AC49" s="65">
        <f>_xlfn.IFNA(VLOOKUP(CONCATENATE($AC$5,$B49,$C49),'Spare 1'!$A$6:$M$133,13,FALSE),0)</f>
        <v>0</v>
      </c>
      <c r="AD49" s="65">
        <f>_xlfn.IFNA(VLOOKUP(CONCATENATE($AD$5,$B49,$C49),'DRY2'!$A$6:$M$300,13,FALSE),0)</f>
        <v>0</v>
      </c>
      <c r="AE49" s="65">
        <f>_xlfn.IFNA(VLOOKUP(CONCATENATE($AE$5,$B49,$C49),'ESP3'!$A$6:$M$500,13,FALSE),0)</f>
        <v>0</v>
      </c>
      <c r="AF49" s="65">
        <f>_xlfn.IFNA(VLOOKUP(CONCATENATE($AF$5,$B49,$C49),[4]SC!$A$6:$M$53,13,FALSE),0)</f>
        <v>0</v>
      </c>
      <c r="AG49" s="65"/>
      <c r="AH49" s="65">
        <f>_xlfn.IFNA(VLOOKUP(CONCATENATE($AH$5,$B49,$C49),SCSAT!$A$6:$M$53,13,FALSE),0)</f>
        <v>0</v>
      </c>
      <c r="AI49" s="65">
        <f>_xlfn.IFNA(VLOOKUP(CONCATENATE($AI$5,$B49,$C49),SCSUN!$A$6:$M$53,13,FALSE),0)</f>
        <v>0</v>
      </c>
      <c r="AJ49" s="65">
        <f>_xlfn.IFNA(VLOOKUP(CONCATENATE($AJ$5,$B49,$C49),'ESP4'!$A$6:$M$500,13,FALSE),0)</f>
        <v>0</v>
      </c>
      <c r="AK49" s="65">
        <f>_xlfn.IFNA(VLOOKUP(CONCATENATE($AK$5,$B49,$C49),FEST!$A$6:$M$300,13,FALSE),0)</f>
        <v>0</v>
      </c>
      <c r="AL49" s="65">
        <f>_xlfn.IFNA(VLOOKUP(CONCATENATE($AL$5,$B49,$C49),FEST!$A$6:$M$300,13,FALSE),0)</f>
        <v>0</v>
      </c>
      <c r="AM49" s="65">
        <f>_xlfn.IFNA(VLOOKUP(CONCATENATE($AM$5,$B49,$C49),'DAR2'!$A$6:$M$60,13,FALSE),0)</f>
        <v>0</v>
      </c>
      <c r="AN49" s="65">
        <f>_xlfn.IFNA(VLOOKUP(CONCATENATE($AN$5,$B49,$C49),'DRY3'!$A$6:$M$135,13,FALSE),0)</f>
        <v>0</v>
      </c>
    </row>
    <row r="50" spans="1:40" x14ac:dyDescent="0.25">
      <c r="A50" s="601"/>
      <c r="B50" s="60"/>
      <c r="C50" s="66"/>
      <c r="D50" s="66"/>
      <c r="E50" s="67"/>
      <c r="F50" s="74"/>
      <c r="G50" s="63">
        <f t="shared" si="6"/>
        <v>0</v>
      </c>
      <c r="H50" s="64">
        <f t="shared" si="4"/>
        <v>0</v>
      </c>
      <c r="I50" s="74">
        <f t="shared" si="5"/>
        <v>4</v>
      </c>
      <c r="J50" s="73">
        <f>_xlfn.IFNA(VLOOKUP(CONCATENATE($J$5,$B50,$C50),'ESP1'!$A$6:$M$500,13,FALSE),0)</f>
        <v>0</v>
      </c>
      <c r="K50" s="73"/>
      <c r="L50" s="73"/>
      <c r="M50" s="73"/>
      <c r="N50" s="65">
        <f>_xlfn.IFNA(VLOOKUP(CONCATENATE($N$5,$B50,$C50),MUR!$A$6:$M$133,13,FALSE),0)</f>
        <v>0</v>
      </c>
      <c r="O50" s="65">
        <f>_xlfn.IFNA(VLOOKUP(CONCATENATE($O$5,$B50,$C50),'GOS1'!$A$6:$M$133,13,FALSE),0)</f>
        <v>0</v>
      </c>
      <c r="P50" s="65">
        <f>_xlfn.IFNA(VLOOKUP(CONCATENATE($P$5,$B50,$C50),'DAR1'!$A$6:$M$500,13,FALSE),0)</f>
        <v>0</v>
      </c>
      <c r="Q50" s="65"/>
      <c r="R50" s="65">
        <f>_xlfn.IFNA(VLOOKUP(CONCATENATE($R$5,$B50,$C50),'SER2'!$A$6:$M$133,13,FALSE),0)</f>
        <v>0</v>
      </c>
      <c r="S50" s="65"/>
      <c r="T50" s="65">
        <f>_xlfn.IFNA(VLOOKUP(CONCATENATE($T$5,$B50,$C50),'GOS2'!$A$6:$M$135,13,FALSE),0)</f>
        <v>0</v>
      </c>
      <c r="U50" s="65">
        <f>_xlfn.IFNA(VLOOKUP(CONCATENATE($U$5,$B50,$C50),'ESP2'!$A$6:$M$192,13,FALSE),0)</f>
        <v>0</v>
      </c>
      <c r="V50" s="65">
        <f>_xlfn.IFNA(VLOOKUP(CONCATENATE($V$5,$B50,$C50),CAP!$A$6:$M$133,13,FALSE),0)</f>
        <v>0</v>
      </c>
      <c r="W50" s="65">
        <f>_xlfn.IFNA(VLOOKUP(CONCATENATE($W$5,$B50,$C50),'OG1'!$A$6:$M$133,13,FALSE),0)</f>
        <v>0</v>
      </c>
      <c r="X50" s="65">
        <f>_xlfn.IFNA(VLOOKUP(CONCATENATE($X$5,$B50,$C50),'DRY1'!$A$8:$M$500,13,FALSE),0)</f>
        <v>0</v>
      </c>
      <c r="Y50" s="65">
        <f>_xlfn.IFNA(VLOOKUP(CONCATENATE($Y$5,$B50,$C50),'BAL3'!$A$6:$M$135,13,FALSE),0)</f>
        <v>0</v>
      </c>
      <c r="Z50" s="351"/>
      <c r="AA50" s="351">
        <f>_xlfn.IFNA(VLOOKUP(CONCATENATE($AA$5,$B50,$C50),'OG2'!$A$6:$M$132,13,FALSE),0)</f>
        <v>0</v>
      </c>
      <c r="AB50" s="65">
        <f>_xlfn.IFNA(VLOOKUP(CONCATENATE($AB$5,$B50,$C50),'SER3'!$A$6:$M$133,13,FALSE),0)</f>
        <v>0</v>
      </c>
      <c r="AC50" s="65">
        <f>_xlfn.IFNA(VLOOKUP(CONCATENATE($AC$5,$B50,$C50),'Spare 1'!$A$6:$M$133,13,FALSE),0)</f>
        <v>0</v>
      </c>
      <c r="AD50" s="65">
        <f>_xlfn.IFNA(VLOOKUP(CONCATENATE($AD$5,$B50,$C50),'DRY2'!$A$6:$M$300,13,FALSE),0)</f>
        <v>0</v>
      </c>
      <c r="AE50" s="65">
        <f>_xlfn.IFNA(VLOOKUP(CONCATENATE($AE$5,$B50,$C50),'ESP3'!$A$6:$M$500,13,FALSE),0)</f>
        <v>0</v>
      </c>
      <c r="AF50" s="65">
        <f>_xlfn.IFNA(VLOOKUP(CONCATENATE($AF$5,$B50,$C50),[4]SC!$A$6:$M$53,13,FALSE),0)</f>
        <v>0</v>
      </c>
      <c r="AG50" s="65"/>
      <c r="AH50" s="65">
        <f>_xlfn.IFNA(VLOOKUP(CONCATENATE($AH$5,$B50,$C50),SCSAT!$A$6:$M$53,13,FALSE),0)</f>
        <v>0</v>
      </c>
      <c r="AI50" s="65">
        <f>_xlfn.IFNA(VLOOKUP(CONCATENATE($AI$5,$B50,$C50),SCSUN!$A$6:$M$53,13,FALSE),0)</f>
        <v>0</v>
      </c>
      <c r="AJ50" s="65">
        <f>_xlfn.IFNA(VLOOKUP(CONCATENATE($AJ$5,$B50,$C50),'ESP4'!$A$6:$M$500,13,FALSE),0)</f>
        <v>0</v>
      </c>
      <c r="AK50" s="65">
        <f>_xlfn.IFNA(VLOOKUP(CONCATENATE($AK$5,$B50,$C50),FEST!$A$6:$M$300,13,FALSE),0)</f>
        <v>0</v>
      </c>
      <c r="AL50" s="65">
        <f>_xlfn.IFNA(VLOOKUP(CONCATENATE($AL$5,$B50,$C50),FEST!$A$6:$M$300,13,FALSE),0)</f>
        <v>0</v>
      </c>
      <c r="AM50" s="65">
        <f>_xlfn.IFNA(VLOOKUP(CONCATENATE($AM$5,$B50,$C50),'DAR2'!$A$6:$M$60,13,FALSE),0)</f>
        <v>0</v>
      </c>
      <c r="AN50" s="65">
        <f>_xlfn.IFNA(VLOOKUP(CONCATENATE($AN$5,$B50,$C50),'DRY3'!$A$6:$M$135,13,FALSE),0)</f>
        <v>0</v>
      </c>
    </row>
    <row r="51" spans="1:40" x14ac:dyDescent="0.25">
      <c r="A51" s="601"/>
      <c r="B51" s="296"/>
      <c r="C51" s="61"/>
      <c r="D51" s="61"/>
      <c r="E51" s="62"/>
      <c r="F51" s="77"/>
      <c r="G51" s="63">
        <f t="shared" si="6"/>
        <v>0</v>
      </c>
      <c r="H51" s="64">
        <f t="shared" si="4"/>
        <v>0</v>
      </c>
      <c r="I51" s="74">
        <f t="shared" si="5"/>
        <v>4</v>
      </c>
      <c r="J51" s="73">
        <f>_xlfn.IFNA(VLOOKUP(CONCATENATE($J$5,$B51,$C51),'ESP1'!$A$6:$M$500,13,FALSE),0)</f>
        <v>0</v>
      </c>
      <c r="K51" s="73"/>
      <c r="L51" s="73"/>
      <c r="M51" s="73"/>
      <c r="N51" s="65">
        <f>_xlfn.IFNA(VLOOKUP(CONCATENATE($N$5,$B51,$C51),MUR!$A$6:$M$133,13,FALSE),0)</f>
        <v>0</v>
      </c>
      <c r="O51" s="65">
        <f>_xlfn.IFNA(VLOOKUP(CONCATENATE($O$5,$B51,$C51),'GOS1'!$A$6:$M$133,13,FALSE),0)</f>
        <v>0</v>
      </c>
      <c r="P51" s="65">
        <f>_xlfn.IFNA(VLOOKUP(CONCATENATE($P$5,$B51,$C51),'DAR1'!$A$6:$M$500,13,FALSE),0)</f>
        <v>0</v>
      </c>
      <c r="Q51" s="65"/>
      <c r="R51" s="65">
        <f>_xlfn.IFNA(VLOOKUP(CONCATENATE($R$5,$B51,$C51),'SER2'!$A$6:$M$133,13,FALSE),0)</f>
        <v>0</v>
      </c>
      <c r="S51" s="65"/>
      <c r="T51" s="65">
        <f>_xlfn.IFNA(VLOOKUP(CONCATENATE($T$5,$B51,$C51),'GOS2'!$A$6:$M$135,13,FALSE),0)</f>
        <v>0</v>
      </c>
      <c r="U51" s="65">
        <f>_xlfn.IFNA(VLOOKUP(CONCATENATE($U$5,$B51,$C51),'ESP2'!$A$6:$M$192,13,FALSE),0)</f>
        <v>0</v>
      </c>
      <c r="V51" s="65">
        <f>_xlfn.IFNA(VLOOKUP(CONCATENATE($V$5,$B51,$C51),CAP!$A$6:$M$133,13,FALSE),0)</f>
        <v>0</v>
      </c>
      <c r="W51" s="65">
        <f>_xlfn.IFNA(VLOOKUP(CONCATENATE($W$5,$B51,$C51),'OG1'!$A$6:$M$133,13,FALSE),0)</f>
        <v>0</v>
      </c>
      <c r="X51" s="65">
        <f>_xlfn.IFNA(VLOOKUP(CONCATENATE($X$5,$B51,$C51),'DRY1'!$A$8:$M$500,13,FALSE),0)</f>
        <v>0</v>
      </c>
      <c r="Y51" s="65">
        <f>_xlfn.IFNA(VLOOKUP(CONCATENATE($Y$5,$B51,$C51),'BAL3'!$A$6:$M$135,13,FALSE),0)</f>
        <v>0</v>
      </c>
      <c r="Z51" s="351"/>
      <c r="AA51" s="351">
        <f>_xlfn.IFNA(VLOOKUP(CONCATENATE($AA$5,$B51,$C51),'OG2'!$A$6:$M$132,13,FALSE),0)</f>
        <v>0</v>
      </c>
      <c r="AB51" s="65">
        <f>_xlfn.IFNA(VLOOKUP(CONCATENATE($AB$5,$B51,$C51),'SER3'!$A$6:$M$133,13,FALSE),0)</f>
        <v>0</v>
      </c>
      <c r="AC51" s="65">
        <f>_xlfn.IFNA(VLOOKUP(CONCATENATE($AC$5,$B51,$C51),'Spare 1'!$A$6:$M$133,13,FALSE),0)</f>
        <v>0</v>
      </c>
      <c r="AD51" s="65">
        <f>_xlfn.IFNA(VLOOKUP(CONCATENATE($AD$5,$B51,$C51),'DRY2'!$A$6:$M$300,13,FALSE),0)</f>
        <v>0</v>
      </c>
      <c r="AE51" s="65">
        <f>_xlfn.IFNA(VLOOKUP(CONCATENATE($AE$5,$B51,$C51),'ESP3'!$A$6:$M$500,13,FALSE),0)</f>
        <v>0</v>
      </c>
      <c r="AF51" s="65">
        <f>_xlfn.IFNA(VLOOKUP(CONCATENATE($AF$5,$B51,$C51),[4]SC!$A$6:$M$53,13,FALSE),0)</f>
        <v>0</v>
      </c>
      <c r="AG51" s="65"/>
      <c r="AH51" s="65">
        <f>_xlfn.IFNA(VLOOKUP(CONCATENATE($AH$5,$B51,$C51),SCSAT!$A$6:$M$53,13,FALSE),0)</f>
        <v>0</v>
      </c>
      <c r="AI51" s="65">
        <f>_xlfn.IFNA(VLOOKUP(CONCATENATE($AI$5,$B51,$C51),SCSUN!$A$6:$M$53,13,FALSE),0)</f>
        <v>0</v>
      </c>
      <c r="AJ51" s="65">
        <f>_xlfn.IFNA(VLOOKUP(CONCATENATE($AJ$5,$B51,$C51),'ESP4'!$A$6:$M$500,13,FALSE),0)</f>
        <v>0</v>
      </c>
      <c r="AK51" s="65">
        <f>_xlfn.IFNA(VLOOKUP(CONCATENATE($AK$5,$B51,$C51),FEST!$A$6:$M$300,13,FALSE),0)</f>
        <v>0</v>
      </c>
      <c r="AL51" s="65">
        <f>_xlfn.IFNA(VLOOKUP(CONCATENATE($AL$5,$B51,$C51),FEST!$A$6:$M$300,13,FALSE),0)</f>
        <v>0</v>
      </c>
      <c r="AM51" s="65">
        <f>_xlfn.IFNA(VLOOKUP(CONCATENATE($AM$5,$B51,$C51),'DAR2'!$A$6:$M$60,13,FALSE),0)</f>
        <v>0</v>
      </c>
      <c r="AN51" s="65">
        <f>_xlfn.IFNA(VLOOKUP(CONCATENATE($AN$5,$B51,$C51),'DRY3'!$A$6:$M$135,13,FALSE),0)</f>
        <v>0</v>
      </c>
    </row>
    <row r="52" spans="1:40" x14ac:dyDescent="0.25">
      <c r="A52" s="601"/>
      <c r="B52" s="296"/>
      <c r="C52" s="61"/>
      <c r="D52" s="61"/>
      <c r="E52" s="62"/>
      <c r="F52" s="77"/>
      <c r="G52" s="63">
        <f t="shared" si="6"/>
        <v>0</v>
      </c>
      <c r="H52" s="64">
        <f t="shared" si="4"/>
        <v>0</v>
      </c>
      <c r="I52" s="74">
        <f t="shared" si="5"/>
        <v>4</v>
      </c>
      <c r="J52" s="73">
        <f>_xlfn.IFNA(VLOOKUP(CONCATENATE($J$5,$B52,$C52),'ESP1'!$A$6:$M$500,13,FALSE),0)</f>
        <v>0</v>
      </c>
      <c r="K52" s="73"/>
      <c r="L52" s="73"/>
      <c r="M52" s="73"/>
      <c r="N52" s="65">
        <f>_xlfn.IFNA(VLOOKUP(CONCATENATE($N$5,$B52,$C52),MUR!$A$6:$M$133,13,FALSE),0)</f>
        <v>0</v>
      </c>
      <c r="O52" s="65">
        <f>_xlfn.IFNA(VLOOKUP(CONCATENATE($O$5,$B52,$C52),'GOS1'!$A$6:$M$133,13,FALSE),0)</f>
        <v>0</v>
      </c>
      <c r="P52" s="65">
        <f>_xlfn.IFNA(VLOOKUP(CONCATENATE($P$5,$B52,$C52),'DAR1'!$A$6:$M$500,13,FALSE),0)</f>
        <v>0</v>
      </c>
      <c r="Q52" s="65"/>
      <c r="R52" s="65">
        <f>_xlfn.IFNA(VLOOKUP(CONCATENATE($R$5,$B52,$C52),'SER2'!$A$6:$M$133,13,FALSE),0)</f>
        <v>0</v>
      </c>
      <c r="S52" s="65"/>
      <c r="T52" s="65">
        <f>_xlfn.IFNA(VLOOKUP(CONCATENATE($T$5,$B52,$C52),'GOS2'!$A$6:$M$135,13,FALSE),0)</f>
        <v>0</v>
      </c>
      <c r="U52" s="65">
        <f>_xlfn.IFNA(VLOOKUP(CONCATENATE($U$5,$B52,$C52),'ESP2'!$A$6:$M$192,13,FALSE),0)</f>
        <v>0</v>
      </c>
      <c r="V52" s="65">
        <f>_xlfn.IFNA(VLOOKUP(CONCATENATE($V$5,$B52,$C52),CAP!$A$6:$M$133,13,FALSE),0)</f>
        <v>0</v>
      </c>
      <c r="W52" s="65">
        <f>_xlfn.IFNA(VLOOKUP(CONCATENATE($W$5,$B52,$C52),'OG1'!$A$6:$M$133,13,FALSE),0)</f>
        <v>0</v>
      </c>
      <c r="X52" s="65">
        <f>_xlfn.IFNA(VLOOKUP(CONCATENATE($X$5,$B52,$C52),'DRY1'!$A$8:$M$500,13,FALSE),0)</f>
        <v>0</v>
      </c>
      <c r="Y52" s="65">
        <f>_xlfn.IFNA(VLOOKUP(CONCATENATE($Y$5,$B52,$C52),'BAL3'!$A$6:$M$135,13,FALSE),0)</f>
        <v>0</v>
      </c>
      <c r="Z52" s="351"/>
      <c r="AA52" s="351">
        <f>_xlfn.IFNA(VLOOKUP(CONCATENATE($AA$5,$B52,$C52),'OG2'!$A$6:$M$132,13,FALSE),0)</f>
        <v>0</v>
      </c>
      <c r="AB52" s="65">
        <f>_xlfn.IFNA(VLOOKUP(CONCATENATE($AB$5,$B52,$C52),'SER3'!$A$6:$M$133,13,FALSE),0)</f>
        <v>0</v>
      </c>
      <c r="AC52" s="65">
        <f>_xlfn.IFNA(VLOOKUP(CONCATENATE($AC$5,$B52,$C52),'Spare 1'!$A$6:$M$133,13,FALSE),0)</f>
        <v>0</v>
      </c>
      <c r="AD52" s="65">
        <f>_xlfn.IFNA(VLOOKUP(CONCATENATE($AD$5,$B52,$C52),'DRY2'!$A$6:$M$300,13,FALSE),0)</f>
        <v>0</v>
      </c>
      <c r="AE52" s="65">
        <f>_xlfn.IFNA(VLOOKUP(CONCATENATE($AE$5,$B52,$C52),'ESP3'!$A$6:$M$500,13,FALSE),0)</f>
        <v>0</v>
      </c>
      <c r="AF52" s="65">
        <f>_xlfn.IFNA(VLOOKUP(CONCATENATE($AF$5,$B52,$C52),[4]SC!$A$6:$M$53,13,FALSE),0)</f>
        <v>0</v>
      </c>
      <c r="AG52" s="65"/>
      <c r="AH52" s="65">
        <f>_xlfn.IFNA(VLOOKUP(CONCATENATE($AH$5,$B52,$C52),SCSAT!$A$6:$M$53,13,FALSE),0)</f>
        <v>0</v>
      </c>
      <c r="AI52" s="65">
        <f>_xlfn.IFNA(VLOOKUP(CONCATENATE($AI$5,$B52,$C52),SCSUN!$A$6:$M$53,13,FALSE),0)</f>
        <v>0</v>
      </c>
      <c r="AJ52" s="65">
        <f>_xlfn.IFNA(VLOOKUP(CONCATENATE($AJ$5,$B52,$C52),'ESP4'!$A$6:$M$500,13,FALSE),0)</f>
        <v>0</v>
      </c>
      <c r="AK52" s="65">
        <f>_xlfn.IFNA(VLOOKUP(CONCATENATE($AK$5,$B52,$C52),FEST!$A$6:$M$300,13,FALSE),0)</f>
        <v>0</v>
      </c>
      <c r="AL52" s="65">
        <f>_xlfn.IFNA(VLOOKUP(CONCATENATE($AL$5,$B52,$C52),FEST!$A$6:$M$300,13,FALSE),0)</f>
        <v>0</v>
      </c>
      <c r="AM52" s="65">
        <f>_xlfn.IFNA(VLOOKUP(CONCATENATE($AM$5,$B52,$C52),'DAR2'!$A$6:$M$60,13,FALSE),0)</f>
        <v>0</v>
      </c>
      <c r="AN52" s="65">
        <f>_xlfn.IFNA(VLOOKUP(CONCATENATE($AN$5,$B52,$C52),'DRY3'!$A$6:$M$135,13,FALSE),0)</f>
        <v>0</v>
      </c>
    </row>
    <row r="53" spans="1:40" x14ac:dyDescent="0.25">
      <c r="A53" s="601"/>
      <c r="B53" s="296"/>
      <c r="C53" s="61"/>
      <c r="D53" s="61"/>
      <c r="E53" s="62"/>
      <c r="F53" s="77"/>
      <c r="G53" s="63">
        <f t="shared" si="6"/>
        <v>0</v>
      </c>
      <c r="H53" s="64">
        <f t="shared" si="4"/>
        <v>0</v>
      </c>
      <c r="I53" s="74">
        <f t="shared" si="5"/>
        <v>4</v>
      </c>
      <c r="J53" s="73">
        <f>_xlfn.IFNA(VLOOKUP(CONCATENATE($J$5,$B53,$C53),'ESP1'!$A$6:$M$500,13,FALSE),0)</f>
        <v>0</v>
      </c>
      <c r="K53" s="73"/>
      <c r="L53" s="73"/>
      <c r="M53" s="73"/>
      <c r="N53" s="65">
        <f>_xlfn.IFNA(VLOOKUP(CONCATENATE($N$5,$B53,$C53),MUR!$A$6:$M$133,13,FALSE),0)</f>
        <v>0</v>
      </c>
      <c r="O53" s="65">
        <f>_xlfn.IFNA(VLOOKUP(CONCATENATE($O$5,$B53,$C53),'GOS1'!$A$6:$M$133,13,FALSE),0)</f>
        <v>0</v>
      </c>
      <c r="P53" s="65">
        <f>_xlfn.IFNA(VLOOKUP(CONCATENATE($P$5,$B53,$C53),'DAR1'!$A$6:$M$500,13,FALSE),0)</f>
        <v>0</v>
      </c>
      <c r="Q53" s="65"/>
      <c r="R53" s="65">
        <f>_xlfn.IFNA(VLOOKUP(CONCATENATE($R$5,$B53,$C53),'SER2'!$A$6:$M$133,13,FALSE),0)</f>
        <v>0</v>
      </c>
      <c r="S53" s="65"/>
      <c r="T53" s="65">
        <f>_xlfn.IFNA(VLOOKUP(CONCATENATE($T$5,$B53,$C53),'GOS2'!$A$6:$M$135,13,FALSE),0)</f>
        <v>0</v>
      </c>
      <c r="U53" s="65">
        <f>_xlfn.IFNA(VLOOKUP(CONCATENATE($U$5,$B53,$C53),'ESP2'!$A$6:$M$192,13,FALSE),0)</f>
        <v>0</v>
      </c>
      <c r="V53" s="65">
        <f>_xlfn.IFNA(VLOOKUP(CONCATENATE($V$5,$B53,$C53),CAP!$A$6:$M$133,13,FALSE),0)</f>
        <v>0</v>
      </c>
      <c r="W53" s="65">
        <f>_xlfn.IFNA(VLOOKUP(CONCATENATE($W$5,$B53,$C53),'OG1'!$A$6:$M$133,13,FALSE),0)</f>
        <v>0</v>
      </c>
      <c r="X53" s="65">
        <f>_xlfn.IFNA(VLOOKUP(CONCATENATE($X$5,$B53,$C53),'DRY1'!$A$8:$M$500,13,FALSE),0)</f>
        <v>0</v>
      </c>
      <c r="Y53" s="65">
        <f>_xlfn.IFNA(VLOOKUP(CONCATENATE($Y$5,$B53,$C53),'BAL3'!$A$6:$M$135,13,FALSE),0)</f>
        <v>0</v>
      </c>
      <c r="Z53" s="351"/>
      <c r="AA53" s="351">
        <f>_xlfn.IFNA(VLOOKUP(CONCATENATE($AA$5,$B53,$C53),'OG2'!$A$6:$M$132,13,FALSE),0)</f>
        <v>0</v>
      </c>
      <c r="AB53" s="65">
        <f>_xlfn.IFNA(VLOOKUP(CONCATENATE($AB$5,$B53,$C53),'SER3'!$A$6:$M$133,13,FALSE),0)</f>
        <v>0</v>
      </c>
      <c r="AC53" s="65">
        <f>_xlfn.IFNA(VLOOKUP(CONCATENATE($AC$5,$B53,$C53),'Spare 1'!$A$6:$M$133,13,FALSE),0)</f>
        <v>0</v>
      </c>
      <c r="AD53" s="65">
        <f>_xlfn.IFNA(VLOOKUP(CONCATENATE($AD$5,$B53,$C53),'DRY2'!$A$6:$M$300,13,FALSE),0)</f>
        <v>0</v>
      </c>
      <c r="AE53" s="65">
        <f>_xlfn.IFNA(VLOOKUP(CONCATENATE($AE$5,$B53,$C53),'ESP3'!$A$6:$M$500,13,FALSE),0)</f>
        <v>0</v>
      </c>
      <c r="AF53" s="65">
        <f>_xlfn.IFNA(VLOOKUP(CONCATENATE($AF$5,$B53,$C53),[4]SC!$A$6:$M$53,13,FALSE),0)</f>
        <v>0</v>
      </c>
      <c r="AG53" s="65"/>
      <c r="AH53" s="65">
        <f>_xlfn.IFNA(VLOOKUP(CONCATENATE($AH$5,$B53,$C53),SCSAT!$A$6:$M$53,13,FALSE),0)</f>
        <v>0</v>
      </c>
      <c r="AI53" s="65">
        <f>_xlfn.IFNA(VLOOKUP(CONCATENATE($AI$5,$B53,$C53),SCSUN!$A$6:$M$53,13,FALSE),0)</f>
        <v>0</v>
      </c>
      <c r="AJ53" s="65">
        <f>_xlfn.IFNA(VLOOKUP(CONCATENATE($AJ$5,$B53,$C53),'ESP4'!$A$6:$M$500,13,FALSE),0)</f>
        <v>0</v>
      </c>
      <c r="AK53" s="65">
        <f>_xlfn.IFNA(VLOOKUP(CONCATENATE($AK$5,$B53,$C53),FEST!$A$6:$M$300,13,FALSE),0)</f>
        <v>0</v>
      </c>
      <c r="AL53" s="65">
        <f>_xlfn.IFNA(VLOOKUP(CONCATENATE($AL$5,$B53,$C53),FEST!$A$6:$M$300,13,FALSE),0)</f>
        <v>0</v>
      </c>
      <c r="AM53" s="65">
        <f>_xlfn.IFNA(VLOOKUP(CONCATENATE($AM$5,$B53,$C53),'DAR2'!$A$6:$M$60,13,FALSE),0)</f>
        <v>0</v>
      </c>
      <c r="AN53" s="65">
        <f>_xlfn.IFNA(VLOOKUP(CONCATENATE($AN$5,$B53,$C53),'DRY3'!$A$6:$M$135,13,FALSE),0)</f>
        <v>0</v>
      </c>
    </row>
    <row r="54" spans="1:40" x14ac:dyDescent="0.25">
      <c r="A54" s="601"/>
      <c r="B54" s="296"/>
      <c r="C54" s="61"/>
      <c r="D54" s="61"/>
      <c r="E54" s="62"/>
      <c r="F54" s="77"/>
      <c r="G54" s="63">
        <f t="shared" si="6"/>
        <v>0</v>
      </c>
      <c r="H54" s="64">
        <f t="shared" si="4"/>
        <v>0</v>
      </c>
      <c r="I54" s="74">
        <f t="shared" si="5"/>
        <v>4</v>
      </c>
      <c r="J54" s="73">
        <f>_xlfn.IFNA(VLOOKUP(CONCATENATE($J$5,$B54,$C54),'ESP1'!$A$6:$M$500,13,FALSE),0)</f>
        <v>0</v>
      </c>
      <c r="K54" s="73"/>
      <c r="L54" s="73"/>
      <c r="M54" s="73"/>
      <c r="N54" s="65">
        <f>_xlfn.IFNA(VLOOKUP(CONCATENATE($N$5,$B54,$C54),MUR!$A$6:$M$133,13,FALSE),0)</f>
        <v>0</v>
      </c>
      <c r="O54" s="65">
        <f>_xlfn.IFNA(VLOOKUP(CONCATENATE($O$5,$B54,$C54),'GOS1'!$A$6:$M$133,13,FALSE),0)</f>
        <v>0</v>
      </c>
      <c r="P54" s="65">
        <f>_xlfn.IFNA(VLOOKUP(CONCATENATE($P$5,$B54,$C54),'DAR1'!$A$6:$M$500,13,FALSE),0)</f>
        <v>0</v>
      </c>
      <c r="Q54" s="65"/>
      <c r="R54" s="65">
        <f>_xlfn.IFNA(VLOOKUP(CONCATENATE($R$5,$B54,$C54),'SER2'!$A$6:$M$133,13,FALSE),0)</f>
        <v>0</v>
      </c>
      <c r="S54" s="65"/>
      <c r="T54" s="65">
        <f>_xlfn.IFNA(VLOOKUP(CONCATENATE($T$5,$B54,$C54),'GOS2'!$A$6:$M$135,13,FALSE),0)</f>
        <v>0</v>
      </c>
      <c r="U54" s="65">
        <f>_xlfn.IFNA(VLOOKUP(CONCATENATE($U$5,$B54,$C54),'ESP2'!$A$6:$M$192,13,FALSE),0)</f>
        <v>0</v>
      </c>
      <c r="V54" s="65">
        <f>_xlfn.IFNA(VLOOKUP(CONCATENATE($V$5,$B54,$C54),CAP!$A$6:$M$133,13,FALSE),0)</f>
        <v>0</v>
      </c>
      <c r="W54" s="65">
        <f>_xlfn.IFNA(VLOOKUP(CONCATENATE($W$5,$B54,$C54),'OG1'!$A$6:$M$133,13,FALSE),0)</f>
        <v>0</v>
      </c>
      <c r="X54" s="65">
        <f>_xlfn.IFNA(VLOOKUP(CONCATENATE($X$5,$B54,$C54),'DRY1'!$A$8:$M$500,13,FALSE),0)</f>
        <v>0</v>
      </c>
      <c r="Y54" s="65">
        <f>_xlfn.IFNA(VLOOKUP(CONCATENATE($Y$5,$B54,$C54),'BAL3'!$A$6:$M$135,13,FALSE),0)</f>
        <v>0</v>
      </c>
      <c r="Z54" s="351"/>
      <c r="AA54" s="351">
        <f>_xlfn.IFNA(VLOOKUP(CONCATENATE($AA$5,$B54,$C54),'OG2'!$A$6:$M$132,13,FALSE),0)</f>
        <v>0</v>
      </c>
      <c r="AB54" s="65">
        <f>_xlfn.IFNA(VLOOKUP(CONCATENATE($AB$5,$B54,$C54),'SER3'!$A$6:$M$133,13,FALSE),0)</f>
        <v>0</v>
      </c>
      <c r="AC54" s="65">
        <f>_xlfn.IFNA(VLOOKUP(CONCATENATE($AC$5,$B54,$C54),'Spare 1'!$A$6:$M$133,13,FALSE),0)</f>
        <v>0</v>
      </c>
      <c r="AD54" s="65">
        <f>_xlfn.IFNA(VLOOKUP(CONCATENATE($AD$5,$B54,$C54),'DRY2'!$A$6:$M$300,13,FALSE),0)</f>
        <v>0</v>
      </c>
      <c r="AE54" s="65">
        <f>_xlfn.IFNA(VLOOKUP(CONCATENATE($AE$5,$B54,$C54),'ESP3'!$A$6:$M$500,13,FALSE),0)</f>
        <v>0</v>
      </c>
      <c r="AF54" s="65">
        <f>_xlfn.IFNA(VLOOKUP(CONCATENATE($AF$5,$B54,$C54),[4]SC!$A$6:$M$53,13,FALSE),0)</f>
        <v>0</v>
      </c>
      <c r="AG54" s="65"/>
      <c r="AH54" s="65">
        <f>_xlfn.IFNA(VLOOKUP(CONCATENATE($AH$5,$B54,$C54),SCSAT!$A$6:$M$53,13,FALSE),0)</f>
        <v>0</v>
      </c>
      <c r="AI54" s="65">
        <f>_xlfn.IFNA(VLOOKUP(CONCATENATE($AI$5,$B54,$C54),SCSUN!$A$6:$M$53,13,FALSE),0)</f>
        <v>0</v>
      </c>
      <c r="AJ54" s="65">
        <f>_xlfn.IFNA(VLOOKUP(CONCATENATE($AJ$5,$B54,$C54),'ESP4'!$A$6:$M$500,13,FALSE),0)</f>
        <v>0</v>
      </c>
      <c r="AK54" s="65">
        <f>_xlfn.IFNA(VLOOKUP(CONCATENATE($AK$5,$B54,$C54),FEST!$A$6:$M$300,13,FALSE),0)</f>
        <v>0</v>
      </c>
      <c r="AL54" s="65">
        <f>_xlfn.IFNA(VLOOKUP(CONCATENATE($AL$5,$B54,$C54),FEST!$A$6:$M$300,13,FALSE),0)</f>
        <v>0</v>
      </c>
      <c r="AM54" s="65">
        <f>_xlfn.IFNA(VLOOKUP(CONCATENATE($AM$5,$B54,$C54),'DAR2'!$A$6:$M$60,13,FALSE),0)</f>
        <v>0</v>
      </c>
      <c r="AN54" s="65">
        <f>_xlfn.IFNA(VLOOKUP(CONCATENATE($AN$5,$B54,$C54),'DRY3'!$A$6:$M$135,13,FALSE),0)</f>
        <v>0</v>
      </c>
    </row>
    <row r="55" spans="1:40" x14ac:dyDescent="0.25">
      <c r="A55" s="601"/>
      <c r="B55" s="296"/>
      <c r="C55" s="61"/>
      <c r="D55" s="61"/>
      <c r="E55" s="62"/>
      <c r="F55" s="77"/>
      <c r="G55" s="63">
        <f t="shared" si="6"/>
        <v>0</v>
      </c>
      <c r="H55" s="64">
        <f t="shared" si="4"/>
        <v>0</v>
      </c>
      <c r="I55" s="74">
        <f t="shared" si="5"/>
        <v>4</v>
      </c>
      <c r="J55" s="73">
        <f>_xlfn.IFNA(VLOOKUP(CONCATENATE($J$5,$B55,$C55),'ESP1'!$A$6:$M$500,13,FALSE),0)</f>
        <v>0</v>
      </c>
      <c r="K55" s="73"/>
      <c r="L55" s="73"/>
      <c r="M55" s="73"/>
      <c r="N55" s="65">
        <f>_xlfn.IFNA(VLOOKUP(CONCATENATE($N$5,$B55,$C55),MUR!$A$6:$M$133,13,FALSE),0)</f>
        <v>0</v>
      </c>
      <c r="O55" s="65">
        <f>_xlfn.IFNA(VLOOKUP(CONCATENATE($O$5,$B55,$C55),'GOS1'!$A$6:$M$133,13,FALSE),0)</f>
        <v>0</v>
      </c>
      <c r="P55" s="65">
        <f>_xlfn.IFNA(VLOOKUP(CONCATENATE($P$5,$B55,$C55),'DAR1'!$A$6:$M$500,13,FALSE),0)</f>
        <v>0</v>
      </c>
      <c r="Q55" s="65"/>
      <c r="R55" s="65">
        <f>_xlfn.IFNA(VLOOKUP(CONCATENATE($R$5,$B55,$C55),'SER2'!$A$6:$M$133,13,FALSE),0)</f>
        <v>0</v>
      </c>
      <c r="S55" s="65"/>
      <c r="T55" s="65">
        <f>_xlfn.IFNA(VLOOKUP(CONCATENATE($T$5,$B55,$C55),'GOS2'!$A$6:$M$135,13,FALSE),0)</f>
        <v>0</v>
      </c>
      <c r="U55" s="65">
        <f>_xlfn.IFNA(VLOOKUP(CONCATENATE($U$5,$B55,$C55),'ESP2'!$A$6:$M$192,13,FALSE),0)</f>
        <v>0</v>
      </c>
      <c r="V55" s="65">
        <f>_xlfn.IFNA(VLOOKUP(CONCATENATE($V$5,$B55,$C55),CAP!$A$6:$M$133,13,FALSE),0)</f>
        <v>0</v>
      </c>
      <c r="W55" s="65">
        <f>_xlfn.IFNA(VLOOKUP(CONCATENATE($W$5,$B55,$C55),'OG1'!$A$6:$M$133,13,FALSE),0)</f>
        <v>0</v>
      </c>
      <c r="X55" s="65">
        <f>_xlfn.IFNA(VLOOKUP(CONCATENATE($X$5,$B55,$C55),'DRY1'!$A$8:$M$500,13,FALSE),0)</f>
        <v>0</v>
      </c>
      <c r="Y55" s="65">
        <f>_xlfn.IFNA(VLOOKUP(CONCATENATE($Y$5,$B55,$C55),'BAL3'!$A$6:$M$135,13,FALSE),0)</f>
        <v>0</v>
      </c>
      <c r="Z55" s="351"/>
      <c r="AA55" s="351">
        <f>_xlfn.IFNA(VLOOKUP(CONCATENATE($AA$5,$B55,$C55),'OG2'!$A$6:$M$132,13,FALSE),0)</f>
        <v>0</v>
      </c>
      <c r="AB55" s="65">
        <f>_xlfn.IFNA(VLOOKUP(CONCATENATE($AB$5,$B55,$C55),'SER3'!$A$6:$M$133,13,FALSE),0)</f>
        <v>0</v>
      </c>
      <c r="AC55" s="65">
        <f>_xlfn.IFNA(VLOOKUP(CONCATENATE($AC$5,$B55,$C55),'Spare 1'!$A$6:$M$133,13,FALSE),0)</f>
        <v>0</v>
      </c>
      <c r="AD55" s="65">
        <f>_xlfn.IFNA(VLOOKUP(CONCATENATE($AD$5,$B55,$C55),'DRY2'!$A$6:$M$300,13,FALSE),0)</f>
        <v>0</v>
      </c>
      <c r="AE55" s="65">
        <f>_xlfn.IFNA(VLOOKUP(CONCATENATE($AE$5,$B55,$C55),'ESP3'!$A$6:$M$500,13,FALSE),0)</f>
        <v>0</v>
      </c>
      <c r="AF55" s="65">
        <f>_xlfn.IFNA(VLOOKUP(CONCATENATE($AF$5,$B55,$C55),[4]SC!$A$6:$M$53,13,FALSE),0)</f>
        <v>0</v>
      </c>
      <c r="AG55" s="65"/>
      <c r="AH55" s="65">
        <f>_xlfn.IFNA(VLOOKUP(CONCATENATE($AH$5,$B55,$C55),SCSAT!$A$6:$M$53,13,FALSE),0)</f>
        <v>0</v>
      </c>
      <c r="AI55" s="65">
        <f>_xlfn.IFNA(VLOOKUP(CONCATENATE($AI$5,$B55,$C55),SCSUN!$A$6:$M$53,13,FALSE),0)</f>
        <v>0</v>
      </c>
      <c r="AJ55" s="65">
        <f>_xlfn.IFNA(VLOOKUP(CONCATENATE($AJ$5,$B55,$C55),'ESP4'!$A$6:$M$500,13,FALSE),0)</f>
        <v>0</v>
      </c>
      <c r="AK55" s="65">
        <f>_xlfn.IFNA(VLOOKUP(CONCATENATE($AK$5,$B55,$C55),FEST!$A$6:$M$300,13,FALSE),0)</f>
        <v>0</v>
      </c>
      <c r="AL55" s="65">
        <f>_xlfn.IFNA(VLOOKUP(CONCATENATE($AL$5,$B55,$C55),FEST!$A$6:$M$300,13,FALSE),0)</f>
        <v>0</v>
      </c>
      <c r="AM55" s="65">
        <f>_xlfn.IFNA(VLOOKUP(CONCATENATE($AM$5,$B55,$C55),'DAR2'!$A$6:$M$60,13,FALSE),0)</f>
        <v>0</v>
      </c>
      <c r="AN55" s="65">
        <f>_xlfn.IFNA(VLOOKUP(CONCATENATE($AN$5,$B55,$C55),'DRY3'!$A$6:$M$135,13,FALSE),0)</f>
        <v>0</v>
      </c>
    </row>
    <row r="56" spans="1:40" x14ac:dyDescent="0.25">
      <c r="A56" s="601"/>
      <c r="B56" s="296"/>
      <c r="C56" s="61"/>
      <c r="D56" s="61"/>
      <c r="E56" s="62"/>
      <c r="F56" s="77"/>
      <c r="G56" s="63">
        <f t="shared" si="6"/>
        <v>0</v>
      </c>
      <c r="H56" s="64">
        <f t="shared" si="4"/>
        <v>0</v>
      </c>
      <c r="I56" s="74">
        <f t="shared" si="5"/>
        <v>4</v>
      </c>
      <c r="J56" s="73">
        <f>_xlfn.IFNA(VLOOKUP(CONCATENATE($J$5,$B56,$C56),'ESP1'!$A$6:$M$500,13,FALSE),0)</f>
        <v>0</v>
      </c>
      <c r="K56" s="73"/>
      <c r="L56" s="73"/>
      <c r="M56" s="73"/>
      <c r="N56" s="65">
        <f>_xlfn.IFNA(VLOOKUP(CONCATENATE($N$5,$B56,$C56),MUR!$A$6:$M$133,13,FALSE),0)</f>
        <v>0</v>
      </c>
      <c r="O56" s="65">
        <f>_xlfn.IFNA(VLOOKUP(CONCATENATE($O$5,$B56,$C56),'GOS1'!$A$6:$M$133,13,FALSE),0)</f>
        <v>0</v>
      </c>
      <c r="P56" s="65">
        <f>_xlfn.IFNA(VLOOKUP(CONCATENATE($P$5,$B56,$C56),'DAR1'!$A$6:$M$500,13,FALSE),0)</f>
        <v>0</v>
      </c>
      <c r="Q56" s="65"/>
      <c r="R56" s="65">
        <f>_xlfn.IFNA(VLOOKUP(CONCATENATE($R$5,$B56,$C56),'SER2'!$A$6:$M$133,13,FALSE),0)</f>
        <v>0</v>
      </c>
      <c r="S56" s="65"/>
      <c r="T56" s="65">
        <f>_xlfn.IFNA(VLOOKUP(CONCATENATE($T$5,$B56,$C56),'GOS2'!$A$6:$M$135,13,FALSE),0)</f>
        <v>0</v>
      </c>
      <c r="U56" s="65">
        <f>_xlfn.IFNA(VLOOKUP(CONCATENATE($U$5,$B56,$C56),'ESP2'!$A$6:$M$192,13,FALSE),0)</f>
        <v>0</v>
      </c>
      <c r="V56" s="65">
        <f>_xlfn.IFNA(VLOOKUP(CONCATENATE($V$5,$B56,$C56),CAP!$A$6:$M$133,13,FALSE),0)</f>
        <v>0</v>
      </c>
      <c r="W56" s="65">
        <f>_xlfn.IFNA(VLOOKUP(CONCATENATE($W$5,$B56,$C56),'OG1'!$A$6:$M$133,13,FALSE),0)</f>
        <v>0</v>
      </c>
      <c r="X56" s="65">
        <f>_xlfn.IFNA(VLOOKUP(CONCATENATE($X$5,$B56,$C56),'DRY1'!$A$8:$M$500,13,FALSE),0)</f>
        <v>0</v>
      </c>
      <c r="Y56" s="65">
        <f>_xlfn.IFNA(VLOOKUP(CONCATENATE($Y$5,$B56,$C56),'BAL3'!$A$6:$M$135,13,FALSE),0)</f>
        <v>0</v>
      </c>
      <c r="Z56" s="351"/>
      <c r="AA56" s="351">
        <f>_xlfn.IFNA(VLOOKUP(CONCATENATE($AA$5,$B56,$C56),'OG2'!$A$6:$M$132,13,FALSE),0)</f>
        <v>0</v>
      </c>
      <c r="AB56" s="65">
        <f>_xlfn.IFNA(VLOOKUP(CONCATENATE($AB$5,$B56,$C56),'SER3'!$A$6:$M$133,13,FALSE),0)</f>
        <v>0</v>
      </c>
      <c r="AC56" s="65">
        <f>_xlfn.IFNA(VLOOKUP(CONCATENATE($AC$5,$B56,$C56),'Spare 1'!$A$6:$M$133,13,FALSE),0)</f>
        <v>0</v>
      </c>
      <c r="AD56" s="65">
        <f>_xlfn.IFNA(VLOOKUP(CONCATENATE($AD$5,$B56,$C56),'DRY2'!$A$6:$M$300,13,FALSE),0)</f>
        <v>0</v>
      </c>
      <c r="AE56" s="65">
        <f>_xlfn.IFNA(VLOOKUP(CONCATENATE($AE$5,$B56,$C56),'ESP3'!$A$6:$M$500,13,FALSE),0)</f>
        <v>0</v>
      </c>
      <c r="AF56" s="65">
        <f>_xlfn.IFNA(VLOOKUP(CONCATENATE($AF$5,$B56,$C56),[4]SC!$A$6:$M$53,13,FALSE),0)</f>
        <v>0</v>
      </c>
      <c r="AG56" s="65"/>
      <c r="AH56" s="65">
        <f>_xlfn.IFNA(VLOOKUP(CONCATENATE($AH$5,$B56,$C56),SCSAT!$A$6:$M$53,13,FALSE),0)</f>
        <v>0</v>
      </c>
      <c r="AI56" s="65">
        <f>_xlfn.IFNA(VLOOKUP(CONCATENATE($AI$5,$B56,$C56),SCSUN!$A$6:$M$53,13,FALSE),0)</f>
        <v>0</v>
      </c>
      <c r="AJ56" s="65">
        <f>_xlfn.IFNA(VLOOKUP(CONCATENATE($AJ$5,$B56,$C56),'ESP4'!$A$6:$M$500,13,FALSE),0)</f>
        <v>0</v>
      </c>
      <c r="AK56" s="65">
        <f>_xlfn.IFNA(VLOOKUP(CONCATENATE($AK$5,$B56,$C56),FEST!$A$6:$M$300,13,FALSE),0)</f>
        <v>0</v>
      </c>
      <c r="AL56" s="65">
        <f>_xlfn.IFNA(VLOOKUP(CONCATENATE($AL$5,$B56,$C56),FEST!$A$6:$M$300,13,FALSE),0)</f>
        <v>0</v>
      </c>
      <c r="AM56" s="65">
        <f>_xlfn.IFNA(VLOOKUP(CONCATENATE($AM$5,$B56,$C56),'DAR2'!$A$6:$M$60,13,FALSE),0)</f>
        <v>0</v>
      </c>
      <c r="AN56" s="65">
        <f>_xlfn.IFNA(VLOOKUP(CONCATENATE($AN$5,$B56,$C56),'DRY3'!$A$6:$M$135,13,FALSE),0)</f>
        <v>0</v>
      </c>
    </row>
    <row r="57" spans="1:40" x14ac:dyDescent="0.25">
      <c r="A57" s="601"/>
      <c r="B57" s="296"/>
      <c r="C57" s="61"/>
      <c r="D57" s="61"/>
      <c r="E57" s="62"/>
      <c r="F57" s="77"/>
      <c r="G57" s="63">
        <f t="shared" si="6"/>
        <v>0</v>
      </c>
      <c r="H57" s="64">
        <f t="shared" si="4"/>
        <v>0</v>
      </c>
      <c r="I57" s="74">
        <f t="shared" si="5"/>
        <v>4</v>
      </c>
      <c r="J57" s="73">
        <f>_xlfn.IFNA(VLOOKUP(CONCATENATE($J$5,$B57,$C57),'ESP1'!$A$6:$M$500,13,FALSE),0)</f>
        <v>0</v>
      </c>
      <c r="K57" s="73"/>
      <c r="L57" s="73"/>
      <c r="M57" s="73"/>
      <c r="N57" s="65">
        <f>_xlfn.IFNA(VLOOKUP(CONCATENATE($N$5,$B57,$C57),MUR!$A$6:$M$133,13,FALSE),0)</f>
        <v>0</v>
      </c>
      <c r="O57" s="65">
        <f>_xlfn.IFNA(VLOOKUP(CONCATENATE($O$5,$B57,$C57),'GOS1'!$A$6:$M$133,13,FALSE),0)</f>
        <v>0</v>
      </c>
      <c r="P57" s="65">
        <f>_xlfn.IFNA(VLOOKUP(CONCATENATE($P$5,$B57,$C57),'DAR1'!$A$6:$M$500,13,FALSE),0)</f>
        <v>0</v>
      </c>
      <c r="Q57" s="65"/>
      <c r="R57" s="65">
        <f>_xlfn.IFNA(VLOOKUP(CONCATENATE($R$5,$B57,$C57),'SER2'!$A$6:$M$133,13,FALSE),0)</f>
        <v>0</v>
      </c>
      <c r="S57" s="65"/>
      <c r="T57" s="65">
        <f>_xlfn.IFNA(VLOOKUP(CONCATENATE($T$5,$B57,$C57),'GOS2'!$A$6:$M$135,13,FALSE),0)</f>
        <v>0</v>
      </c>
      <c r="U57" s="65">
        <f>_xlfn.IFNA(VLOOKUP(CONCATENATE($U$5,$B57,$C57),'ESP2'!$A$6:$M$192,13,FALSE),0)</f>
        <v>0</v>
      </c>
      <c r="V57" s="65">
        <f>_xlfn.IFNA(VLOOKUP(CONCATENATE($V$5,$B57,$C57),CAP!$A$6:$M$133,13,FALSE),0)</f>
        <v>0</v>
      </c>
      <c r="W57" s="65">
        <f>_xlfn.IFNA(VLOOKUP(CONCATENATE($W$5,$B57,$C57),'OG1'!$A$6:$M$133,13,FALSE),0)</f>
        <v>0</v>
      </c>
      <c r="X57" s="65">
        <f>_xlfn.IFNA(VLOOKUP(CONCATENATE($X$5,$B57,$C57),'DRY1'!$A$8:$M$500,13,FALSE),0)</f>
        <v>0</v>
      </c>
      <c r="Y57" s="65">
        <f>_xlfn.IFNA(VLOOKUP(CONCATENATE($Y$5,$B57,$C57),'BAL3'!$A$6:$M$135,13,FALSE),0)</f>
        <v>0</v>
      </c>
      <c r="Z57" s="351"/>
      <c r="AA57" s="351">
        <f>_xlfn.IFNA(VLOOKUP(CONCATENATE($AA$5,$B57,$C57),'OG2'!$A$6:$M$132,13,FALSE),0)</f>
        <v>0</v>
      </c>
      <c r="AB57" s="65">
        <f>_xlfn.IFNA(VLOOKUP(CONCATENATE($AB$5,$B57,$C57),'SER3'!$A$6:$M$133,13,FALSE),0)</f>
        <v>0</v>
      </c>
      <c r="AC57" s="65">
        <f>_xlfn.IFNA(VLOOKUP(CONCATENATE($AC$5,$B57,$C57),'Spare 1'!$A$6:$M$133,13,FALSE),0)</f>
        <v>0</v>
      </c>
      <c r="AD57" s="65">
        <f>_xlfn.IFNA(VLOOKUP(CONCATENATE($AD$5,$B57,$C57),'DRY2'!$A$6:$M$300,13,FALSE),0)</f>
        <v>0</v>
      </c>
      <c r="AE57" s="65">
        <f>_xlfn.IFNA(VLOOKUP(CONCATENATE($AE$5,$B57,$C57),'ESP3'!$A$6:$M$500,13,FALSE),0)</f>
        <v>0</v>
      </c>
      <c r="AF57" s="65">
        <f>_xlfn.IFNA(VLOOKUP(CONCATENATE($AF$5,$B57,$C57),[4]SC!$A$6:$M$53,13,FALSE),0)</f>
        <v>0</v>
      </c>
      <c r="AG57" s="65"/>
      <c r="AH57" s="65">
        <f>_xlfn.IFNA(VLOOKUP(CONCATENATE($AH$5,$B57,$C57),SCSAT!$A$6:$M$53,13,FALSE),0)</f>
        <v>0</v>
      </c>
      <c r="AI57" s="65">
        <f>_xlfn.IFNA(VLOOKUP(CONCATENATE($AI$5,$B57,$C57),SCSUN!$A$6:$M$53,13,FALSE),0)</f>
        <v>0</v>
      </c>
      <c r="AJ57" s="65">
        <f>_xlfn.IFNA(VLOOKUP(CONCATENATE($AJ$5,$B57,$C57),'ESP4'!$A$6:$M$500,13,FALSE),0)</f>
        <v>0</v>
      </c>
      <c r="AK57" s="65">
        <f>_xlfn.IFNA(VLOOKUP(CONCATENATE($AK$5,$B57,$C57),FEST!$A$6:$M$300,13,FALSE),0)</f>
        <v>0</v>
      </c>
      <c r="AL57" s="65">
        <f>_xlfn.IFNA(VLOOKUP(CONCATENATE($AL$5,$B57,$C57),FEST!$A$6:$M$300,13,FALSE),0)</f>
        <v>0</v>
      </c>
      <c r="AM57" s="65">
        <f>_xlfn.IFNA(VLOOKUP(CONCATENATE($AM$5,$B57,$C57),'DAR2'!$A$6:$M$60,13,FALSE),0)</f>
        <v>0</v>
      </c>
      <c r="AN57" s="65">
        <f>_xlfn.IFNA(VLOOKUP(CONCATENATE($AN$5,$B57,$C57),'DRY3'!$A$6:$M$135,13,FALSE),0)</f>
        <v>0</v>
      </c>
    </row>
    <row r="58" spans="1:40" x14ac:dyDescent="0.25">
      <c r="A58" s="601"/>
      <c r="B58" s="296"/>
      <c r="C58" s="61"/>
      <c r="D58" s="61"/>
      <c r="E58" s="62"/>
      <c r="F58" s="77"/>
      <c r="G58" s="63">
        <f t="shared" si="6"/>
        <v>0</v>
      </c>
      <c r="H58" s="64">
        <f t="shared" si="4"/>
        <v>0</v>
      </c>
      <c r="I58" s="74">
        <f t="shared" si="5"/>
        <v>4</v>
      </c>
      <c r="J58" s="73">
        <f>_xlfn.IFNA(VLOOKUP(CONCATENATE($J$5,$B58,$C58),'ESP1'!$A$6:$M$500,13,FALSE),0)</f>
        <v>0</v>
      </c>
      <c r="K58" s="73"/>
      <c r="L58" s="73"/>
      <c r="M58" s="73"/>
      <c r="N58" s="65">
        <f>_xlfn.IFNA(VLOOKUP(CONCATENATE($N$5,$B58,$C58),MUR!$A$6:$M$133,13,FALSE),0)</f>
        <v>0</v>
      </c>
      <c r="O58" s="65">
        <f>_xlfn.IFNA(VLOOKUP(CONCATENATE($O$5,$B58,$C58),'GOS1'!$A$6:$M$133,13,FALSE),0)</f>
        <v>0</v>
      </c>
      <c r="P58" s="65">
        <f>_xlfn.IFNA(VLOOKUP(CONCATENATE($P$5,$B58,$C58),'DAR1'!$A$6:$M$500,13,FALSE),0)</f>
        <v>0</v>
      </c>
      <c r="Q58" s="65"/>
      <c r="R58" s="65">
        <f>_xlfn.IFNA(VLOOKUP(CONCATENATE($R$5,$B58,$C58),'SER2'!$A$6:$M$133,13,FALSE),0)</f>
        <v>0</v>
      </c>
      <c r="S58" s="65"/>
      <c r="T58" s="65">
        <f>_xlfn.IFNA(VLOOKUP(CONCATENATE($T$5,$B58,$C58),'GOS2'!$A$6:$M$135,13,FALSE),0)</f>
        <v>0</v>
      </c>
      <c r="U58" s="65">
        <f>_xlfn.IFNA(VLOOKUP(CONCATENATE($U$5,$B58,$C58),'ESP2'!$A$6:$M$192,13,FALSE),0)</f>
        <v>0</v>
      </c>
      <c r="V58" s="65">
        <f>_xlfn.IFNA(VLOOKUP(CONCATENATE($V$5,$B58,$C58),CAP!$A$6:$M$133,13,FALSE),0)</f>
        <v>0</v>
      </c>
      <c r="W58" s="65">
        <f>_xlfn.IFNA(VLOOKUP(CONCATENATE($W$5,$B58,$C58),'OG1'!$A$6:$M$133,13,FALSE),0)</f>
        <v>0</v>
      </c>
      <c r="X58" s="65">
        <f>_xlfn.IFNA(VLOOKUP(CONCATENATE($X$5,$B58,$C58),'DRY1'!$A$8:$M$500,13,FALSE),0)</f>
        <v>0</v>
      </c>
      <c r="Y58" s="65">
        <f>_xlfn.IFNA(VLOOKUP(CONCATENATE($Y$5,$B58,$C58),'BAL3'!$A$6:$M$135,13,FALSE),0)</f>
        <v>0</v>
      </c>
      <c r="Z58" s="351"/>
      <c r="AA58" s="351">
        <f>_xlfn.IFNA(VLOOKUP(CONCATENATE($AA$5,$B58,$C58),'OG2'!$A$6:$M$132,13,FALSE),0)</f>
        <v>0</v>
      </c>
      <c r="AB58" s="65">
        <f>_xlfn.IFNA(VLOOKUP(CONCATENATE($AB$5,$B58,$C58),'SER3'!$A$6:$M$133,13,FALSE),0)</f>
        <v>0</v>
      </c>
      <c r="AC58" s="65">
        <f>_xlfn.IFNA(VLOOKUP(CONCATENATE($AC$5,$B58,$C58),'Spare 1'!$A$6:$M$133,13,FALSE),0)</f>
        <v>0</v>
      </c>
      <c r="AD58" s="65">
        <f>_xlfn.IFNA(VLOOKUP(CONCATENATE($AD$5,$B58,$C58),'DRY2'!$A$6:$M$300,13,FALSE),0)</f>
        <v>0</v>
      </c>
      <c r="AE58" s="65">
        <f>_xlfn.IFNA(VLOOKUP(CONCATENATE($AE$5,$B58,$C58),'ESP3'!$A$6:$M$500,13,FALSE),0)</f>
        <v>0</v>
      </c>
      <c r="AF58" s="65">
        <f>_xlfn.IFNA(VLOOKUP(CONCATENATE($AF$5,$B58,$C58),[4]SC!$A$6:$M$53,13,FALSE),0)</f>
        <v>0</v>
      </c>
      <c r="AG58" s="65"/>
      <c r="AH58" s="65">
        <f>_xlfn.IFNA(VLOOKUP(CONCATENATE($AH$5,$B58,$C58),SCSAT!$A$6:$M$53,13,FALSE),0)</f>
        <v>0</v>
      </c>
      <c r="AI58" s="65">
        <f>_xlfn.IFNA(VLOOKUP(CONCATENATE($AI$5,$B58,$C58),SCSUN!$A$6:$M$53,13,FALSE),0)</f>
        <v>0</v>
      </c>
      <c r="AJ58" s="65">
        <f>_xlfn.IFNA(VLOOKUP(CONCATENATE($AJ$5,$B58,$C58),'ESP4'!$A$6:$M$500,13,FALSE),0)</f>
        <v>0</v>
      </c>
      <c r="AK58" s="65">
        <f>_xlfn.IFNA(VLOOKUP(CONCATENATE($AK$5,$B58,$C58),FEST!$A$6:$M$300,13,FALSE),0)</f>
        <v>0</v>
      </c>
      <c r="AL58" s="65">
        <f>_xlfn.IFNA(VLOOKUP(CONCATENATE($AL$5,$B58,$C58),FEST!$A$6:$M$300,13,FALSE),0)</f>
        <v>0</v>
      </c>
      <c r="AM58" s="65">
        <f>_xlfn.IFNA(VLOOKUP(CONCATENATE($AM$5,$B58,$C58),'DAR2'!$A$6:$M$60,13,FALSE),0)</f>
        <v>0</v>
      </c>
      <c r="AN58" s="65">
        <f>_xlfn.IFNA(VLOOKUP(CONCATENATE($AN$5,$B58,$C58),'DRY3'!$A$6:$M$135,13,FALSE),0)</f>
        <v>0</v>
      </c>
    </row>
    <row r="59" spans="1:40" x14ac:dyDescent="0.25">
      <c r="A59" s="601"/>
      <c r="B59" s="296"/>
      <c r="C59" s="61"/>
      <c r="D59" s="61"/>
      <c r="E59" s="62"/>
      <c r="F59" s="77"/>
      <c r="G59" s="63">
        <f t="shared" si="6"/>
        <v>0</v>
      </c>
      <c r="H59" s="64">
        <f t="shared" si="4"/>
        <v>0</v>
      </c>
      <c r="I59" s="74">
        <f t="shared" si="5"/>
        <v>4</v>
      </c>
      <c r="J59" s="73">
        <f>_xlfn.IFNA(VLOOKUP(CONCATENATE($J$5,$B59,$C59),'ESP1'!$A$6:$M$500,13,FALSE),0)</f>
        <v>0</v>
      </c>
      <c r="K59" s="73"/>
      <c r="L59" s="73"/>
      <c r="M59" s="73"/>
      <c r="N59" s="65">
        <f>_xlfn.IFNA(VLOOKUP(CONCATENATE($N$5,$B59,$C59),MUR!$A$6:$M$133,13,FALSE),0)</f>
        <v>0</v>
      </c>
      <c r="O59" s="65">
        <f>_xlfn.IFNA(VLOOKUP(CONCATENATE($O$5,$B59,$C59),'GOS1'!$A$6:$M$133,13,FALSE),0)</f>
        <v>0</v>
      </c>
      <c r="P59" s="65">
        <f>_xlfn.IFNA(VLOOKUP(CONCATENATE($P$5,$B59,$C59),'DAR1'!$A$6:$M$500,13,FALSE),0)</f>
        <v>0</v>
      </c>
      <c r="Q59" s="65"/>
      <c r="R59" s="65">
        <f>_xlfn.IFNA(VLOOKUP(CONCATENATE($R$5,$B59,$C59),'SER2'!$A$6:$M$133,13,FALSE),0)</f>
        <v>0</v>
      </c>
      <c r="S59" s="65"/>
      <c r="T59" s="65">
        <f>_xlfn.IFNA(VLOOKUP(CONCATENATE($T$5,$B59,$C59),'GOS2'!$A$6:$M$135,13,FALSE),0)</f>
        <v>0</v>
      </c>
      <c r="U59" s="65">
        <f>_xlfn.IFNA(VLOOKUP(CONCATENATE($U$5,$B59,$C59),'ESP2'!$A$6:$M$192,13,FALSE),0)</f>
        <v>0</v>
      </c>
      <c r="V59" s="65">
        <f>_xlfn.IFNA(VLOOKUP(CONCATENATE($V$5,$B59,$C59),CAP!$A$6:$M$133,13,FALSE),0)</f>
        <v>0</v>
      </c>
      <c r="W59" s="65">
        <f>_xlfn.IFNA(VLOOKUP(CONCATENATE($W$5,$B59,$C59),'OG1'!$A$6:$M$133,13,FALSE),0)</f>
        <v>0</v>
      </c>
      <c r="X59" s="65">
        <f>_xlfn.IFNA(VLOOKUP(CONCATENATE($X$5,$B59,$C59),'DRY1'!$A$8:$M$500,13,FALSE),0)</f>
        <v>0</v>
      </c>
      <c r="Y59" s="65">
        <f>_xlfn.IFNA(VLOOKUP(CONCATENATE($Y$5,$B59,$C59),'BAL3'!$A$6:$M$135,13,FALSE),0)</f>
        <v>0</v>
      </c>
      <c r="Z59" s="351"/>
      <c r="AA59" s="351">
        <f>_xlfn.IFNA(VLOOKUP(CONCATENATE($AA$5,$B59,$C59),'OG2'!$A$6:$M$132,13,FALSE),0)</f>
        <v>0</v>
      </c>
      <c r="AB59" s="65">
        <f>_xlfn.IFNA(VLOOKUP(CONCATENATE($AB$5,$B59,$C59),'SER3'!$A$6:$M$133,13,FALSE),0)</f>
        <v>0</v>
      </c>
      <c r="AC59" s="65">
        <f>_xlfn.IFNA(VLOOKUP(CONCATENATE($AC$5,$B59,$C59),'Spare 1'!$A$6:$M$133,13,FALSE),0)</f>
        <v>0</v>
      </c>
      <c r="AD59" s="65">
        <f>_xlfn.IFNA(VLOOKUP(CONCATENATE($AD$5,$B59,$C59),'DRY2'!$A$6:$M$300,13,FALSE),0)</f>
        <v>0</v>
      </c>
      <c r="AE59" s="65">
        <f>_xlfn.IFNA(VLOOKUP(CONCATENATE($AE$5,$B59,$C59),'ESP3'!$A$6:$M$500,13,FALSE),0)</f>
        <v>0</v>
      </c>
      <c r="AF59" s="65">
        <f>_xlfn.IFNA(VLOOKUP(CONCATENATE($AF$5,$B59,$C59),[4]SC!$A$6:$M$53,13,FALSE),0)</f>
        <v>0</v>
      </c>
      <c r="AG59" s="65"/>
      <c r="AH59" s="65">
        <f>_xlfn.IFNA(VLOOKUP(CONCATENATE($AH$5,$B59,$C59),SCSAT!$A$6:$M$53,13,FALSE),0)</f>
        <v>0</v>
      </c>
      <c r="AI59" s="65">
        <f>_xlfn.IFNA(VLOOKUP(CONCATENATE($AI$5,$B59,$C59),SCSUN!$A$6:$M$53,13,FALSE),0)</f>
        <v>0</v>
      </c>
      <c r="AJ59" s="65">
        <f>_xlfn.IFNA(VLOOKUP(CONCATENATE($AJ$5,$B59,$C59),'ESP4'!$A$6:$M$500,13,FALSE),0)</f>
        <v>0</v>
      </c>
      <c r="AK59" s="65">
        <f>_xlfn.IFNA(VLOOKUP(CONCATENATE($AK$5,$B59,$C59),FEST!$A$6:$M$300,13,FALSE),0)</f>
        <v>0</v>
      </c>
      <c r="AL59" s="65">
        <f>_xlfn.IFNA(VLOOKUP(CONCATENATE($AL$5,$B59,$C59),FEST!$A$6:$M$300,13,FALSE),0)</f>
        <v>0</v>
      </c>
      <c r="AM59" s="65">
        <f>_xlfn.IFNA(VLOOKUP(CONCATENATE($AM$5,$B59,$C59),'DAR2'!$A$6:$M$60,13,FALSE),0)</f>
        <v>0</v>
      </c>
      <c r="AN59" s="65">
        <f>_xlfn.IFNA(VLOOKUP(CONCATENATE($AN$5,$B59,$C59),'DRY3'!$A$6:$M$135,13,FALSE),0)</f>
        <v>0</v>
      </c>
    </row>
    <row r="60" spans="1:40" x14ac:dyDescent="0.25">
      <c r="A60" s="601"/>
      <c r="B60" s="296"/>
      <c r="C60" s="61"/>
      <c r="D60" s="61"/>
      <c r="E60" s="62"/>
      <c r="F60" s="77"/>
      <c r="G60" s="63">
        <f t="shared" si="6"/>
        <v>0</v>
      </c>
      <c r="H60" s="64">
        <f t="shared" si="4"/>
        <v>0</v>
      </c>
      <c r="I60" s="74">
        <f t="shared" si="5"/>
        <v>4</v>
      </c>
      <c r="J60" s="73">
        <f>_xlfn.IFNA(VLOOKUP(CONCATENATE($J$5,$B60,$C60),'ESP1'!$A$6:$M$500,13,FALSE),0)</f>
        <v>0</v>
      </c>
      <c r="K60" s="73"/>
      <c r="L60" s="73"/>
      <c r="M60" s="73"/>
      <c r="N60" s="65">
        <f>_xlfn.IFNA(VLOOKUP(CONCATENATE($N$5,$B60,$C60),MUR!$A$6:$M$133,13,FALSE),0)</f>
        <v>0</v>
      </c>
      <c r="O60" s="65">
        <f>_xlfn.IFNA(VLOOKUP(CONCATENATE($O$5,$B60,$C60),'GOS1'!$A$6:$M$133,13,FALSE),0)</f>
        <v>0</v>
      </c>
      <c r="P60" s="65">
        <f>_xlfn.IFNA(VLOOKUP(CONCATENATE($P$5,$B60,$C60),'DAR1'!$A$6:$M$500,13,FALSE),0)</f>
        <v>0</v>
      </c>
      <c r="Q60" s="65"/>
      <c r="R60" s="65">
        <f>_xlfn.IFNA(VLOOKUP(CONCATENATE($R$5,$B60,$C60),'SER2'!$A$6:$M$133,13,FALSE),0)</f>
        <v>0</v>
      </c>
      <c r="S60" s="65"/>
      <c r="T60" s="65">
        <f>_xlfn.IFNA(VLOOKUP(CONCATENATE($T$5,$B60,$C60),'GOS2'!$A$6:$M$135,13,FALSE),0)</f>
        <v>0</v>
      </c>
      <c r="U60" s="65">
        <f>_xlfn.IFNA(VLOOKUP(CONCATENATE($U$5,$B60,$C60),'ESP2'!$A$6:$M$192,13,FALSE),0)</f>
        <v>0</v>
      </c>
      <c r="V60" s="65">
        <f>_xlfn.IFNA(VLOOKUP(CONCATENATE($V$5,$B60,$C60),CAP!$A$6:$M$133,13,FALSE),0)</f>
        <v>0</v>
      </c>
      <c r="W60" s="65">
        <f>_xlfn.IFNA(VLOOKUP(CONCATENATE($W$5,$B60,$C60),'OG1'!$A$6:$M$133,13,FALSE),0)</f>
        <v>0</v>
      </c>
      <c r="X60" s="65">
        <f>_xlfn.IFNA(VLOOKUP(CONCATENATE($X$5,$B60,$C60),'DRY1'!$A$8:$M$500,13,FALSE),0)</f>
        <v>0</v>
      </c>
      <c r="Y60" s="65">
        <f>_xlfn.IFNA(VLOOKUP(CONCATENATE($Y$5,$B60,$C60),'BAL3'!$A$6:$M$135,13,FALSE),0)</f>
        <v>0</v>
      </c>
      <c r="Z60" s="351"/>
      <c r="AA60" s="351">
        <f>_xlfn.IFNA(VLOOKUP(CONCATENATE($AA$5,$B60,$C60),'OG2'!$A$6:$M$132,13,FALSE),0)</f>
        <v>0</v>
      </c>
      <c r="AB60" s="65">
        <f>_xlfn.IFNA(VLOOKUP(CONCATENATE($AB$5,$B60,$C60),'SER3'!$A$6:$M$133,13,FALSE),0)</f>
        <v>0</v>
      </c>
      <c r="AC60" s="65">
        <f>_xlfn.IFNA(VLOOKUP(CONCATENATE($AC$5,$B60,$C60),'Spare 1'!$A$6:$M$133,13,FALSE),0)</f>
        <v>0</v>
      </c>
      <c r="AD60" s="65">
        <f>_xlfn.IFNA(VLOOKUP(CONCATENATE($AD$5,$B60,$C60),'DRY2'!$A$6:$M$300,13,FALSE),0)</f>
        <v>0</v>
      </c>
      <c r="AE60" s="65">
        <f>_xlfn.IFNA(VLOOKUP(CONCATENATE($AE$5,$B60,$C60),'ESP3'!$A$6:$M$500,13,FALSE),0)</f>
        <v>0</v>
      </c>
      <c r="AF60" s="65">
        <f>_xlfn.IFNA(VLOOKUP(CONCATENATE($AF$5,$B60,$C60),[4]SC!$A$6:$M$53,13,FALSE),0)</f>
        <v>0</v>
      </c>
      <c r="AG60" s="65"/>
      <c r="AH60" s="65">
        <f>_xlfn.IFNA(VLOOKUP(CONCATENATE($AH$5,$B60,$C60),SCSAT!$A$6:$M$53,13,FALSE),0)</f>
        <v>0</v>
      </c>
      <c r="AI60" s="65">
        <f>_xlfn.IFNA(VLOOKUP(CONCATENATE($AI$5,$B60,$C60),SCSUN!$A$6:$M$53,13,FALSE),0)</f>
        <v>0</v>
      </c>
      <c r="AJ60" s="65">
        <f>_xlfn.IFNA(VLOOKUP(CONCATENATE($AJ$5,$B60,$C60),'ESP4'!$A$6:$M$500,13,FALSE),0)</f>
        <v>0</v>
      </c>
      <c r="AK60" s="65">
        <f>_xlfn.IFNA(VLOOKUP(CONCATENATE($AK$5,$B60,$C60),FEST!$A$6:$M$300,13,FALSE),0)</f>
        <v>0</v>
      </c>
      <c r="AL60" s="65">
        <f>_xlfn.IFNA(VLOOKUP(CONCATENATE($AL$5,$B60,$C60),FEST!$A$6:$M$300,13,FALSE),0)</f>
        <v>0</v>
      </c>
      <c r="AM60" s="65">
        <f>_xlfn.IFNA(VLOOKUP(CONCATENATE($AM$5,$B60,$C60),'DAR2'!$A$6:$M$60,13,FALSE),0)</f>
        <v>0</v>
      </c>
      <c r="AN60" s="65">
        <f>_xlfn.IFNA(VLOOKUP(CONCATENATE($AN$5,$B60,$C60),'DRY3'!$A$6:$M$135,13,FALSE),0)</f>
        <v>0</v>
      </c>
    </row>
    <row r="61" spans="1:40" x14ac:dyDescent="0.25">
      <c r="A61" s="601"/>
      <c r="B61" s="296"/>
      <c r="C61" s="61"/>
      <c r="D61" s="61"/>
      <c r="E61" s="62"/>
      <c r="F61" s="77"/>
      <c r="G61" s="63">
        <f t="shared" si="6"/>
        <v>0</v>
      </c>
      <c r="H61" s="64">
        <f t="shared" si="4"/>
        <v>0</v>
      </c>
      <c r="I61" s="74">
        <f t="shared" si="5"/>
        <v>4</v>
      </c>
      <c r="J61" s="73">
        <f>_xlfn.IFNA(VLOOKUP(CONCATENATE($J$5,$B61,$C61),'ESP1'!$A$6:$M$500,13,FALSE),0)</f>
        <v>0</v>
      </c>
      <c r="K61" s="73"/>
      <c r="L61" s="73"/>
      <c r="M61" s="73"/>
      <c r="N61" s="65">
        <f>_xlfn.IFNA(VLOOKUP(CONCATENATE($N$5,$B61,$C61),MUR!$A$6:$M$133,13,FALSE),0)</f>
        <v>0</v>
      </c>
      <c r="O61" s="65">
        <f>_xlfn.IFNA(VLOOKUP(CONCATENATE($O$5,$B61,$C61),'GOS1'!$A$6:$M$133,13,FALSE),0)</f>
        <v>0</v>
      </c>
      <c r="P61" s="65">
        <f>_xlfn.IFNA(VLOOKUP(CONCATENATE($P$5,$B61,$C61),'DAR1'!$A$6:$M$500,13,FALSE),0)</f>
        <v>0</v>
      </c>
      <c r="Q61" s="65"/>
      <c r="R61" s="65">
        <f>_xlfn.IFNA(VLOOKUP(CONCATENATE($R$5,$B61,$C61),'SER2'!$A$6:$M$133,13,FALSE),0)</f>
        <v>0</v>
      </c>
      <c r="S61" s="65"/>
      <c r="T61" s="65">
        <f>_xlfn.IFNA(VLOOKUP(CONCATENATE($T$5,$B61,$C61),'GOS2'!$A$6:$M$135,13,FALSE),0)</f>
        <v>0</v>
      </c>
      <c r="U61" s="65">
        <f>_xlfn.IFNA(VLOOKUP(CONCATENATE($U$5,$B61,$C61),'ESP2'!$A$6:$M$192,13,FALSE),0)</f>
        <v>0</v>
      </c>
      <c r="V61" s="65">
        <f>_xlfn.IFNA(VLOOKUP(CONCATENATE($V$5,$B61,$C61),CAP!$A$6:$M$133,13,FALSE),0)</f>
        <v>0</v>
      </c>
      <c r="W61" s="65">
        <f>_xlfn.IFNA(VLOOKUP(CONCATENATE($W$5,$B61,$C61),'OG1'!$A$6:$M$133,13,FALSE),0)</f>
        <v>0</v>
      </c>
      <c r="X61" s="65">
        <f>_xlfn.IFNA(VLOOKUP(CONCATENATE($X$5,$B61,$C61),'DRY1'!$A$8:$M$500,13,FALSE),0)</f>
        <v>0</v>
      </c>
      <c r="Y61" s="65">
        <f>_xlfn.IFNA(VLOOKUP(CONCATENATE($Y$5,$B61,$C61),'BAL3'!$A$6:$M$135,13,FALSE),0)</f>
        <v>0</v>
      </c>
      <c r="Z61" s="351"/>
      <c r="AA61" s="351">
        <f>_xlfn.IFNA(VLOOKUP(CONCATENATE($AA$5,$B61,$C61),'OG2'!$A$6:$M$132,13,FALSE),0)</f>
        <v>0</v>
      </c>
      <c r="AB61" s="65">
        <f>_xlfn.IFNA(VLOOKUP(CONCATENATE($AB$5,$B61,$C61),'SER3'!$A$6:$M$133,13,FALSE),0)</f>
        <v>0</v>
      </c>
      <c r="AC61" s="65">
        <f>_xlfn.IFNA(VLOOKUP(CONCATENATE($AC$5,$B61,$C61),'Spare 1'!$A$6:$M$133,13,FALSE),0)</f>
        <v>0</v>
      </c>
      <c r="AD61" s="65">
        <f>_xlfn.IFNA(VLOOKUP(CONCATENATE($AD$5,$B61,$C61),'DRY2'!$A$6:$M$300,13,FALSE),0)</f>
        <v>0</v>
      </c>
      <c r="AE61" s="65">
        <f>_xlfn.IFNA(VLOOKUP(CONCATENATE($AE$5,$B61,$C61),'ESP3'!$A$6:$M$500,13,FALSE),0)</f>
        <v>0</v>
      </c>
      <c r="AF61" s="65">
        <f>_xlfn.IFNA(VLOOKUP(CONCATENATE($AF$5,$B61,$C61),[4]SC!$A$6:$M$53,13,FALSE),0)</f>
        <v>0</v>
      </c>
      <c r="AG61" s="65"/>
      <c r="AH61" s="65">
        <f>_xlfn.IFNA(VLOOKUP(CONCATENATE($AH$5,$B61,$C61),SCSAT!$A$6:$M$53,13,FALSE),0)</f>
        <v>0</v>
      </c>
      <c r="AI61" s="65">
        <f>_xlfn.IFNA(VLOOKUP(CONCATENATE($AI$5,$B61,$C61),SCSUN!$A$6:$M$53,13,FALSE),0)</f>
        <v>0</v>
      </c>
      <c r="AJ61" s="65">
        <f>_xlfn.IFNA(VLOOKUP(CONCATENATE($AJ$5,$B61,$C61),'ESP4'!$A$6:$M$500,13,FALSE),0)</f>
        <v>0</v>
      </c>
      <c r="AK61" s="65">
        <f>_xlfn.IFNA(VLOOKUP(CONCATENATE($AK$5,$B61,$C61),FEST!$A$6:$M$300,13,FALSE),0)</f>
        <v>0</v>
      </c>
      <c r="AL61" s="65">
        <f>_xlfn.IFNA(VLOOKUP(CONCATENATE($AL$5,$B61,$C61),FEST!$A$6:$M$300,13,FALSE),0)</f>
        <v>0</v>
      </c>
      <c r="AM61" s="65">
        <f>_xlfn.IFNA(VLOOKUP(CONCATENATE($AM$5,$B61,$C61),'DAR2'!$A$6:$M$60,13,FALSE),0)</f>
        <v>0</v>
      </c>
      <c r="AN61" s="65">
        <f>_xlfn.IFNA(VLOOKUP(CONCATENATE($AN$5,$B61,$C61),'DRY3'!$A$6:$M$135,13,FALSE),0)</f>
        <v>0</v>
      </c>
    </row>
    <row r="62" spans="1:40" x14ac:dyDescent="0.25">
      <c r="A62" s="601"/>
      <c r="B62" s="296"/>
      <c r="C62" s="61"/>
      <c r="D62" s="61"/>
      <c r="E62" s="62"/>
      <c r="F62" s="77"/>
      <c r="G62" s="63">
        <f t="shared" si="6"/>
        <v>0</v>
      </c>
      <c r="H62" s="64">
        <f t="shared" si="4"/>
        <v>0</v>
      </c>
      <c r="I62" s="74">
        <f t="shared" si="5"/>
        <v>4</v>
      </c>
      <c r="J62" s="73">
        <f>_xlfn.IFNA(VLOOKUP(CONCATENATE($J$5,$B62,$C62),'ESP1'!$A$6:$M$500,13,FALSE),0)</f>
        <v>0</v>
      </c>
      <c r="K62" s="73"/>
      <c r="L62" s="73"/>
      <c r="M62" s="73"/>
      <c r="N62" s="65">
        <f>_xlfn.IFNA(VLOOKUP(CONCATENATE($N$5,$B62,$C62),CAP!$A$6:$M$133,13,FALSE),0)</f>
        <v>0</v>
      </c>
      <c r="O62" s="65">
        <f>_xlfn.IFNA(VLOOKUP(CONCATENATE($O$5,$B62,$C62),'GOS1'!$A$6:$M$133,13,FALSE),0)</f>
        <v>0</v>
      </c>
      <c r="P62" s="65">
        <f>_xlfn.IFNA(VLOOKUP(CONCATENATE($P$5,$B62,$C62),'OG1'!$A$6:$M$500,13,FALSE),0)</f>
        <v>0</v>
      </c>
      <c r="Q62" s="65"/>
      <c r="R62" s="65">
        <f>_xlfn.IFNA(VLOOKUP(CONCATENATE($R$5,$B62,$C62),'DRY3'!$A$6:$M$133,13,FALSE),0)</f>
        <v>0</v>
      </c>
      <c r="S62" s="65"/>
      <c r="T62" s="65">
        <f>_xlfn.IFNA(VLOOKUP(CONCATENATE($T$5,$B62,$C62),'GOS2'!$A$6:$M$135,13,FALSE),0)</f>
        <v>0</v>
      </c>
      <c r="U62" s="65">
        <f>_xlfn.IFNA(VLOOKUP(CONCATENATE($U$5,$B62,$C62),'ESP2'!$A$6:$M$192,13,FALSE),0)</f>
        <v>0</v>
      </c>
      <c r="V62" s="65">
        <f>_xlfn.IFNA(VLOOKUP(CONCATENATE($V$5,$B62,$C62),CAP!$A$6:$M$133,13,FALSE),0)</f>
        <v>0</v>
      </c>
      <c r="W62" s="65">
        <f>_xlfn.IFNA(VLOOKUP(CONCATENATE($W$5,$B62,$C62),'DAR1'!$A$6:$M$133,13,FALSE),0)</f>
        <v>0</v>
      </c>
      <c r="X62" s="65">
        <f>_xlfn.IFNA(VLOOKUP(CONCATENATE($X$5,$B62,$C62),SCSAT!$A$8:$M$498,13,FALSE),0)</f>
        <v>0</v>
      </c>
      <c r="Y62" s="65">
        <f>_xlfn.IFNA(VLOOKUP(CONCATENATE($Y$5,$B62,$C62),'Spare 3'!$A$6:$M$170,13,FALSE),0)</f>
        <v>0</v>
      </c>
      <c r="Z62" s="65"/>
      <c r="AA62" s="65">
        <f>_xlfn.IFNA(VLOOKUP(CONCATENATE($V$5,$B62,$C62),'GOS2'!$A$6:$M$133,13,FALSE),0)</f>
        <v>0</v>
      </c>
      <c r="AB62" s="65"/>
      <c r="AC62" s="65">
        <f>_xlfn.IFNA(VLOOKUP(CONCATENATE($AC$5,$B62,$C62),'Spare 1'!$A$6:$M$133,13,FALSE),0)</f>
        <v>0</v>
      </c>
      <c r="AD62" s="65">
        <f>_xlfn.IFNA(VLOOKUP(CONCATENATE($AD$5,$B62,$C62),FEST!$A$6:$M$300,13,FALSE),0)</f>
        <v>0</v>
      </c>
      <c r="AE62" s="65">
        <f>_xlfn.IFNA(VLOOKUP(CONCATENATE($AE$5,$B62,$C62),'DAR2'!$A$6:$M$500,13,FALSE),0)</f>
        <v>0</v>
      </c>
      <c r="AF62" s="65">
        <f>_xlfn.IFNA(VLOOKUP(CONCATENATE($AF$5,$B62,$C62),'OG3'!$A$6:$M$53,13,FALSE),0)</f>
        <v>0</v>
      </c>
      <c r="AG62" s="65"/>
      <c r="AH62" s="65">
        <f>_xlfn.IFNA(VLOOKUP(CONCATENATE($AH$5,$B62,$C62),SCSAT!$A$6:$M$53,13,FALSE),0)</f>
        <v>0</v>
      </c>
      <c r="AI62" s="65">
        <f>_xlfn.IFNA(VLOOKUP(CONCATENATE($AI$5,$B62,$C62),SCSUN!$A$6:$M$53,13,FALSE),0)</f>
        <v>0</v>
      </c>
      <c r="AJ62" s="65">
        <f>_xlfn.IFNA(VLOOKUP(CONCATENATE($AJ$5,$B62,$C62),'ESP3'!$A$6:$M$500,13,FALSE),0)</f>
        <v>0</v>
      </c>
      <c r="AK62" s="65">
        <f>_xlfn.IFNA(VLOOKUP(CONCATENATE($AK$5,$B62,$C62),'DRY2'!$A$6:$M$300,13,FALSE),0)</f>
        <v>0</v>
      </c>
      <c r="AL62" s="65">
        <f>_xlfn.IFNA(VLOOKUP(CONCATENATE($AL$5,$B62,$C62),'DRY2'!$A$6:$M$300,13,FALSE),0)</f>
        <v>0</v>
      </c>
      <c r="AM62" s="65">
        <f>_xlfn.IFNA(VLOOKUP(CONCATENATE($AM$5,$B62,$C62),'DAR2'!$A$6:$M$60,13,FALSE),0)</f>
        <v>0</v>
      </c>
      <c r="AN62" s="65">
        <f>_xlfn.IFNA(VLOOKUP(CONCATENATE($AN$5,$B62,$C62),'DRY3'!$A$6:$M$135,13,FALSE),0)</f>
        <v>0</v>
      </c>
    </row>
    <row r="63" spans="1:40" x14ac:dyDescent="0.25">
      <c r="A63" s="601"/>
      <c r="B63" s="296"/>
      <c r="C63" s="61"/>
      <c r="D63" s="61"/>
      <c r="E63" s="62"/>
      <c r="F63" s="77"/>
      <c r="G63" s="63">
        <f t="shared" si="6"/>
        <v>0</v>
      </c>
      <c r="H63" s="64">
        <f t="shared" si="4"/>
        <v>0</v>
      </c>
      <c r="I63" s="74">
        <f t="shared" si="5"/>
        <v>4</v>
      </c>
      <c r="J63" s="73">
        <f>_xlfn.IFNA(VLOOKUP(CONCATENATE($J$5,$B63,$C63),'ESP1'!$A$6:$M$500,13,FALSE),0)</f>
        <v>0</v>
      </c>
      <c r="K63" s="73"/>
      <c r="L63" s="73"/>
      <c r="M63" s="73"/>
      <c r="N63" s="65">
        <f>_xlfn.IFNA(VLOOKUP(CONCATENATE($N$5,$B63,$C63),CAP!$A$6:$M$133,13,FALSE),0)</f>
        <v>0</v>
      </c>
      <c r="O63" s="65">
        <f>_xlfn.IFNA(VLOOKUP(CONCATENATE($O$5,$B63,$C63),'GOS1'!$A$6:$M$133,13,FALSE),0)</f>
        <v>0</v>
      </c>
      <c r="P63" s="65">
        <f>_xlfn.IFNA(VLOOKUP(CONCATENATE($P$5,$B63,$C63),'OG1'!$A$6:$M$500,13,FALSE),0)</f>
        <v>0</v>
      </c>
      <c r="Q63" s="65"/>
      <c r="R63" s="65">
        <f>_xlfn.IFNA(VLOOKUP(CONCATENATE($R$5,$B63,$C63),'DRY3'!$A$6:$M$133,13,FALSE),0)</f>
        <v>0</v>
      </c>
      <c r="S63" s="65"/>
      <c r="T63" s="65">
        <f>_xlfn.IFNA(VLOOKUP(CONCATENATE($T$5,$B63,$C63),'GOS2'!$A$6:$M$135,13,FALSE),0)</f>
        <v>0</v>
      </c>
      <c r="U63" s="65">
        <f>_xlfn.IFNA(VLOOKUP(CONCATENATE($U$5,$B63,$C63),'ESP2'!$A$6:$M$192,13,FALSE),0)</f>
        <v>0</v>
      </c>
      <c r="V63" s="65">
        <f>_xlfn.IFNA(VLOOKUP(CONCATENATE($V$5,$B63,$C63),CAP!$A$6:$M$133,13,FALSE),0)</f>
        <v>0</v>
      </c>
      <c r="W63" s="65">
        <f>_xlfn.IFNA(VLOOKUP(CONCATENATE($W$5,$B63,$C63),'DAR1'!$A$6:$M$133,13,FALSE),0)</f>
        <v>0</v>
      </c>
      <c r="X63" s="65">
        <f>_xlfn.IFNA(VLOOKUP(CONCATENATE($X$5,$B63,$C63),SCSAT!$A$8:$M$498,13,FALSE),0)</f>
        <v>0</v>
      </c>
      <c r="Y63" s="65">
        <f>_xlfn.IFNA(VLOOKUP(CONCATENATE($Y$5,$B63,$C63),'Spare 3'!$A$6:$M$170,13,FALSE),0)</f>
        <v>0</v>
      </c>
      <c r="Z63" s="65"/>
      <c r="AA63" s="65">
        <f>_xlfn.IFNA(VLOOKUP(CONCATENATE($V$5,$B63,$C63),'GOS2'!$A$6:$M$133,13,FALSE),0)</f>
        <v>0</v>
      </c>
      <c r="AB63" s="65"/>
      <c r="AC63" s="65">
        <f>_xlfn.IFNA(VLOOKUP(CONCATENATE($AC$5,$B63,$C63),'Spare 1'!$A$6:$M$133,13,FALSE),0)</f>
        <v>0</v>
      </c>
      <c r="AD63" s="65">
        <f>_xlfn.IFNA(VLOOKUP(CONCATENATE($AD$5,$B63,$C63),FEST!$A$6:$M$300,13,FALSE),0)</f>
        <v>0</v>
      </c>
      <c r="AE63" s="65">
        <f>_xlfn.IFNA(VLOOKUP(CONCATENATE($AE$5,$B63,$C63),'DAR2'!$A$6:$M$500,13,FALSE),0)</f>
        <v>0</v>
      </c>
      <c r="AF63" s="65">
        <f>_xlfn.IFNA(VLOOKUP(CONCATENATE($AF$5,$B63,$C63),'OG3'!$A$6:$M$53,13,FALSE),0)</f>
        <v>0</v>
      </c>
      <c r="AG63" s="65"/>
      <c r="AH63" s="65">
        <f>_xlfn.IFNA(VLOOKUP(CONCATENATE($AH$5,$B63,$C63),SCSAT!$A$6:$M$53,13,FALSE),0)</f>
        <v>0</v>
      </c>
      <c r="AI63" s="65">
        <f>_xlfn.IFNA(VLOOKUP(CONCATENATE($AI$5,$B63,$C63),SCSUN!$A$6:$M$53,13,FALSE),0)</f>
        <v>0</v>
      </c>
      <c r="AJ63" s="65">
        <f>_xlfn.IFNA(VLOOKUP(CONCATENATE($AJ$5,$B63,$C63),'ESP3'!$A$6:$M$500,13,FALSE),0)</f>
        <v>0</v>
      </c>
      <c r="AK63" s="65">
        <f>_xlfn.IFNA(VLOOKUP(CONCATENATE($AK$5,$B63,$C63),'DRY2'!$A$6:$M$300,13,FALSE),0)</f>
        <v>0</v>
      </c>
      <c r="AL63" s="65">
        <f>_xlfn.IFNA(VLOOKUP(CONCATENATE($AL$5,$B63,$C63),'DRY2'!$A$6:$M$300,13,FALSE),0)</f>
        <v>0</v>
      </c>
      <c r="AM63" s="65">
        <f>_xlfn.IFNA(VLOOKUP(CONCATENATE($AM$5,$B63,$C63),'DAR2'!$A$6:$M$60,13,FALSE),0)</f>
        <v>0</v>
      </c>
      <c r="AN63" s="65">
        <f>_xlfn.IFNA(VLOOKUP(CONCATENATE($AN$5,$B63,$C63),'DRY3'!$A$6:$M$135,13,FALSE),0)</f>
        <v>0</v>
      </c>
    </row>
    <row r="64" spans="1:40" x14ac:dyDescent="0.25">
      <c r="A64" s="601"/>
      <c r="B64" s="296"/>
      <c r="C64" s="61"/>
      <c r="D64" s="61"/>
      <c r="E64" s="62"/>
      <c r="F64" s="77"/>
      <c r="G64" s="63">
        <f t="shared" si="6"/>
        <v>0</v>
      </c>
      <c r="H64" s="64">
        <f t="shared" si="4"/>
        <v>0</v>
      </c>
      <c r="I64" s="74">
        <f t="shared" si="5"/>
        <v>4</v>
      </c>
      <c r="J64" s="73">
        <f>_xlfn.IFNA(VLOOKUP(CONCATENATE($J$5,$B64,$C64),'ESP1'!$A$6:$M$500,13,FALSE),0)</f>
        <v>0</v>
      </c>
      <c r="K64" s="73"/>
      <c r="L64" s="73"/>
      <c r="M64" s="73"/>
      <c r="N64" s="65">
        <f>_xlfn.IFNA(VLOOKUP(CONCATENATE($N$5,$B64,$C64),CAP!$A$6:$M$133,13,FALSE),0)</f>
        <v>0</v>
      </c>
      <c r="O64" s="65">
        <f>_xlfn.IFNA(VLOOKUP(CONCATENATE($O$5,$B64,$C64),'GOS1'!$A$6:$M$133,13,FALSE),0)</f>
        <v>0</v>
      </c>
      <c r="P64" s="65">
        <f>_xlfn.IFNA(VLOOKUP(CONCATENATE($P$5,$B64,$C64),'OG1'!$A$6:$M$500,13,FALSE),0)</f>
        <v>0</v>
      </c>
      <c r="Q64" s="65"/>
      <c r="R64" s="65">
        <f>_xlfn.IFNA(VLOOKUP(CONCATENATE($R$5,$B64,$C64),'DRY3'!$A$6:$M$133,13,FALSE),0)</f>
        <v>0</v>
      </c>
      <c r="S64" s="65"/>
      <c r="T64" s="65">
        <f>_xlfn.IFNA(VLOOKUP(CONCATENATE($T$5,$B64,$C64),'GOS2'!$A$6:$M$135,13,FALSE),0)</f>
        <v>0</v>
      </c>
      <c r="U64" s="65">
        <f>_xlfn.IFNA(VLOOKUP(CONCATENATE($U$5,$B64,$C64),'ESP2'!$A$6:$M$192,13,FALSE),0)</f>
        <v>0</v>
      </c>
      <c r="V64" s="65">
        <f>_xlfn.IFNA(VLOOKUP(CONCATENATE($V$5,$B64,$C64),CAP!$A$6:$M$133,13,FALSE),0)</f>
        <v>0</v>
      </c>
      <c r="W64" s="65">
        <f>_xlfn.IFNA(VLOOKUP(CONCATENATE($W$5,$B64,$C64),'DAR1'!$A$6:$M$133,13,FALSE),0)</f>
        <v>0</v>
      </c>
      <c r="X64" s="65">
        <f>_xlfn.IFNA(VLOOKUP(CONCATENATE($X$5,$B64,$C64),SCSAT!$A$8:$M$498,13,FALSE),0)</f>
        <v>0</v>
      </c>
      <c r="Y64" s="65">
        <f>_xlfn.IFNA(VLOOKUP(CONCATENATE($Y$5,$B64,$C64),'Spare 3'!$A$6:$M$170,13,FALSE),0)</f>
        <v>0</v>
      </c>
      <c r="Z64" s="65"/>
      <c r="AA64" s="65"/>
      <c r="AB64" s="65"/>
      <c r="AC64" s="65">
        <f>_xlfn.IFNA(VLOOKUP(CONCATENATE($AC$5,$B64,$C64),'Spare 1'!$A$6:$M$133,13,FALSE),0)</f>
        <v>0</v>
      </c>
      <c r="AD64" s="65">
        <f>_xlfn.IFNA(VLOOKUP(CONCATENATE($AD$5,$B64,$C64),FEST!$A$6:$M$300,13,FALSE),0)</f>
        <v>0</v>
      </c>
      <c r="AE64" s="65">
        <f>_xlfn.IFNA(VLOOKUP(CONCATENATE($AE$5,$B64,$C64),'DAR2'!$A$6:$M$500,13,FALSE),0)</f>
        <v>0</v>
      </c>
      <c r="AF64" s="65">
        <f>_xlfn.IFNA(VLOOKUP(CONCATENATE($AF$5,$B64,$C64),'OG3'!$A$6:$M$53,13,FALSE),0)</f>
        <v>0</v>
      </c>
      <c r="AG64" s="65"/>
      <c r="AH64" s="65">
        <f>_xlfn.IFNA(VLOOKUP(CONCATENATE($AH$5,$B64,$C64),SCSAT!$A$6:$M$53,13,FALSE),0)</f>
        <v>0</v>
      </c>
      <c r="AI64" s="65">
        <f>_xlfn.IFNA(VLOOKUP(CONCATENATE($AI$5,$B64,$C64),SCSUN!$A$6:$M$53,13,FALSE),0)</f>
        <v>0</v>
      </c>
      <c r="AJ64" s="65">
        <f>_xlfn.IFNA(VLOOKUP(CONCATENATE($AJ$5,$B64,$C64),'ESP3'!$A$6:$M$500,13,FALSE),0)</f>
        <v>0</v>
      </c>
      <c r="AK64" s="65">
        <f>_xlfn.IFNA(VLOOKUP(CONCATENATE($AK$5,$B64,$C64),'DRY2'!$A$6:$M$300,13,FALSE),0)</f>
        <v>0</v>
      </c>
      <c r="AL64" s="65">
        <f>_xlfn.IFNA(VLOOKUP(CONCATENATE($AL$5,$B64,$C64),'DRY2'!$A$6:$M$300,13,FALSE),0)</f>
        <v>0</v>
      </c>
      <c r="AM64" s="65">
        <f>_xlfn.IFNA(VLOOKUP(CONCATENATE($AM$5,$B64,$C64),'DAR2'!$A$6:$M$60,13,FALSE),0)</f>
        <v>0</v>
      </c>
      <c r="AN64" s="65">
        <f>_xlfn.IFNA(VLOOKUP(CONCATENATE($AN$5,$B64,$C64),'DRY3'!$A$6:$M$135,13,FALSE),0)</f>
        <v>0</v>
      </c>
    </row>
    <row r="65" spans="1:40" x14ac:dyDescent="0.25">
      <c r="A65" s="601"/>
      <c r="B65" s="296"/>
      <c r="C65" s="61"/>
      <c r="D65" s="61"/>
      <c r="E65" s="62"/>
      <c r="F65" s="77"/>
      <c r="G65" s="63">
        <f t="shared" si="6"/>
        <v>0</v>
      </c>
      <c r="H65" s="64">
        <f t="shared" si="4"/>
        <v>0</v>
      </c>
      <c r="I65" s="74">
        <f t="shared" si="5"/>
        <v>4</v>
      </c>
      <c r="J65" s="73">
        <f>_xlfn.IFNA(VLOOKUP(CONCATENATE($J$5,$B65,$C65),'ESP1'!$A$6:$M$500,13,FALSE),0)</f>
        <v>0</v>
      </c>
      <c r="K65" s="73"/>
      <c r="L65" s="73"/>
      <c r="M65" s="73"/>
      <c r="N65" s="65">
        <f>_xlfn.IFNA(VLOOKUP(CONCATENATE($N$5,$B65,$C65),CAP!$A$6:$M$133,13,FALSE),0)</f>
        <v>0</v>
      </c>
      <c r="O65" s="65">
        <f>_xlfn.IFNA(VLOOKUP(CONCATENATE($O$5,$B65,$C65),'GOS1'!$A$6:$M$133,13,FALSE),0)</f>
        <v>0</v>
      </c>
      <c r="P65" s="65">
        <f>_xlfn.IFNA(VLOOKUP(CONCATENATE($P$5,$B65,$C65),'OG1'!$A$6:$M$500,13,FALSE),0)</f>
        <v>0</v>
      </c>
      <c r="Q65" s="65"/>
      <c r="R65" s="65">
        <f>_xlfn.IFNA(VLOOKUP(CONCATENATE($R$5,$B65,$C65),'DRY3'!$A$6:$M$133,13,FALSE),0)</f>
        <v>0</v>
      </c>
      <c r="S65" s="65"/>
      <c r="T65" s="65">
        <f>_xlfn.IFNA(VLOOKUP(CONCATENATE($T$5,$B65,$C65),'GOS2'!$A$6:$M$135,13,FALSE),0)</f>
        <v>0</v>
      </c>
      <c r="U65" s="65">
        <f>_xlfn.IFNA(VLOOKUP(CONCATENATE($U$5,$B65,$C65),'ESP2'!$A$6:$M$192,13,FALSE),0)</f>
        <v>0</v>
      </c>
      <c r="V65" s="65">
        <f>_xlfn.IFNA(VLOOKUP(CONCATENATE($V$5,$B65,$C65),CAP!$A$6:$M$133,13,FALSE),0)</f>
        <v>0</v>
      </c>
      <c r="W65" s="65">
        <f>_xlfn.IFNA(VLOOKUP(CONCATENATE($W$5,$B65,$C65),'DAR1'!$A$6:$M$133,13,FALSE),0)</f>
        <v>0</v>
      </c>
      <c r="X65" s="65">
        <f>_xlfn.IFNA(VLOOKUP(CONCATENATE($X$5,$B65,$C65),SCSAT!$A$8:$M$498,13,FALSE),0)</f>
        <v>0</v>
      </c>
      <c r="Y65" s="65">
        <f>_xlfn.IFNA(VLOOKUP(CONCATENATE($Y$5,$B65,$C65),'Spare 3'!$A$6:$M$170,13,FALSE),0)</f>
        <v>0</v>
      </c>
      <c r="Z65" s="65"/>
      <c r="AA65" s="65"/>
      <c r="AB65" s="65"/>
      <c r="AC65" s="65">
        <f>_xlfn.IFNA(VLOOKUP(CONCATENATE($AC$5,$B65,$C65),'Spare 1'!$A$6:$M$133,13,FALSE),0)</f>
        <v>0</v>
      </c>
      <c r="AD65" s="65">
        <f>_xlfn.IFNA(VLOOKUP(CONCATENATE($AD$5,$B65,$C65),FEST!$A$6:$M$300,13,FALSE),0)</f>
        <v>0</v>
      </c>
      <c r="AE65" s="65">
        <f>_xlfn.IFNA(VLOOKUP(CONCATENATE($AE$5,$B65,$C65),'DAR2'!$A$6:$M$500,13,FALSE),0)</f>
        <v>0</v>
      </c>
      <c r="AF65" s="65">
        <f>_xlfn.IFNA(VLOOKUP(CONCATENATE($AF$5,$B65,$C65),'OG3'!$A$6:$M$53,13,FALSE),0)</f>
        <v>0</v>
      </c>
      <c r="AG65" s="65"/>
      <c r="AH65" s="65">
        <f>_xlfn.IFNA(VLOOKUP(CONCATENATE($AH$5,$B65,$C65),SCSAT!$A$6:$M$53,13,FALSE),0)</f>
        <v>0</v>
      </c>
      <c r="AI65" s="65">
        <f>_xlfn.IFNA(VLOOKUP(CONCATENATE($AI$5,$B65,$C65),SCSUN!$A$6:$M$53,13,FALSE),0)</f>
        <v>0</v>
      </c>
      <c r="AJ65" s="65">
        <f>_xlfn.IFNA(VLOOKUP(CONCATENATE($AJ$5,$B65,$C65),'ESP3'!$A$6:$M$500,13,FALSE),0)</f>
        <v>0</v>
      </c>
      <c r="AK65" s="65">
        <f>_xlfn.IFNA(VLOOKUP(CONCATENATE($AK$5,$B65,$C65),'DRY2'!$A$6:$M$300,13,FALSE),0)</f>
        <v>0</v>
      </c>
      <c r="AL65" s="65">
        <f>_xlfn.IFNA(VLOOKUP(CONCATENATE($AL$5,$B65,$C65),'DRY2'!$A$6:$M$300,13,FALSE),0)</f>
        <v>0</v>
      </c>
      <c r="AM65" s="65">
        <f>_xlfn.IFNA(VLOOKUP(CONCATENATE($AM$5,$B65,$C65),'DAR2'!$A$6:$M$60,13,FALSE),0)</f>
        <v>0</v>
      </c>
      <c r="AN65" s="65">
        <f>_xlfn.IFNA(VLOOKUP(CONCATENATE($AN$5,$B65,$C65),'DRY3'!$A$6:$M$135,13,FALSE),0)</f>
        <v>0</v>
      </c>
    </row>
    <row r="66" spans="1:40" x14ac:dyDescent="0.25">
      <c r="A66" s="601"/>
      <c r="B66" s="296"/>
      <c r="C66" s="61"/>
      <c r="D66" s="61"/>
      <c r="E66" s="62"/>
      <c r="F66" s="77"/>
      <c r="G66" s="63">
        <f t="shared" si="6"/>
        <v>0</v>
      </c>
      <c r="H66" s="64">
        <f t="shared" si="4"/>
        <v>0</v>
      </c>
      <c r="I66" s="74">
        <f t="shared" si="5"/>
        <v>4</v>
      </c>
      <c r="J66" s="73">
        <f>_xlfn.IFNA(VLOOKUP(CONCATENATE($J$5,$B66,$C66),'ESP1'!$A$6:$M$500,13,FALSE),0)</f>
        <v>0</v>
      </c>
      <c r="K66" s="73"/>
      <c r="L66" s="73"/>
      <c r="M66" s="73"/>
      <c r="N66" s="65">
        <f>_xlfn.IFNA(VLOOKUP(CONCATENATE($N$5,$B66,$C66),CAP!$A$6:$M$133,13,FALSE),0)</f>
        <v>0</v>
      </c>
      <c r="O66" s="65">
        <f>_xlfn.IFNA(VLOOKUP(CONCATENATE($O$5,$B66,$C66),'GOS1'!$A$6:$M$133,13,FALSE),0)</f>
        <v>0</v>
      </c>
      <c r="P66" s="65">
        <f>_xlfn.IFNA(VLOOKUP(CONCATENATE($P$5,$B66,$C66),'OG1'!$A$6:$M$500,13,FALSE),0)</f>
        <v>0</v>
      </c>
      <c r="Q66" s="65"/>
      <c r="R66" s="65">
        <f>_xlfn.IFNA(VLOOKUP(CONCATENATE($R$5,$B66,$C66),'DRY3'!$A$6:$M$133,13,FALSE),0)</f>
        <v>0</v>
      </c>
      <c r="S66" s="65"/>
      <c r="T66" s="65">
        <f>_xlfn.IFNA(VLOOKUP(CONCATENATE($T$5,$B66,$C66),'GOS2'!$A$6:$M$135,13,FALSE),0)</f>
        <v>0</v>
      </c>
      <c r="U66" s="65">
        <f>_xlfn.IFNA(VLOOKUP(CONCATENATE($U$5,$B66,$C66),'ESP2'!$A$6:$M$192,13,FALSE),0)</f>
        <v>0</v>
      </c>
      <c r="V66" s="65">
        <f>_xlfn.IFNA(VLOOKUP(CONCATENATE($V$5,$B66,$C66),CAP!$A$6:$M$133,13,FALSE),0)</f>
        <v>0</v>
      </c>
      <c r="W66" s="65">
        <f>_xlfn.IFNA(VLOOKUP(CONCATENATE($W$5,$B66,$C66),'DAR1'!$A$6:$M$133,13,FALSE),0)</f>
        <v>0</v>
      </c>
      <c r="X66" s="65">
        <f>_xlfn.IFNA(VLOOKUP(CONCATENATE($X$5,$B66,$C66),SCSAT!$A$8:$M$498,13,FALSE),0)</f>
        <v>0</v>
      </c>
      <c r="Y66" s="65">
        <f>_xlfn.IFNA(VLOOKUP(CONCATENATE($Y$5,$B66,$C66),'Spare 3'!$A$6:$M$170,13,FALSE),0)</f>
        <v>0</v>
      </c>
      <c r="Z66" s="65"/>
      <c r="AA66" s="65"/>
      <c r="AB66" s="65"/>
      <c r="AC66" s="65">
        <f>_xlfn.IFNA(VLOOKUP(CONCATENATE($AC$5,$B66,$C66),'Spare 1'!$A$6:$M$133,13,FALSE),0)</f>
        <v>0</v>
      </c>
      <c r="AD66" s="65">
        <f>_xlfn.IFNA(VLOOKUP(CONCATENATE($AD$5,$B66,$C66),FEST!$A$6:$M$300,13,FALSE),0)</f>
        <v>0</v>
      </c>
      <c r="AE66" s="65">
        <f>_xlfn.IFNA(VLOOKUP(CONCATENATE($AE$5,$B66,$C66),'DAR2'!$A$6:$M$500,13,FALSE),0)</f>
        <v>0</v>
      </c>
      <c r="AF66" s="65">
        <f>_xlfn.IFNA(VLOOKUP(CONCATENATE($AF$5,$B66,$C66),'OG3'!$A$6:$M$53,13,FALSE),0)</f>
        <v>0</v>
      </c>
      <c r="AG66" s="65"/>
      <c r="AH66" s="65">
        <f>_xlfn.IFNA(VLOOKUP(CONCATENATE($AH$5,$B66,$C66),SCSAT!$A$6:$M$53,13,FALSE),0)</f>
        <v>0</v>
      </c>
      <c r="AI66" s="65">
        <f>_xlfn.IFNA(VLOOKUP(CONCATENATE($AI$5,$B66,$C66),SCSUN!$A$6:$M$53,13,FALSE),0)</f>
        <v>0</v>
      </c>
      <c r="AJ66" s="65">
        <f>_xlfn.IFNA(VLOOKUP(CONCATENATE($AJ$5,$B66,$C66),'ESP3'!$A$6:$M$500,13,FALSE),0)</f>
        <v>0</v>
      </c>
      <c r="AK66" s="65">
        <f>_xlfn.IFNA(VLOOKUP(CONCATENATE($AK$5,$B66,$C66),'DRY2'!$A$6:$M$300,13,FALSE),0)</f>
        <v>0</v>
      </c>
      <c r="AL66" s="65">
        <f>_xlfn.IFNA(VLOOKUP(CONCATENATE($AL$5,$B66,$C66),'DRY2'!$A$6:$M$300,13,FALSE),0)</f>
        <v>0</v>
      </c>
      <c r="AM66" s="65">
        <f>_xlfn.IFNA(VLOOKUP(CONCATENATE($AM$5,$B66,$C66),'DAR2'!$A$6:$M$60,13,FALSE),0)</f>
        <v>0</v>
      </c>
      <c r="AN66" s="65">
        <f>_xlfn.IFNA(VLOOKUP(CONCATENATE($AN$5,$B66,$C66),'DRY3'!$A$6:$M$135,13,FALSE),0)</f>
        <v>0</v>
      </c>
    </row>
    <row r="67" spans="1:40" x14ac:dyDescent="0.25">
      <c r="A67" s="601"/>
      <c r="B67" s="296"/>
      <c r="C67" s="61"/>
      <c r="D67" s="61"/>
      <c r="E67" s="62"/>
      <c r="F67" s="77"/>
      <c r="G67" s="63">
        <f t="shared" si="6"/>
        <v>0</v>
      </c>
      <c r="H67" s="64">
        <f t="shared" si="4"/>
        <v>0</v>
      </c>
      <c r="I67" s="74">
        <f t="shared" si="5"/>
        <v>4</v>
      </c>
      <c r="J67" s="73">
        <f>_xlfn.IFNA(VLOOKUP(CONCATENATE($J$5,$B67,$C67),'ESP1'!$A$6:$M$500,13,FALSE),0)</f>
        <v>0</v>
      </c>
      <c r="K67" s="73"/>
      <c r="L67" s="73"/>
      <c r="M67" s="73"/>
      <c r="N67" s="65">
        <f>_xlfn.IFNA(VLOOKUP(CONCATENATE($N$5,$B67,$C67),CAP!$A$6:$M$133,13,FALSE),0)</f>
        <v>0</v>
      </c>
      <c r="O67" s="65">
        <f>_xlfn.IFNA(VLOOKUP(CONCATENATE($O$5,$B67,$C67),'GOS1'!$A$6:$M$133,13,FALSE),0)</f>
        <v>0</v>
      </c>
      <c r="P67" s="65">
        <f>_xlfn.IFNA(VLOOKUP(CONCATENATE($P$5,$B67,$C67),'OG1'!$A$6:$M$500,13,FALSE),0)</f>
        <v>0</v>
      </c>
      <c r="Q67" s="65"/>
      <c r="R67" s="65">
        <f>_xlfn.IFNA(VLOOKUP(CONCATENATE($R$5,$B67,$C67),'DRY3'!$A$6:$M$133,13,FALSE),0)</f>
        <v>0</v>
      </c>
      <c r="S67" s="65"/>
      <c r="T67" s="65">
        <f>_xlfn.IFNA(VLOOKUP(CONCATENATE($T$5,$B67,$C67),'GOS2'!$A$6:$M$135,13,FALSE),0)</f>
        <v>0</v>
      </c>
      <c r="U67" s="65">
        <f>_xlfn.IFNA(VLOOKUP(CONCATENATE($U$5,$B67,$C67),'ESP2'!$A$6:$M$192,13,FALSE),0)</f>
        <v>0</v>
      </c>
      <c r="V67" s="65">
        <f>_xlfn.IFNA(VLOOKUP(CONCATENATE($V$5,$B67,$C67),CAP!$A$6:$M$133,13,FALSE),0)</f>
        <v>0</v>
      </c>
      <c r="W67" s="65">
        <f>_xlfn.IFNA(VLOOKUP(CONCATENATE($W$5,$B67,$C67),'DAR1'!$A$6:$M$133,13,FALSE),0)</f>
        <v>0</v>
      </c>
      <c r="X67" s="65">
        <f>_xlfn.IFNA(VLOOKUP(CONCATENATE($X$5,$B67,$C67),SCSAT!$A$8:$M$498,13,FALSE),0)</f>
        <v>0</v>
      </c>
      <c r="Y67" s="65">
        <f>_xlfn.IFNA(VLOOKUP(CONCATENATE($Y$5,$B67,$C67),'Spare 3'!$A$6:$M$170,13,FALSE),0)</f>
        <v>0</v>
      </c>
      <c r="Z67" s="65"/>
      <c r="AA67" s="65"/>
      <c r="AB67" s="65"/>
      <c r="AC67" s="65">
        <f>_xlfn.IFNA(VLOOKUP(CONCATENATE($AC$5,$B67,$C67),'Spare 1'!$A$6:$M$133,13,FALSE),0)</f>
        <v>0</v>
      </c>
      <c r="AD67" s="65">
        <f>_xlfn.IFNA(VLOOKUP(CONCATENATE($AD$5,$B67,$C67),FEST!$A$6:$M$300,13,FALSE),0)</f>
        <v>0</v>
      </c>
      <c r="AE67" s="65">
        <f>_xlfn.IFNA(VLOOKUP(CONCATENATE($AE$5,$B67,$C67),'DAR2'!$A$6:$M$500,13,FALSE),0)</f>
        <v>0</v>
      </c>
      <c r="AF67" s="65">
        <f>_xlfn.IFNA(VLOOKUP(CONCATENATE($AF$5,$B67,$C67),'OG3'!$A$6:$M$53,13,FALSE),0)</f>
        <v>0</v>
      </c>
      <c r="AG67" s="65"/>
      <c r="AH67" s="65">
        <f>_xlfn.IFNA(VLOOKUP(CONCATENATE($AH$5,$B67,$C67),SCSAT!$A$6:$M$53,13,FALSE),0)</f>
        <v>0</v>
      </c>
      <c r="AI67" s="65">
        <f>_xlfn.IFNA(VLOOKUP(CONCATENATE($AI$5,$B67,$C67),SCSUN!$A$6:$M$53,13,FALSE),0)</f>
        <v>0</v>
      </c>
      <c r="AJ67" s="65">
        <f>_xlfn.IFNA(VLOOKUP(CONCATENATE($AJ$5,$B67,$C67),'ESP3'!$A$6:$M$500,13,FALSE),0)</f>
        <v>0</v>
      </c>
      <c r="AK67" s="65">
        <f>_xlfn.IFNA(VLOOKUP(CONCATENATE($AK$5,$B67,$C67),'DRY2'!$A$6:$M$300,13,FALSE),0)</f>
        <v>0</v>
      </c>
      <c r="AL67" s="65">
        <f>_xlfn.IFNA(VLOOKUP(CONCATENATE($AL$5,$B67,$C67),'DRY2'!$A$6:$M$300,13,FALSE),0)</f>
        <v>0</v>
      </c>
      <c r="AM67" s="65">
        <f>_xlfn.IFNA(VLOOKUP(CONCATENATE($AM$5,$B67,$C67),'DAR2'!$A$6:$M$60,13,FALSE),0)</f>
        <v>0</v>
      </c>
      <c r="AN67" s="65">
        <f>_xlfn.IFNA(VLOOKUP(CONCATENATE($AN$5,$B67,$C67),'DRY3'!$A$6:$M$135,13,FALSE),0)</f>
        <v>0</v>
      </c>
    </row>
    <row r="68" spans="1:40" x14ac:dyDescent="0.25">
      <c r="A68" s="601"/>
      <c r="B68" s="296"/>
      <c r="C68" s="61"/>
      <c r="D68" s="61"/>
      <c r="E68" s="62"/>
      <c r="F68" s="77"/>
      <c r="G68" s="63">
        <f t="shared" si="6"/>
        <v>0</v>
      </c>
      <c r="H68" s="64">
        <f t="shared" si="4"/>
        <v>0</v>
      </c>
      <c r="I68" s="74">
        <f t="shared" si="5"/>
        <v>4</v>
      </c>
      <c r="J68" s="73">
        <f>_xlfn.IFNA(VLOOKUP(CONCATENATE($J$5,$B68,$C68),'ESP1'!$A$6:$M$500,13,FALSE),0)</f>
        <v>0</v>
      </c>
      <c r="K68" s="73"/>
      <c r="L68" s="73"/>
      <c r="M68" s="73"/>
      <c r="N68" s="65">
        <f>_xlfn.IFNA(VLOOKUP(CONCATENATE($N$5,$B68,$C68),CAP!$A$6:$M$133,13,FALSE),0)</f>
        <v>0</v>
      </c>
      <c r="O68" s="65">
        <f>_xlfn.IFNA(VLOOKUP(CONCATENATE($O$5,$B68,$C68),'GOS1'!$A$6:$M$133,13,FALSE),0)</f>
        <v>0</v>
      </c>
      <c r="P68" s="65">
        <f>_xlfn.IFNA(VLOOKUP(CONCATENATE($P$5,$B68,$C68),'OG1'!$A$6:$M$500,13,FALSE),0)</f>
        <v>0</v>
      </c>
      <c r="Q68" s="65"/>
      <c r="R68" s="65">
        <f>_xlfn.IFNA(VLOOKUP(CONCATENATE($R$5,$B68,$C68),'DRY3'!$A$6:$M$133,13,FALSE),0)</f>
        <v>0</v>
      </c>
      <c r="S68" s="65"/>
      <c r="T68" s="65">
        <f>_xlfn.IFNA(VLOOKUP(CONCATENATE($T$5,$B68,$C68),'GOS2'!$A$6:$M$135,13,FALSE),0)</f>
        <v>0</v>
      </c>
      <c r="U68" s="65">
        <f>_xlfn.IFNA(VLOOKUP(CONCATENATE($U$5,$B68,$C68),'ESP2'!$A$6:$M$192,13,FALSE),0)</f>
        <v>0</v>
      </c>
      <c r="V68" s="65">
        <f>_xlfn.IFNA(VLOOKUP(CONCATENATE($V$5,$B68,$C68),CAP!$A$6:$M$133,13,FALSE),0)</f>
        <v>0</v>
      </c>
      <c r="W68" s="65">
        <f>_xlfn.IFNA(VLOOKUP(CONCATENATE($W$5,$B68,$C68),'DAR1'!$A$6:$M$133,13,FALSE),0)</f>
        <v>0</v>
      </c>
      <c r="X68" s="65">
        <f>_xlfn.IFNA(VLOOKUP(CONCATENATE($X$5,$B68,$C68),SCSAT!$A$8:$M$498,13,FALSE),0)</f>
        <v>0</v>
      </c>
      <c r="Y68" s="65">
        <f>_xlfn.IFNA(VLOOKUP(CONCATENATE($Y$5,$B68,$C68),'Spare 3'!$A$6:$M$170,13,FALSE),0)</f>
        <v>0</v>
      </c>
      <c r="Z68" s="65"/>
      <c r="AA68" s="65"/>
      <c r="AB68" s="65"/>
      <c r="AC68" s="65">
        <f>_xlfn.IFNA(VLOOKUP(CONCATENATE($AC$5,$B68,$C68),'Spare 1'!$A$6:$M$133,13,FALSE),0)</f>
        <v>0</v>
      </c>
      <c r="AD68" s="65">
        <f>_xlfn.IFNA(VLOOKUP(CONCATENATE($AD$5,$B68,$C68),FEST!$A$6:$M$300,13,FALSE),0)</f>
        <v>0</v>
      </c>
      <c r="AE68" s="65">
        <f>_xlfn.IFNA(VLOOKUP(CONCATENATE($AE$5,$B68,$C68),'DAR2'!$A$6:$M$500,13,FALSE),0)</f>
        <v>0</v>
      </c>
      <c r="AF68" s="65">
        <f>_xlfn.IFNA(VLOOKUP(CONCATENATE($AF$5,$B68,$C68),'OG3'!$A$6:$M$53,13,FALSE),0)</f>
        <v>0</v>
      </c>
      <c r="AG68" s="65"/>
      <c r="AH68" s="65">
        <f>_xlfn.IFNA(VLOOKUP(CONCATENATE($AH$5,$B68,$C68),SCSAT!$A$6:$M$53,13,FALSE),0)</f>
        <v>0</v>
      </c>
      <c r="AI68" s="65">
        <f>_xlfn.IFNA(VLOOKUP(CONCATENATE($AI$5,$B68,$C68),SCSUN!$A$6:$M$53,13,FALSE),0)</f>
        <v>0</v>
      </c>
      <c r="AJ68" s="65">
        <f>_xlfn.IFNA(VLOOKUP(CONCATENATE($AJ$5,$B68,$C68),'ESP3'!$A$6:$M$500,13,FALSE),0)</f>
        <v>0</v>
      </c>
      <c r="AK68" s="65">
        <f>_xlfn.IFNA(VLOOKUP(CONCATENATE($AK$5,$B68,$C68),'DRY2'!$A$6:$M$300,13,FALSE),0)</f>
        <v>0</v>
      </c>
      <c r="AL68" s="65">
        <f>_xlfn.IFNA(VLOOKUP(CONCATENATE($AL$5,$B68,$C68),'DRY2'!$A$6:$M$300,13,FALSE),0)</f>
        <v>0</v>
      </c>
      <c r="AM68" s="65">
        <f>_xlfn.IFNA(VLOOKUP(CONCATENATE($AM$5,$B68,$C68),'DAR2'!$A$6:$M$60,13,FALSE),0)</f>
        <v>0</v>
      </c>
      <c r="AN68" s="65">
        <f>_xlfn.IFNA(VLOOKUP(CONCATENATE($AN$5,$B68,$C68),'DRY3'!$A$6:$M$135,13,FALSE),0)</f>
        <v>0</v>
      </c>
    </row>
    <row r="69" spans="1:40" x14ac:dyDescent="0.25">
      <c r="A69" s="601"/>
      <c r="B69" s="296"/>
      <c r="C69" s="61"/>
      <c r="D69" s="61"/>
      <c r="E69" s="62"/>
      <c r="F69" s="77"/>
      <c r="G69" s="63">
        <f t="shared" si="6"/>
        <v>0</v>
      </c>
      <c r="H69" s="64">
        <f t="shared" si="4"/>
        <v>0</v>
      </c>
      <c r="I69" s="74">
        <f t="shared" si="5"/>
        <v>4</v>
      </c>
      <c r="J69" s="73">
        <f>_xlfn.IFNA(VLOOKUP(CONCATENATE($J$5,$B69,$C69),'ESP1'!$A$6:$M$500,13,FALSE),0)</f>
        <v>0</v>
      </c>
      <c r="K69" s="73"/>
      <c r="L69" s="73"/>
      <c r="M69" s="73"/>
      <c r="N69" s="65">
        <f>_xlfn.IFNA(VLOOKUP(CONCATENATE($N$5,$B69,$C69),CAP!$A$6:$M$133,13,FALSE),0)</f>
        <v>0</v>
      </c>
      <c r="O69" s="65">
        <f>_xlfn.IFNA(VLOOKUP(CONCATENATE($O$5,$B69,$C69),'GOS1'!$A$6:$M$133,13,FALSE),0)</f>
        <v>0</v>
      </c>
      <c r="P69" s="65">
        <f>_xlfn.IFNA(VLOOKUP(CONCATENATE($P$5,$B69,$C69),'OG1'!$A$6:$M$500,13,FALSE),0)</f>
        <v>0</v>
      </c>
      <c r="Q69" s="65"/>
      <c r="R69" s="65">
        <f>_xlfn.IFNA(VLOOKUP(CONCATENATE($R$5,$B69,$C69),'DRY3'!$A$6:$M$133,13,FALSE),0)</f>
        <v>0</v>
      </c>
      <c r="S69" s="65"/>
      <c r="T69" s="65">
        <f>_xlfn.IFNA(VLOOKUP(CONCATENATE($T$5,$B69,$C69),'GOS2'!$A$6:$M$135,13,FALSE),0)</f>
        <v>0</v>
      </c>
      <c r="U69" s="65">
        <f>_xlfn.IFNA(VLOOKUP(CONCATENATE($U$5,$B69,$C69),'ESP2'!$A$6:$M$192,13,FALSE),0)</f>
        <v>0</v>
      </c>
      <c r="V69" s="65">
        <f>_xlfn.IFNA(VLOOKUP(CONCATENATE($V$5,$B69,$C69),CAP!$A$6:$M$133,13,FALSE),0)</f>
        <v>0</v>
      </c>
      <c r="W69" s="65">
        <f>_xlfn.IFNA(VLOOKUP(CONCATENATE($W$5,$B69,$C69),'DAR1'!$A$6:$M$133,13,FALSE),0)</f>
        <v>0</v>
      </c>
      <c r="X69" s="65">
        <f>_xlfn.IFNA(VLOOKUP(CONCATENATE($X$5,$B69,$C69),SCSAT!$A$8:$M$498,13,FALSE),0)</f>
        <v>0</v>
      </c>
      <c r="Y69" s="65">
        <f>_xlfn.IFNA(VLOOKUP(CONCATENATE($Y$5,$B69,$C69),'Spare 3'!$A$6:$M$170,13,FALSE),0)</f>
        <v>0</v>
      </c>
      <c r="Z69" s="65"/>
      <c r="AA69" s="65"/>
      <c r="AB69" s="65"/>
      <c r="AC69" s="65">
        <f>_xlfn.IFNA(VLOOKUP(CONCATENATE($AC$5,$B69,$C69),'Spare 1'!$A$6:$M$133,13,FALSE),0)</f>
        <v>0</v>
      </c>
      <c r="AD69" s="65">
        <f>_xlfn.IFNA(VLOOKUP(CONCATENATE($AD$5,$B69,$C69),FEST!$A$6:$M$300,13,FALSE),0)</f>
        <v>0</v>
      </c>
      <c r="AE69" s="65">
        <f>_xlfn.IFNA(VLOOKUP(CONCATENATE($AE$5,$B69,$C69),'DAR2'!$A$6:$M$500,13,FALSE),0)</f>
        <v>0</v>
      </c>
      <c r="AF69" s="65">
        <f>_xlfn.IFNA(VLOOKUP(CONCATENATE($AF$5,$B69,$C69),'OG3'!$A$6:$M$53,13,FALSE),0)</f>
        <v>0</v>
      </c>
      <c r="AG69" s="65"/>
      <c r="AH69" s="65">
        <f>_xlfn.IFNA(VLOOKUP(CONCATENATE($AH$5,$B69,$C69),SCSAT!$A$6:$M$53,13,FALSE),0)</f>
        <v>0</v>
      </c>
      <c r="AI69" s="65">
        <f>_xlfn.IFNA(VLOOKUP(CONCATENATE($AI$5,$B69,$C69),SCSUN!$A$6:$M$53,13,FALSE),0)</f>
        <v>0</v>
      </c>
      <c r="AJ69" s="65">
        <f>_xlfn.IFNA(VLOOKUP(CONCATENATE($AJ$5,$B69,$C69),'ESP3'!$A$6:$M$500,13,FALSE),0)</f>
        <v>0</v>
      </c>
      <c r="AK69" s="65">
        <f>_xlfn.IFNA(VLOOKUP(CONCATENATE($AK$5,$B69,$C69),'DRY2'!$A$6:$M$300,13,FALSE),0)</f>
        <v>0</v>
      </c>
      <c r="AL69" s="65">
        <f>_xlfn.IFNA(VLOOKUP(CONCATENATE($AL$5,$B69,$C69),'DRY2'!$A$6:$M$300,13,FALSE),0)</f>
        <v>0</v>
      </c>
      <c r="AM69" s="65">
        <f>_xlfn.IFNA(VLOOKUP(CONCATENATE($AM$5,$B69,$C69),'DAR2'!$A$6:$M$60,13,FALSE),0)</f>
        <v>0</v>
      </c>
      <c r="AN69" s="65">
        <f>_xlfn.IFNA(VLOOKUP(CONCATENATE($AN$5,$B69,$C69),'DRY3'!$A$6:$M$135,13,FALSE),0)</f>
        <v>0</v>
      </c>
    </row>
    <row r="70" spans="1:40" x14ac:dyDescent="0.25">
      <c r="A70" s="601"/>
      <c r="B70" s="296"/>
      <c r="C70" s="61"/>
      <c r="D70" s="61"/>
      <c r="E70" s="62"/>
      <c r="F70" s="77"/>
      <c r="G70" s="63">
        <f t="shared" si="6"/>
        <v>0</v>
      </c>
      <c r="H70" s="64">
        <f t="shared" si="4"/>
        <v>0</v>
      </c>
      <c r="I70" s="74">
        <f t="shared" ref="I70" si="7">RANK(H70,$H$6:$H$99)</f>
        <v>4</v>
      </c>
      <c r="J70" s="73">
        <f>_xlfn.IFNA(VLOOKUP(CONCATENATE($J$5,$B70,$C70),'ESP1'!$A$6:$M$500,13,FALSE),0)</f>
        <v>0</v>
      </c>
      <c r="K70" s="73"/>
      <c r="L70" s="73"/>
      <c r="M70" s="73"/>
      <c r="N70" s="65">
        <f>_xlfn.IFNA(VLOOKUP(CONCATENATE($N$5,$B70,$C70),CAP!$A$6:$M$133,13,FALSE),0)</f>
        <v>0</v>
      </c>
      <c r="O70" s="65">
        <f>_xlfn.IFNA(VLOOKUP(CONCATENATE($O$5,$B70,$C70),'GOS1'!$A$6:$M$133,13,FALSE),0)</f>
        <v>0</v>
      </c>
      <c r="P70" s="65">
        <f>_xlfn.IFNA(VLOOKUP(CONCATENATE($P$5,$B70,$C70),'OG1'!$A$6:$M$500,13,FALSE),0)</f>
        <v>0</v>
      </c>
      <c r="Q70" s="65"/>
      <c r="R70" s="65">
        <f>_xlfn.IFNA(VLOOKUP(CONCATENATE($R$5,$B70,$C70),'DRY3'!$A$6:$M$133,13,FALSE),0)</f>
        <v>0</v>
      </c>
      <c r="S70" s="65"/>
      <c r="T70" s="65">
        <f>_xlfn.IFNA(VLOOKUP(CONCATENATE($T$5,$B70,$C70),'GOS2'!$A$6:$M$135,13,FALSE),0)</f>
        <v>0</v>
      </c>
      <c r="U70" s="65">
        <f>_xlfn.IFNA(VLOOKUP(CONCATENATE($U$5,$B70,$C70),'ESP2'!$A$6:$M$192,13,FALSE),0)</f>
        <v>0</v>
      </c>
      <c r="V70" s="65">
        <f>_xlfn.IFNA(VLOOKUP(CONCATENATE($V$5,$B70,$C70),CAP!$A$6:$M$133,13,FALSE),0)</f>
        <v>0</v>
      </c>
      <c r="W70" s="65">
        <f>_xlfn.IFNA(VLOOKUP(CONCATENATE($W$5,$B70,$C70),'DAR1'!$A$6:$M$133,13,FALSE),0)</f>
        <v>0</v>
      </c>
      <c r="X70" s="65">
        <f>_xlfn.IFNA(VLOOKUP(CONCATENATE($X$5,$B70,$C70),SCSAT!$A$8:$M$498,13,FALSE),0)</f>
        <v>0</v>
      </c>
      <c r="Y70" s="65">
        <f>_xlfn.IFNA(VLOOKUP(CONCATENATE($Y$5,$B70,$C70),'Spare 3'!$A$6:$M$170,13,FALSE),0)</f>
        <v>0</v>
      </c>
      <c r="Z70" s="65"/>
      <c r="AA70" s="65"/>
      <c r="AB70" s="65"/>
      <c r="AC70" s="65">
        <f>_xlfn.IFNA(VLOOKUP(CONCATENATE($AC$5,$B70,$C70),'Spare 1'!$A$6:$M$133,13,FALSE),0)</f>
        <v>0</v>
      </c>
      <c r="AD70" s="65">
        <f>_xlfn.IFNA(VLOOKUP(CONCATENATE($AD$5,$B70,$C70),FEST!$A$6:$M$300,13,FALSE),0)</f>
        <v>0</v>
      </c>
      <c r="AE70" s="65">
        <f>_xlfn.IFNA(VLOOKUP(CONCATENATE($AE$5,$B70,$C70),'DAR2'!$A$6:$M$500,13,FALSE),0)</f>
        <v>0</v>
      </c>
      <c r="AF70" s="65">
        <f>_xlfn.IFNA(VLOOKUP(CONCATENATE($AF$5,$B70,$C70),'OG3'!$A$6:$M$53,13,FALSE),0)</f>
        <v>0</v>
      </c>
      <c r="AG70" s="65"/>
      <c r="AH70" s="65">
        <f>_xlfn.IFNA(VLOOKUP(CONCATENATE($AH$5,$B70,$C70),SCSAT!$A$6:$M$53,13,FALSE),0)</f>
        <v>0</v>
      </c>
      <c r="AI70" s="65">
        <f>_xlfn.IFNA(VLOOKUP(CONCATENATE($AI$5,$B70,$C70),SCSUN!$A$6:$M$53,13,FALSE),0)</f>
        <v>0</v>
      </c>
      <c r="AJ70" s="65">
        <f>_xlfn.IFNA(VLOOKUP(CONCATENATE($AJ$5,$B70,$C70),'ESP3'!$A$6:$M$500,13,FALSE),0)</f>
        <v>0</v>
      </c>
      <c r="AK70" s="65">
        <f>_xlfn.IFNA(VLOOKUP(CONCATENATE($AK$5,$B70,$C70),'DRY2'!$A$6:$M$300,13,FALSE),0)</f>
        <v>0</v>
      </c>
      <c r="AL70" s="65">
        <f>_xlfn.IFNA(VLOOKUP(CONCATENATE($AL$5,$B70,$C70),'DRY2'!$A$6:$M$300,13,FALSE),0)</f>
        <v>0</v>
      </c>
      <c r="AM70" s="65">
        <f>_xlfn.IFNA(VLOOKUP(CONCATENATE($AM$5,$B70,$C70),'DAR2'!$A$6:$M$60,13,FALSE),0)</f>
        <v>0</v>
      </c>
      <c r="AN70" s="65">
        <f>_xlfn.IFNA(VLOOKUP(CONCATENATE($AN$5,$B70,$C70),'DRY3'!$A$6:$M$135,13,FALSE),0)</f>
        <v>0</v>
      </c>
    </row>
    <row r="71" spans="1:40" x14ac:dyDescent="0.25">
      <c r="A71" s="601"/>
      <c r="B71" s="60"/>
      <c r="C71" s="66"/>
      <c r="D71" s="66" t="s">
        <v>42</v>
      </c>
      <c r="E71" s="67"/>
      <c r="F71" s="74"/>
      <c r="G71" s="63">
        <f t="shared" si="6"/>
        <v>0</v>
      </c>
      <c r="H71" s="64">
        <f t="shared" si="4"/>
        <v>0</v>
      </c>
      <c r="I71" s="74"/>
      <c r="J71" s="73">
        <f>_xlfn.IFNA(VLOOKUP(CONCATENATE($J$5,$B71,$C71),'ESP1'!$A$6:$M$500,13,FALSE),0)</f>
        <v>0</v>
      </c>
      <c r="K71" s="73"/>
      <c r="L71" s="73"/>
      <c r="M71" s="73"/>
      <c r="N71" s="65">
        <f>_xlfn.IFNA(VLOOKUP(CONCATENATE($N$5,$B71,$C71),CAP!$A$6:$M$133,13,FALSE),0)</f>
        <v>0</v>
      </c>
      <c r="O71" s="65"/>
      <c r="P71" s="65">
        <f>_xlfn.IFNA(VLOOKUP(CONCATENATE($P$5,$B71,$C71),'OG1'!$A$6:$M$500,13,FALSE),0)</f>
        <v>0</v>
      </c>
      <c r="Q71" s="65"/>
      <c r="R71" s="65">
        <f>_xlfn.IFNA(VLOOKUP(CONCATENATE($R$5,$B71,$C71),'DRY3'!$A$6:$M$133,13,FALSE),0)</f>
        <v>0</v>
      </c>
      <c r="S71" s="65"/>
      <c r="T71" s="65">
        <f>_xlfn.IFNA(VLOOKUP(CONCATENATE($T$5,$B71,$C71),'GOS2'!$A$6:$M$135,13,FALSE),0)</f>
        <v>0</v>
      </c>
      <c r="U71" s="65">
        <f>_xlfn.IFNA(VLOOKUP(CONCATENATE($U$5,$B71,$C71),'ESP2'!$A$6:$M$192,13,FALSE),0)</f>
        <v>0</v>
      </c>
      <c r="V71" s="65">
        <f>_xlfn.IFNA(VLOOKUP(CONCATENATE($V$5,$B71,$C71),CAP!$A$6:$M$133,13,FALSE),0)</f>
        <v>0</v>
      </c>
      <c r="W71" s="65">
        <f>_xlfn.IFNA(VLOOKUP(CONCATENATE($W$5,$B71,$C71),'DAR1'!$A$6:$M$133,13,FALSE),0)</f>
        <v>0</v>
      </c>
      <c r="X71" s="65">
        <f>_xlfn.IFNA(VLOOKUP(CONCATENATE($X$5,$B71,$C71),SCSAT!$A$8:$M$498,13,FALSE),0)</f>
        <v>0</v>
      </c>
      <c r="Y71" s="65">
        <f>_xlfn.IFNA(VLOOKUP(CONCATENATE($Y$5,$B71,$C71),'Spare 3'!$A$6:$M$170,13,FALSE),0)</f>
        <v>0</v>
      </c>
      <c r="Z71" s="65"/>
      <c r="AA71" s="65"/>
      <c r="AB71" s="65"/>
      <c r="AC71" s="65">
        <f>_xlfn.IFNA(VLOOKUP(CONCATENATE($AC$5,$B71,$C71),'Spare 1'!$A$6:$M$133,13,FALSE),0)</f>
        <v>0</v>
      </c>
      <c r="AD71" s="65">
        <f>_xlfn.IFNA(VLOOKUP(CONCATENATE($AD$5,$B71,$C71),FEST!$A$6:$M$300,13,FALSE),0)</f>
        <v>0</v>
      </c>
      <c r="AE71" s="65">
        <f>_xlfn.IFNA(VLOOKUP(CONCATENATE($AE$5,$B71,$C71),'DAR2'!$A$6:$M$500,13,FALSE),0)</f>
        <v>0</v>
      </c>
      <c r="AF71" s="65">
        <f>_xlfn.IFNA(VLOOKUP(CONCATENATE($AF$5,$B71,$C71),'OG3'!$A$6:$M$53,13,FALSE),0)</f>
        <v>0</v>
      </c>
      <c r="AG71" s="65"/>
      <c r="AH71" s="65">
        <f>_xlfn.IFNA(VLOOKUP(CONCATENATE($AH$5,$B71,$C71),SCSAT!$A$6:$M$53,13,FALSE),0)</f>
        <v>0</v>
      </c>
      <c r="AI71" s="65">
        <f>_xlfn.IFNA(VLOOKUP(CONCATENATE($AI$5,$B71,$C71),SCSUN!$A$6:$M$53,13,FALSE),0)</f>
        <v>0</v>
      </c>
      <c r="AJ71" s="65">
        <f>_xlfn.IFNA(VLOOKUP(CONCATENATE($AJ$5,$B71,$C71),'ESP3'!$A$6:$M$500,13,FALSE),0)</f>
        <v>0</v>
      </c>
      <c r="AK71" s="65">
        <f>_xlfn.IFNA(VLOOKUP(CONCATENATE($AK$5,$B71,$C71),'DRY2'!$A$6:$M$300,13,FALSE),0)</f>
        <v>0</v>
      </c>
      <c r="AL71" s="65">
        <f>_xlfn.IFNA(VLOOKUP(CONCATENATE($AL$5,$B71,$C71),'DRY2'!$A$6:$M$300,13,FALSE),0)</f>
        <v>0</v>
      </c>
      <c r="AM71" s="65">
        <f>_xlfn.IFNA(VLOOKUP(CONCATENATE($AM$5,$B71,$C71),'DAR2'!$A$6:$M$60,13,FALSE),0)</f>
        <v>0</v>
      </c>
      <c r="AN71" s="65">
        <f>_xlfn.IFNA(VLOOKUP(CONCATENATE($AN$5,$B71,$C71),'DRY3'!$A$6:$M$135,13,FALSE),0)</f>
        <v>0</v>
      </c>
    </row>
    <row r="72" spans="1:40" x14ac:dyDescent="0.25">
      <c r="A72" s="601"/>
      <c r="B72" s="296"/>
      <c r="C72" s="61"/>
      <c r="D72" s="61"/>
      <c r="E72" s="62"/>
      <c r="F72" s="77"/>
      <c r="G72" s="63"/>
      <c r="H72" s="64"/>
      <c r="I72" s="74"/>
      <c r="J72" s="73">
        <f>_xlfn.IFNA(VLOOKUP(CONCATENATE($J$5,$B72,$C72),'ESP1'!$A$6:$M$500,13,FALSE),0)</f>
        <v>0</v>
      </c>
      <c r="K72" s="73"/>
      <c r="L72" s="73"/>
      <c r="M72" s="73"/>
      <c r="N72" s="65">
        <f>_xlfn.IFNA(VLOOKUP(CONCATENATE($N$5,$B72,$C72),CAP!$A$6:$M$133,13,FALSE),0)</f>
        <v>0</v>
      </c>
      <c r="O72" s="65"/>
      <c r="P72" s="65">
        <f>_xlfn.IFNA(VLOOKUP(CONCATENATE($P$5,$B72,$C72),'OG1'!$A$6:$M$500,13,FALSE),0)</f>
        <v>0</v>
      </c>
      <c r="Q72" s="65"/>
      <c r="R72" s="65">
        <f>_xlfn.IFNA(VLOOKUP(CONCATENATE($R$5,$B72,$C72),'DRY3'!$A$6:$M$133,13,FALSE),0)</f>
        <v>0</v>
      </c>
      <c r="S72" s="65"/>
      <c r="T72" s="65">
        <f>_xlfn.IFNA(VLOOKUP(CONCATENATE($T$5,$B72,$C72),'GOS2'!$A$6:$M$135,13,FALSE),0)</f>
        <v>0</v>
      </c>
      <c r="U72" s="65">
        <f>_xlfn.IFNA(VLOOKUP(CONCATENATE($U$5,$B72,$C72),'ESP2'!$A$6:$M$192,13,FALSE),0)</f>
        <v>0</v>
      </c>
      <c r="V72" s="65">
        <f>_xlfn.IFNA(VLOOKUP(CONCATENATE($V$5,$B72,$C72),CAP!$A$6:$M$133,13,FALSE),0)</f>
        <v>0</v>
      </c>
      <c r="W72" s="65">
        <f>_xlfn.IFNA(VLOOKUP(CONCATENATE($W$5,$B72,$C72),'DAR1'!$A$6:$M$133,13,FALSE),0)</f>
        <v>0</v>
      </c>
      <c r="X72" s="65">
        <f>_xlfn.IFNA(VLOOKUP(CONCATENATE($X$5,$B72,$C72),SCSAT!$A$8:$M$498,13,FALSE),0)</f>
        <v>0</v>
      </c>
      <c r="Y72" s="65">
        <f>_xlfn.IFNA(VLOOKUP(CONCATENATE($Y$5,$B72,$C72),'Spare 3'!$A$6:$M$170,13,FALSE),0)</f>
        <v>0</v>
      </c>
      <c r="Z72" s="65"/>
      <c r="AA72" s="65"/>
      <c r="AB72" s="65"/>
      <c r="AC72" s="65">
        <f>_xlfn.IFNA(VLOOKUP(CONCATENATE($AC$5,$B72,$C72),'Spare 1'!$A$6:$M$133,13,FALSE),0)</f>
        <v>0</v>
      </c>
      <c r="AD72" s="65">
        <f>_xlfn.IFNA(VLOOKUP(CONCATENATE($AD$5,$B72,$C72),FEST!$A$6:$M$300,13,FALSE),0)</f>
        <v>0</v>
      </c>
      <c r="AE72" s="65">
        <f>_xlfn.IFNA(VLOOKUP(CONCATENATE($AE$5,$B72,$C72),'DAR2'!$A$6:$M$500,13,FALSE),0)</f>
        <v>0</v>
      </c>
      <c r="AF72" s="65">
        <f>_xlfn.IFNA(VLOOKUP(CONCATENATE($AF$5,$B72,$C72),'OG3'!$A$6:$M$53,13,FALSE),0)</f>
        <v>0</v>
      </c>
      <c r="AG72" s="65"/>
      <c r="AH72" s="65">
        <f>_xlfn.IFNA(VLOOKUP(CONCATENATE($AH$5,$B72,$C72),SCSAT!$A$6:$M$53,13,FALSE),0)</f>
        <v>0</v>
      </c>
      <c r="AI72" s="65">
        <f>_xlfn.IFNA(VLOOKUP(CONCATENATE($AI$5,$B72,$C72),SCSUN!$A$6:$M$53,13,FALSE),0)</f>
        <v>0</v>
      </c>
      <c r="AJ72" s="65">
        <f>_xlfn.IFNA(VLOOKUP(CONCATENATE($AJ$5,$B72,$C72),'ESP3'!$A$6:$M$500,13,FALSE),0)</f>
        <v>0</v>
      </c>
      <c r="AK72" s="65">
        <f>_xlfn.IFNA(VLOOKUP(CONCATENATE($AK$5,$B72,$C72),'DRY2'!$A$6:$M$300,13,FALSE),0)</f>
        <v>0</v>
      </c>
      <c r="AL72" s="65">
        <f>_xlfn.IFNA(VLOOKUP(CONCATENATE($AL$5,$B72,$C72),'DRY2'!$A$6:$M$300,13,FALSE),0)</f>
        <v>0</v>
      </c>
      <c r="AM72" s="65">
        <f>_xlfn.IFNA(VLOOKUP(CONCATENATE($AM$5,$B72,$C72),'DAR2'!$A$6:$M$60,13,FALSE),0)</f>
        <v>0</v>
      </c>
      <c r="AN72" s="441">
        <f>_xlfn.IFNA(VLOOKUP(CONCATENATE($AN$5,$B72,$C72),'DRY3'!$A$6:$M$135,13,FALSE),0)</f>
        <v>0</v>
      </c>
    </row>
    <row r="73" spans="1:40" x14ac:dyDescent="0.25">
      <c r="A73" s="601"/>
      <c r="B73" s="296"/>
      <c r="C73" s="61"/>
      <c r="D73" s="61"/>
      <c r="E73" s="62"/>
      <c r="F73" s="77"/>
      <c r="G73" s="63"/>
      <c r="H73" s="64"/>
      <c r="I73" s="74"/>
      <c r="J73" s="73">
        <f>_xlfn.IFNA(VLOOKUP(CONCATENATE($J$5,$B73,$C73),'ESP1'!$A$6:$M$500,13,FALSE),0)</f>
        <v>0</v>
      </c>
      <c r="K73" s="73"/>
      <c r="L73" s="73"/>
      <c r="M73" s="73"/>
      <c r="N73" s="65">
        <f>_xlfn.IFNA(VLOOKUP(CONCATENATE($N$5,$B73,$C73),CAP!$A$6:$M$133,13,FALSE),0)</f>
        <v>0</v>
      </c>
      <c r="O73" s="65"/>
      <c r="P73" s="65">
        <f>_xlfn.IFNA(VLOOKUP(CONCATENATE($P$5,$B73,$C73),'OG1'!$A$6:$M$500,13,FALSE),0)</f>
        <v>0</v>
      </c>
      <c r="Q73" s="65"/>
      <c r="R73" s="65">
        <f>_xlfn.IFNA(VLOOKUP(CONCATENATE($R$5,$B73,$C73),'DRY3'!$A$6:$M$133,13,FALSE),0)</f>
        <v>0</v>
      </c>
      <c r="S73" s="65"/>
      <c r="T73" s="65">
        <f>_xlfn.IFNA(VLOOKUP(CONCATENATE($T$5,$B73,$C73),'GOS2'!$A$6:$M$135,13,FALSE),0)</f>
        <v>0</v>
      </c>
      <c r="U73" s="65">
        <f>_xlfn.IFNA(VLOOKUP(CONCATENATE($U$5,$B73,$C73),'ESP2'!$A$6:$M$192,13,FALSE),0)</f>
        <v>0</v>
      </c>
      <c r="V73" s="65">
        <f>_xlfn.IFNA(VLOOKUP(CONCATENATE($V$5,$B73,$C73),CAP!$A$6:$M$133,13,FALSE),0)</f>
        <v>0</v>
      </c>
      <c r="W73" s="65">
        <f>_xlfn.IFNA(VLOOKUP(CONCATENATE($W$5,$B73,$C73),'DAR1'!$A$6:$M$133,13,FALSE),0)</f>
        <v>0</v>
      </c>
      <c r="X73" s="65">
        <f>_xlfn.IFNA(VLOOKUP(CONCATENATE($X$5,$B73,$C73),SCSAT!$A$8:$M$498,13,FALSE),0)</f>
        <v>0</v>
      </c>
      <c r="Y73" s="65">
        <f>_xlfn.IFNA(VLOOKUP(CONCATENATE($Y$5,$B73,$C73),'Spare 3'!$A$6:$M$170,13,FALSE),0)</f>
        <v>0</v>
      </c>
      <c r="Z73" s="65"/>
      <c r="AA73" s="65"/>
      <c r="AB73" s="65"/>
      <c r="AC73" s="65">
        <f>_xlfn.IFNA(VLOOKUP(CONCATENATE($AC$5,$B73,$C73),'Spare 1'!$A$6:$M$133,13,FALSE),0)</f>
        <v>0</v>
      </c>
      <c r="AD73" s="65">
        <f>_xlfn.IFNA(VLOOKUP(CONCATENATE($AD$5,$B73,$C73),FEST!$A$6:$M$300,13,FALSE),0)</f>
        <v>0</v>
      </c>
      <c r="AE73" s="65">
        <f>_xlfn.IFNA(VLOOKUP(CONCATENATE($AE$5,$B73,$C73),'DAR2'!$A$6:$M$500,13,FALSE),0)</f>
        <v>0</v>
      </c>
      <c r="AF73" s="65">
        <f>_xlfn.IFNA(VLOOKUP(CONCATENATE($AF$5,$B73,$C73),'OG3'!$A$6:$M$53,13,FALSE),0)</f>
        <v>0</v>
      </c>
      <c r="AG73" s="65"/>
      <c r="AH73" s="65">
        <f>_xlfn.IFNA(VLOOKUP(CONCATENATE($AH$5,$B73,$C73),SCSAT!$A$6:$M$53,13,FALSE),0)</f>
        <v>0</v>
      </c>
      <c r="AI73" s="65">
        <f>_xlfn.IFNA(VLOOKUP(CONCATENATE($AI$5,$B73,$C73),SCSUN!$A$6:$M$53,13,FALSE),0)</f>
        <v>0</v>
      </c>
      <c r="AJ73" s="65">
        <f>_xlfn.IFNA(VLOOKUP(CONCATENATE($AJ$5,$B73,$C73),'ESP3'!$A$6:$M$500,13,FALSE),0)</f>
        <v>0</v>
      </c>
      <c r="AK73" s="65">
        <f>_xlfn.IFNA(VLOOKUP(CONCATENATE($AK$5,$B73,$C73),'DRY2'!$A$6:$M$300,13,FALSE),0)</f>
        <v>0</v>
      </c>
      <c r="AL73" s="65">
        <f>_xlfn.IFNA(VLOOKUP(CONCATENATE($AL$5,$B73,$C73),'DRY2'!$A$6:$M$300,13,FALSE),0)</f>
        <v>0</v>
      </c>
      <c r="AM73" s="65">
        <f>_xlfn.IFNA(VLOOKUP(CONCATENATE($AM$5,$B73,$C73),'DAR2'!$A$6:$M$60,13,FALSE),0)</f>
        <v>0</v>
      </c>
      <c r="AN73" s="65"/>
    </row>
    <row r="74" spans="1:40" x14ac:dyDescent="0.25">
      <c r="A74" s="601"/>
      <c r="B74" s="60"/>
      <c r="C74" s="66"/>
      <c r="D74" s="66"/>
      <c r="E74" s="67"/>
      <c r="F74" s="74"/>
      <c r="G74" s="63"/>
      <c r="H74" s="64"/>
      <c r="I74" s="74"/>
      <c r="J74" s="73">
        <f>_xlfn.IFNA(VLOOKUP(CONCATENATE($J$5,$B74,$C74),'ESP1'!$A$6:$M$500,13,FALSE),0)</f>
        <v>0</v>
      </c>
      <c r="K74" s="73"/>
      <c r="L74" s="73"/>
      <c r="M74" s="73"/>
      <c r="N74" s="65">
        <f>_xlfn.IFNA(VLOOKUP(CONCATENATE($N$5,$B74,$C74),CAP!$A$6:$M$133,13,FALSE),0)</f>
        <v>0</v>
      </c>
      <c r="O74" s="65"/>
      <c r="P74" s="65">
        <f>_xlfn.IFNA(VLOOKUP(CONCATENATE($P$5,$B74,$C74),'OG1'!$A$6:$M$500,13,FALSE),0)</f>
        <v>0</v>
      </c>
      <c r="Q74" s="65"/>
      <c r="R74" s="65">
        <f>_xlfn.IFNA(VLOOKUP(CONCATENATE($R$5,$B74,$C74),'DRY3'!$A$6:$M$133,13,FALSE),0)</f>
        <v>0</v>
      </c>
      <c r="S74" s="65"/>
      <c r="T74" s="65">
        <f>_xlfn.IFNA(VLOOKUP(CONCATENATE($T$5,$B74,$C74),'GOS2'!$A$6:$M$135,13,FALSE),0)</f>
        <v>0</v>
      </c>
      <c r="U74" s="65">
        <f>_xlfn.IFNA(VLOOKUP(CONCATENATE($U$5,$B74,$C74),'ESP2'!$A$6:$M$192,13,FALSE),0)</f>
        <v>0</v>
      </c>
      <c r="V74" s="65">
        <f>_xlfn.IFNA(VLOOKUP(CONCATENATE($V$5,$B74,$C74),CAP!$A$6:$M$133,13,FALSE),0)</f>
        <v>0</v>
      </c>
      <c r="W74" s="65">
        <f>_xlfn.IFNA(VLOOKUP(CONCATENATE($W$5,$B74,$C74),'DAR1'!$A$6:$M$133,13,FALSE),0)</f>
        <v>0</v>
      </c>
      <c r="X74" s="65">
        <f>_xlfn.IFNA(VLOOKUP(CONCATENATE($X$5,$B74,$C74),SCSAT!$A$8:$M$498,13,FALSE),0)</f>
        <v>0</v>
      </c>
      <c r="Y74" s="65">
        <f>_xlfn.IFNA(VLOOKUP(CONCATENATE($Y$5,$B74,$C74),'Spare 3'!$A$6:$M$170,13,FALSE),0)</f>
        <v>0</v>
      </c>
      <c r="Z74" s="65"/>
      <c r="AA74" s="65"/>
      <c r="AB74" s="65"/>
      <c r="AC74" s="65">
        <f>_xlfn.IFNA(VLOOKUP(CONCATENATE($AC$5,$B74,$C74),'Spare 1'!$A$6:$M$133,13,FALSE),0)</f>
        <v>0</v>
      </c>
      <c r="AD74" s="65">
        <f>_xlfn.IFNA(VLOOKUP(CONCATENATE($AD$5,$B74,$C74),FEST!$A$6:$M$300,13,FALSE),0)</f>
        <v>0</v>
      </c>
      <c r="AE74" s="65">
        <f>_xlfn.IFNA(VLOOKUP(CONCATENATE($AE$5,$B74,$C74),'DAR2'!$A$6:$M$500,13,FALSE),0)</f>
        <v>0</v>
      </c>
      <c r="AF74" s="65">
        <f>_xlfn.IFNA(VLOOKUP(CONCATENATE($AF$5,$B74,$C74),'OG3'!$A$6:$M$53,13,FALSE),0)</f>
        <v>0</v>
      </c>
      <c r="AG74" s="65"/>
      <c r="AH74" s="65">
        <f>_xlfn.IFNA(VLOOKUP(CONCATENATE($AH$5,$B74,$C74),SCSAT!$A$6:$M$53,13,FALSE),0)</f>
        <v>0</v>
      </c>
      <c r="AI74" s="65"/>
      <c r="AJ74" s="65">
        <f>_xlfn.IFNA(VLOOKUP(CONCATENATE($AJ$5,$B74,$C74),'ESP3'!$A$6:$M$500,13,FALSE),0)</f>
        <v>0</v>
      </c>
      <c r="AK74" s="65">
        <f>_xlfn.IFNA(VLOOKUP(CONCATENATE($AK$5,$B74,$C74),'DRY2'!$A$6:$M$300,13,FALSE),0)</f>
        <v>0</v>
      </c>
      <c r="AL74" s="65">
        <f>_xlfn.IFNA(VLOOKUP(CONCATENATE($AL$5,$B74,$C74),'DRY2'!$A$6:$M$300,13,FALSE),0)</f>
        <v>0</v>
      </c>
      <c r="AM74" s="65">
        <f>_xlfn.IFNA(VLOOKUP(CONCATENATE($AM$5,$B74,$C74),'DAR2'!$A$6:$M$60,13,FALSE),0)</f>
        <v>0</v>
      </c>
      <c r="AN74" s="65"/>
    </row>
    <row r="75" spans="1:40" x14ac:dyDescent="0.25">
      <c r="A75" s="601"/>
      <c r="B75" s="296"/>
      <c r="C75" s="61"/>
      <c r="D75" s="61"/>
      <c r="E75" s="62"/>
      <c r="F75" s="77"/>
      <c r="G75" s="63"/>
      <c r="H75" s="64"/>
      <c r="I75" s="74"/>
      <c r="J75" s="73">
        <f>_xlfn.IFNA(VLOOKUP(CONCATENATE($J$5,$B75,$C75),'ESP1'!$A$6:$M$500,13,FALSE),0)</f>
        <v>0</v>
      </c>
      <c r="K75" s="73"/>
      <c r="L75" s="73"/>
      <c r="M75" s="73"/>
      <c r="N75" s="65">
        <f>_xlfn.IFNA(VLOOKUP(CONCATENATE($N$5,$B75,$C75),CAP!$A$6:$M$133,13,FALSE),0)</f>
        <v>0</v>
      </c>
      <c r="O75" s="65"/>
      <c r="P75" s="65">
        <f>_xlfn.IFNA(VLOOKUP(CONCATENATE($P$5,$B75,$C75),'OG1'!$A$6:$M$500,13,FALSE),0)</f>
        <v>0</v>
      </c>
      <c r="Q75" s="65"/>
      <c r="R75" s="65">
        <f>_xlfn.IFNA(VLOOKUP(CONCATENATE($R$5,$B75,$C75),'DRY3'!$A$6:$M$133,13,FALSE),0)</f>
        <v>0</v>
      </c>
      <c r="S75" s="65"/>
      <c r="T75" s="65">
        <f>_xlfn.IFNA(VLOOKUP(CONCATENATE($T$5,$B75,$C75),'GOS2'!$A$6:$M$135,13,FALSE),0)</f>
        <v>0</v>
      </c>
      <c r="U75" s="65">
        <f>_xlfn.IFNA(VLOOKUP(CONCATENATE($U$5,$B75,$C75),'ESP2'!$A$6:$M$192,13,FALSE),0)</f>
        <v>0</v>
      </c>
      <c r="V75" s="65">
        <f>_xlfn.IFNA(VLOOKUP(CONCATENATE($V$5,$B75,$C75),CAP!$A$6:$M$133,13,FALSE),0)</f>
        <v>0</v>
      </c>
      <c r="W75" s="65">
        <f>_xlfn.IFNA(VLOOKUP(CONCATENATE($W$5,$B75,$C75),'DAR1'!$A$6:$M$133,13,FALSE),0)</f>
        <v>0</v>
      </c>
      <c r="X75" s="65">
        <f>_xlfn.IFNA(VLOOKUP(CONCATENATE($X$5,$B75,$C75),SCSAT!$A$8:$M$498,13,FALSE),0)</f>
        <v>0</v>
      </c>
      <c r="Y75" s="65">
        <f>_xlfn.IFNA(VLOOKUP(CONCATENATE($Y$5,$B75,$C75),'Spare 3'!$A$6:$M$170,13,FALSE),0)</f>
        <v>0</v>
      </c>
      <c r="Z75" s="65"/>
      <c r="AA75" s="65"/>
      <c r="AB75" s="65"/>
      <c r="AC75" s="65"/>
      <c r="AD75" s="65">
        <f>_xlfn.IFNA(VLOOKUP(CONCATENATE($AD$5,$B75,$C75),FEST!$A$6:$M$300,13,FALSE),0)</f>
        <v>0</v>
      </c>
      <c r="AE75" s="65">
        <f>_xlfn.IFNA(VLOOKUP(CONCATENATE($AE$5,$B75,$C75),'DAR2'!$A$6:$M$500,13,FALSE),0)</f>
        <v>0</v>
      </c>
      <c r="AF75" s="65">
        <f>_xlfn.IFNA(VLOOKUP(CONCATENATE($AF$5,$B75,$C75),'OG3'!$A$6:$M$53,13,FALSE),0)</f>
        <v>0</v>
      </c>
      <c r="AG75" s="65"/>
      <c r="AH75" s="65">
        <f>_xlfn.IFNA(VLOOKUP(CONCATENATE($AH$5,$B75,$C75),SCSAT!$A$6:$M$53,13,FALSE),0)</f>
        <v>0</v>
      </c>
      <c r="AI75" s="65"/>
      <c r="AJ75" s="65">
        <f>_xlfn.IFNA(VLOOKUP(CONCATENATE($AJ$5,$B75,$C75),'ESP3'!$A$6:$M$500,13,FALSE),0)</f>
        <v>0</v>
      </c>
      <c r="AK75" s="65">
        <f>_xlfn.IFNA(VLOOKUP(CONCATENATE($AK$5,$B75,$C75),'DRY2'!$A$6:$M$300,13,FALSE),0)</f>
        <v>0</v>
      </c>
      <c r="AL75" s="65">
        <f>_xlfn.IFNA(VLOOKUP(CONCATENATE($AL$5,$B75,$C75),'DRY2'!$A$6:$M$300,13,FALSE),0)</f>
        <v>0</v>
      </c>
      <c r="AM75" s="65">
        <f>_xlfn.IFNA(VLOOKUP(CONCATENATE($AM$5,$B75,$C75),'DAR2'!$A$6:$M$60,13,FALSE),0)</f>
        <v>0</v>
      </c>
      <c r="AN75" s="65"/>
    </row>
    <row r="76" spans="1:40" x14ac:dyDescent="0.25">
      <c r="A76" s="601"/>
      <c r="B76" s="60"/>
      <c r="C76" s="66"/>
      <c r="D76" s="66"/>
      <c r="E76" s="67"/>
      <c r="F76" s="74"/>
      <c r="G76" s="63"/>
      <c r="H76" s="64"/>
      <c r="I76" s="74"/>
      <c r="J76" s="73">
        <f>_xlfn.IFNA(VLOOKUP(CONCATENATE($J$5,$B76,$C76),'ESP1'!$A$6:$M$500,13,FALSE),0)</f>
        <v>0</v>
      </c>
      <c r="K76" s="73"/>
      <c r="L76" s="73"/>
      <c r="M76" s="73"/>
      <c r="N76" s="65">
        <f>_xlfn.IFNA(VLOOKUP(CONCATENATE($N$5,$B76,$C76),CAP!$A$6:$M$133,13,FALSE),0)</f>
        <v>0</v>
      </c>
      <c r="O76" s="65"/>
      <c r="P76" s="65">
        <f>_xlfn.IFNA(VLOOKUP(CONCATENATE($P$5,$B76,$C76),'OG1'!$A$6:$M$500,13,FALSE),0)</f>
        <v>0</v>
      </c>
      <c r="Q76" s="65"/>
      <c r="R76" s="65">
        <f>_xlfn.IFNA(VLOOKUP(CONCATENATE($R$5,$B76,$C76),'DRY3'!$A$6:$M$133,13,FALSE),0)</f>
        <v>0</v>
      </c>
      <c r="S76" s="65"/>
      <c r="T76" s="65">
        <f>_xlfn.IFNA(VLOOKUP(CONCATENATE($T$5,$B76,$C76),'GOS2'!$A$6:$M$135,13,FALSE),0)</f>
        <v>0</v>
      </c>
      <c r="U76" s="65">
        <f>_xlfn.IFNA(VLOOKUP(CONCATENATE($U$5,$B76,$C76),'ESP2'!$A$6:$M$192,13,FALSE),0)</f>
        <v>0</v>
      </c>
      <c r="V76" s="65">
        <f>_xlfn.IFNA(VLOOKUP(CONCATENATE($V$5,$B76,$C76),CAP!$A$6:$M$133,13,FALSE),0)</f>
        <v>0</v>
      </c>
      <c r="W76" s="65">
        <f>_xlfn.IFNA(VLOOKUP(CONCATENATE($W$5,$B76,$C76),'DAR1'!$A$6:$M$133,13,FALSE),0)</f>
        <v>0</v>
      </c>
      <c r="X76" s="65">
        <f>_xlfn.IFNA(VLOOKUP(CONCATENATE($X$5,$B76,$C76),SCSAT!$A$8:$M$498,13,FALSE),0)</f>
        <v>0</v>
      </c>
      <c r="Y76" s="65">
        <f>_xlfn.IFNA(VLOOKUP(CONCATENATE($Y$5,$B76,$C76),'Spare 3'!$A$6:$M$170,13,FALSE),0)</f>
        <v>0</v>
      </c>
      <c r="Z76" s="65"/>
      <c r="AA76" s="65"/>
      <c r="AB76" s="65"/>
      <c r="AC76" s="65"/>
      <c r="AD76" s="65">
        <f>_xlfn.IFNA(VLOOKUP(CONCATENATE($AD$5,$B76,$C76),FEST!$A$6:$M$300,13,FALSE),0)</f>
        <v>0</v>
      </c>
      <c r="AE76" s="65">
        <f>_xlfn.IFNA(VLOOKUP(CONCATENATE($AE$5,$B76,$C76),'DAR2'!$A$6:$M$500,13,FALSE),0)</f>
        <v>0</v>
      </c>
      <c r="AF76" s="65">
        <f>_xlfn.IFNA(VLOOKUP(CONCATENATE($AF$5,$B76,$C76),'OG3'!$A$6:$M$53,13,FALSE),0)</f>
        <v>0</v>
      </c>
      <c r="AG76" s="65"/>
      <c r="AH76" s="65">
        <f>_xlfn.IFNA(VLOOKUP(CONCATENATE($AH$5,$B76,$C76),SCSAT!$A$6:$M$53,13,FALSE),0)</f>
        <v>0</v>
      </c>
      <c r="AI76" s="65"/>
      <c r="AJ76" s="65">
        <f>_xlfn.IFNA(VLOOKUP(CONCATENATE($AJ$5,$B76,$C76),'ESP3'!$A$6:$M$500,13,FALSE),0)</f>
        <v>0</v>
      </c>
      <c r="AK76" s="65">
        <f>_xlfn.IFNA(VLOOKUP(CONCATENATE($AK$5,$B76,$C76),'DRY2'!$A$6:$M$300,13,FALSE),0)</f>
        <v>0</v>
      </c>
      <c r="AL76" s="65">
        <f>_xlfn.IFNA(VLOOKUP(CONCATENATE($AL$5,$B76,$C76),'DRY2'!$A$6:$M$300,13,FALSE),0)</f>
        <v>0</v>
      </c>
      <c r="AM76" s="65">
        <f>_xlfn.IFNA(VLOOKUP(CONCATENATE($AM$5,$B76,$C76),'DAR2'!$A$6:$M$60,13,FALSE),0)</f>
        <v>0</v>
      </c>
      <c r="AN76" s="65"/>
    </row>
    <row r="77" spans="1:40" x14ac:dyDescent="0.25">
      <c r="A77" s="601"/>
      <c r="B77" s="296"/>
      <c r="C77" s="61"/>
      <c r="D77" s="61"/>
      <c r="E77" s="62"/>
      <c r="F77" s="77"/>
      <c r="G77" s="63"/>
      <c r="H77" s="64"/>
      <c r="I77" s="74"/>
      <c r="J77" s="73">
        <f>_xlfn.IFNA(VLOOKUP(CONCATENATE($J$5,$B77,$C77),'ESP1'!$A$6:$M$500,13,FALSE),0)</f>
        <v>0</v>
      </c>
      <c r="K77" s="73"/>
      <c r="L77" s="73"/>
      <c r="M77" s="73"/>
      <c r="N77" s="65">
        <f>_xlfn.IFNA(VLOOKUP(CONCATENATE($N$5,$B77,$C77),CAP!$A$6:$M$133,13,FALSE),0)</f>
        <v>0</v>
      </c>
      <c r="O77" s="65"/>
      <c r="P77" s="65">
        <f>_xlfn.IFNA(VLOOKUP(CONCATENATE($P$5,$B77,$C77),'OG1'!$A$6:$M$500,13,FALSE),0)</f>
        <v>0</v>
      </c>
      <c r="Q77" s="65"/>
      <c r="R77" s="65">
        <f>_xlfn.IFNA(VLOOKUP(CONCATENATE($R$5,$B77,$C77),'DRY3'!$A$6:$M$133,13,FALSE),0)</f>
        <v>0</v>
      </c>
      <c r="S77" s="65"/>
      <c r="T77" s="65">
        <f>_xlfn.IFNA(VLOOKUP(CONCATENATE($T$5,$B77,$C77),'GOS2'!$A$6:$M$135,13,FALSE),0)</f>
        <v>0</v>
      </c>
      <c r="U77" s="65">
        <f>_xlfn.IFNA(VLOOKUP(CONCATENATE($U$5,$B77,$C77),'ESP2'!$A$6:$M$192,13,FALSE),0)</f>
        <v>0</v>
      </c>
      <c r="V77" s="65">
        <f>_xlfn.IFNA(VLOOKUP(CONCATENATE($V$5,$B77,$C77),CAP!$A$6:$M$133,13,FALSE),0)</f>
        <v>0</v>
      </c>
      <c r="W77" s="65">
        <f>_xlfn.IFNA(VLOOKUP(CONCATENATE($W$5,$B77,$C77),'DAR1'!$A$6:$M$133,13,FALSE),0)</f>
        <v>0</v>
      </c>
      <c r="X77" s="65">
        <f>_xlfn.IFNA(VLOOKUP(CONCATENATE($X$5,$B77,$C77),SCSAT!$A$8:$M$498,13,FALSE),0)</f>
        <v>0</v>
      </c>
      <c r="Y77" s="65">
        <f>_xlfn.IFNA(VLOOKUP(CONCATENATE($Y$5,$B77,$C77),'Spare 3'!$A$6:$M$170,13,FALSE),0)</f>
        <v>0</v>
      </c>
      <c r="Z77" s="65"/>
      <c r="AA77" s="65"/>
      <c r="AB77" s="65"/>
      <c r="AC77" s="65"/>
      <c r="AD77" s="65">
        <f>_xlfn.IFNA(VLOOKUP(CONCATENATE($AD$5,$B77,$C77),FEST!$A$6:$M$300,13,FALSE),0)</f>
        <v>0</v>
      </c>
      <c r="AE77" s="65">
        <f>_xlfn.IFNA(VLOOKUP(CONCATENATE($AE$5,$B77,$C77),'DAR2'!$A$6:$M$500,13,FALSE),0)</f>
        <v>0</v>
      </c>
      <c r="AF77" s="65">
        <f>_xlfn.IFNA(VLOOKUP(CONCATENATE($AF$5,$B77,$C77),'OG3'!$A$6:$M$53,13,FALSE),0)</f>
        <v>0</v>
      </c>
      <c r="AG77" s="65"/>
      <c r="AH77" s="65"/>
      <c r="AI77" s="65"/>
      <c r="AJ77" s="65">
        <f>_xlfn.IFNA(VLOOKUP(CONCATENATE($AJ$5,$B77,$C77),'ESP3'!$A$6:$M$500,13,FALSE),0)</f>
        <v>0</v>
      </c>
      <c r="AK77" s="65">
        <f>_xlfn.IFNA(VLOOKUP(CONCATENATE($AK$5,$B77,$C77),'DRY2'!$A$6:$M$300,13,FALSE),0)</f>
        <v>0</v>
      </c>
      <c r="AL77" s="65">
        <f>_xlfn.IFNA(VLOOKUP(CONCATENATE($AL$5,$B77,$C77),'DRY2'!$A$6:$M$300,13,FALSE),0)</f>
        <v>0</v>
      </c>
      <c r="AM77" s="65">
        <f>_xlfn.IFNA(VLOOKUP(CONCATENATE($AM$5,$B77,$C77),'DAR2'!$A$6:$M$60,13,FALSE),0)</f>
        <v>0</v>
      </c>
      <c r="AN77" s="65"/>
    </row>
    <row r="78" spans="1:40" x14ac:dyDescent="0.25">
      <c r="A78" s="601"/>
      <c r="B78" s="60"/>
      <c r="C78" s="66"/>
      <c r="D78" s="66"/>
      <c r="E78" s="67"/>
      <c r="F78" s="74"/>
      <c r="G78" s="63"/>
      <c r="H78" s="64"/>
      <c r="I78" s="74"/>
      <c r="J78" s="73">
        <f>_xlfn.IFNA(VLOOKUP(CONCATENATE($J$5,$B78,$C78),'ESP1'!$A$6:$M$500,13,FALSE),0)</f>
        <v>0</v>
      </c>
      <c r="K78" s="73"/>
      <c r="L78" s="73"/>
      <c r="M78" s="73"/>
      <c r="N78" s="65">
        <f>_xlfn.IFNA(VLOOKUP(CONCATENATE($N$5,$B78,$C78),CAP!$A$6:$M$133,13,FALSE),0)</f>
        <v>0</v>
      </c>
      <c r="O78" s="65"/>
      <c r="P78" s="65">
        <f>_xlfn.IFNA(VLOOKUP(CONCATENATE($P$5,$B78,$C78),'OG1'!$A$6:$M$500,13,FALSE),0)</f>
        <v>0</v>
      </c>
      <c r="Q78" s="65"/>
      <c r="R78" s="65">
        <f>_xlfn.IFNA(VLOOKUP(CONCATENATE($R$5,$B78,$C78),'DRY3'!$A$6:$M$133,13,FALSE),0)</f>
        <v>0</v>
      </c>
      <c r="S78" s="65"/>
      <c r="T78" s="65">
        <f>_xlfn.IFNA(VLOOKUP(CONCATENATE($T$5,$B78,$C78),'GOS2'!$A$6:$M$135,13,FALSE),0)</f>
        <v>0</v>
      </c>
      <c r="U78" s="65">
        <f>_xlfn.IFNA(VLOOKUP(CONCATENATE($U$5,$B78,$C78),'ESP2'!$A$6:$M$192,13,FALSE),0)</f>
        <v>0</v>
      </c>
      <c r="V78" s="65">
        <f>_xlfn.IFNA(VLOOKUP(CONCATENATE($V$5,$B78,$C78),'GOS2'!$A$6:$M$133,13,FALSE),0)</f>
        <v>0</v>
      </c>
      <c r="W78" s="65">
        <f>_xlfn.IFNA(VLOOKUP(CONCATENATE($W$5,$B78,$C78),'DAR1'!$A$6:$M$133,13,FALSE),0)</f>
        <v>0</v>
      </c>
      <c r="X78" s="65">
        <f>_xlfn.IFNA(VLOOKUP(CONCATENATE($X$5,$B78,$C78),SCSAT!$A$8:$M$498,13,FALSE),0)</f>
        <v>0</v>
      </c>
      <c r="Y78" s="65">
        <f>_xlfn.IFNA(VLOOKUP(CONCATENATE($Y$5,$B78,$C78),'Spare 3'!$A$6:$M$170,13,FALSE),0)</f>
        <v>0</v>
      </c>
      <c r="Z78" s="65"/>
      <c r="AA78" s="65"/>
      <c r="AB78" s="65"/>
      <c r="AC78" s="65"/>
      <c r="AD78" s="65">
        <f>_xlfn.IFNA(VLOOKUP(CONCATENATE($AD$5,$B78,$C78),FEST!$A$6:$M$300,13,FALSE),0)</f>
        <v>0</v>
      </c>
      <c r="AE78" s="65">
        <f>_xlfn.IFNA(VLOOKUP(CONCATENATE($AE$5,$B78,$C78),'DAR2'!$A$6:$M$500,13,FALSE),0)</f>
        <v>0</v>
      </c>
      <c r="AF78" s="65">
        <f>_xlfn.IFNA(VLOOKUP(CONCATENATE($AF$5,$B78,$C78),'OG3'!$A$6:$M$53,13,FALSE),0)</f>
        <v>0</v>
      </c>
      <c r="AG78" s="65"/>
      <c r="AH78" s="65"/>
      <c r="AI78" s="65"/>
      <c r="AJ78" s="65">
        <f>_xlfn.IFNA(VLOOKUP(CONCATENATE($AJ$5,$B78,$C78),'ESP3'!$A$6:$M$500,13,FALSE),0)</f>
        <v>0</v>
      </c>
      <c r="AK78" s="65">
        <f>_xlfn.IFNA(VLOOKUP(CONCATENATE($AK$5,$B78,$C78),'DRY2'!$A$6:$M$300,13,FALSE),0)</f>
        <v>0</v>
      </c>
      <c r="AL78" s="65">
        <f>_xlfn.IFNA(VLOOKUP(CONCATENATE($AL$5,$B78,$C78),'DRY2'!$A$6:$M$300,13,FALSE),0)</f>
        <v>0</v>
      </c>
      <c r="AM78" s="65">
        <f>_xlfn.IFNA(VLOOKUP(CONCATENATE($AM$5,$B78,$C78),'DAR2'!$A$6:$M$60,13,FALSE),0)</f>
        <v>0</v>
      </c>
      <c r="AN78" s="65"/>
    </row>
    <row r="79" spans="1:40" x14ac:dyDescent="0.25">
      <c r="A79" s="601"/>
      <c r="B79" s="296"/>
      <c r="C79" s="61"/>
      <c r="D79" s="61"/>
      <c r="E79" s="62"/>
      <c r="F79" s="77"/>
      <c r="G79" s="63"/>
      <c r="H79" s="64"/>
      <c r="I79" s="74"/>
      <c r="J79" s="73">
        <f>_xlfn.IFNA(VLOOKUP(CONCATENATE($J$5,$B79,$C79),'ESP1'!$A$6:$M$500,13,FALSE),0)</f>
        <v>0</v>
      </c>
      <c r="K79" s="73"/>
      <c r="L79" s="73"/>
      <c r="M79" s="73"/>
      <c r="N79" s="65">
        <f>_xlfn.IFNA(VLOOKUP(CONCATENATE($N$5,$B79,$C79),CAP!$A$6:$M$133,13,FALSE),0)</f>
        <v>0</v>
      </c>
      <c r="O79" s="65"/>
      <c r="P79" s="65">
        <f>_xlfn.IFNA(VLOOKUP(CONCATENATE($P$5,$B79,$C79),'OG1'!$A$6:$M$500,13,FALSE),0)</f>
        <v>0</v>
      </c>
      <c r="Q79" s="65"/>
      <c r="R79" s="65">
        <f>_xlfn.IFNA(VLOOKUP(CONCATENATE($R$5,$B79,$C79),'DRY3'!$A$6:$M$133,13,FALSE),0)</f>
        <v>0</v>
      </c>
      <c r="S79" s="65"/>
      <c r="T79" s="65">
        <f>_xlfn.IFNA(VLOOKUP(CONCATENATE($T$5,$B79,$C79),'GOS2'!$A$6:$M$135,13,FALSE),0)</f>
        <v>0</v>
      </c>
      <c r="U79" s="65">
        <f>_xlfn.IFNA(VLOOKUP(CONCATENATE($U$5,$B79,$C79),'ESP2'!$A$6:$M$192,13,FALSE),0)</f>
        <v>0</v>
      </c>
      <c r="V79" s="65">
        <f>_xlfn.IFNA(VLOOKUP(CONCATENATE($V$5,$B79,$C79),'GOS2'!$A$6:$M$133,13,FALSE),0)</f>
        <v>0</v>
      </c>
      <c r="W79" s="65">
        <f>_xlfn.IFNA(VLOOKUP(CONCATENATE($W$5,$B79,$C79),'DAR1'!$A$6:$M$133,13,FALSE),0)</f>
        <v>0</v>
      </c>
      <c r="X79" s="65">
        <f>_xlfn.IFNA(VLOOKUP(CONCATENATE($X$5,$B79,$C79),SCSAT!$A$8:$M$498,13,FALSE),0)</f>
        <v>0</v>
      </c>
      <c r="Y79" s="65">
        <f>_xlfn.IFNA(VLOOKUP(CONCATENATE($Y$5,$B79,$C79),'Spare 3'!$A$6:$M$170,13,FALSE),0)</f>
        <v>0</v>
      </c>
      <c r="Z79" s="65"/>
      <c r="AA79" s="65"/>
      <c r="AB79" s="65"/>
      <c r="AC79" s="65"/>
      <c r="AD79" s="65">
        <f>_xlfn.IFNA(VLOOKUP(CONCATENATE($AD$5,$B79,$C79),FEST!$A$6:$M$300,13,FALSE),0)</f>
        <v>0</v>
      </c>
      <c r="AE79" s="65">
        <f>_xlfn.IFNA(VLOOKUP(CONCATENATE($AE$5,$B79,$C79),'DAR2'!$A$6:$M$500,13,FALSE),0)</f>
        <v>0</v>
      </c>
      <c r="AF79" s="65">
        <f>_xlfn.IFNA(VLOOKUP(CONCATENATE($AF$5,$B79,$C79),'OG3'!$A$6:$M$53,13,FALSE),0)</f>
        <v>0</v>
      </c>
      <c r="AG79" s="65"/>
      <c r="AH79" s="65"/>
      <c r="AI79" s="65"/>
      <c r="AJ79" s="65">
        <f>_xlfn.IFNA(VLOOKUP(CONCATENATE($AJ$5,$B79,$C79),'ESP3'!$A$6:$M$500,13,FALSE),0)</f>
        <v>0</v>
      </c>
      <c r="AK79" s="65">
        <f>_xlfn.IFNA(VLOOKUP(CONCATENATE($AK$5,$B79,$C79),'DRY2'!$A$6:$M$300,13,FALSE),0)</f>
        <v>0</v>
      </c>
      <c r="AL79" s="65">
        <f>_xlfn.IFNA(VLOOKUP(CONCATENATE($AL$5,$B79,$C79),'DRY2'!$A$6:$M$300,13,FALSE),0)</f>
        <v>0</v>
      </c>
      <c r="AM79" s="65">
        <f>_xlfn.IFNA(VLOOKUP(CONCATENATE($AM$5,$B79,$C79),'DAR2'!$A$6:$M$60,13,FALSE),0)</f>
        <v>0</v>
      </c>
      <c r="AN79" s="65"/>
    </row>
    <row r="80" spans="1:40" x14ac:dyDescent="0.25">
      <c r="A80" s="601"/>
      <c r="B80" s="60"/>
      <c r="C80" s="66"/>
      <c r="D80" s="66"/>
      <c r="E80" s="67"/>
      <c r="F80" s="74"/>
      <c r="G80" s="63"/>
      <c r="H80" s="64"/>
      <c r="I80" s="74"/>
      <c r="J80" s="73">
        <f>_xlfn.IFNA(VLOOKUP(CONCATENATE($J$5,$B80,$C80),'ESP1'!$A$6:$M$500,13,FALSE),0)</f>
        <v>0</v>
      </c>
      <c r="K80" s="73"/>
      <c r="L80" s="73"/>
      <c r="M80" s="73"/>
      <c r="N80" s="65">
        <f>_xlfn.IFNA(VLOOKUP(CONCATENATE($N$5,$B80,$C80),CAP!$A$6:$M$133,13,FALSE),0)</f>
        <v>0</v>
      </c>
      <c r="O80" s="65"/>
      <c r="P80" s="65">
        <f>_xlfn.IFNA(VLOOKUP(CONCATENATE($P$5,$B80,$C80),'OG1'!$A$6:$M$500,13,FALSE),0)</f>
        <v>0</v>
      </c>
      <c r="Q80" s="65"/>
      <c r="R80" s="65">
        <f>_xlfn.IFNA(VLOOKUP(CONCATENATE($R$5,$B80,$C80),'DRY3'!$A$6:$M$133,13,FALSE),0)</f>
        <v>0</v>
      </c>
      <c r="S80" s="65"/>
      <c r="T80" s="65">
        <f>_xlfn.IFNA(VLOOKUP(CONCATENATE($T$5,$B80,$C80),'GOS2'!$A$6:$M$135,13,FALSE),0)</f>
        <v>0</v>
      </c>
      <c r="U80" s="65">
        <f>_xlfn.IFNA(VLOOKUP(CONCATENATE($U$5,$B80,$C80),'ESP2'!$A$6:$M$192,13,FALSE),0)</f>
        <v>0</v>
      </c>
      <c r="V80" s="65">
        <f>_xlfn.IFNA(VLOOKUP(CONCATENATE($V$5,$B80,$C80),'GOS2'!$A$6:$M$133,13,FALSE),0)</f>
        <v>0</v>
      </c>
      <c r="W80" s="65">
        <f>_xlfn.IFNA(VLOOKUP(CONCATENATE($W$5,$B80,$C80),'DAR1'!$A$6:$M$133,13,FALSE),0)</f>
        <v>0</v>
      </c>
      <c r="X80" s="65">
        <f>_xlfn.IFNA(VLOOKUP(CONCATENATE($X$5,$B80,$C80),SCSAT!$A$8:$M$498,13,FALSE),0)</f>
        <v>0</v>
      </c>
      <c r="Y80" s="65">
        <f>_xlfn.IFNA(VLOOKUP(CONCATENATE($Y$5,$B80,$C80),'Spare 3'!$A$6:$M$170,13,FALSE),0)</f>
        <v>0</v>
      </c>
      <c r="Z80" s="65"/>
      <c r="AA80" s="65"/>
      <c r="AB80" s="65"/>
      <c r="AC80" s="65"/>
      <c r="AD80" s="65">
        <f>_xlfn.IFNA(VLOOKUP(CONCATENATE($AD$5,$B80,$C80),FEST!$A$6:$M$300,13,FALSE),0)</f>
        <v>0</v>
      </c>
      <c r="AE80" s="65">
        <f>_xlfn.IFNA(VLOOKUP(CONCATENATE($AE$5,$B80,$C80),'DAR2'!$A$6:$M$500,13,FALSE),0)</f>
        <v>0</v>
      </c>
      <c r="AF80" s="65">
        <f>_xlfn.IFNA(VLOOKUP(CONCATENATE($AF$5,$B80,$C80),'OG3'!$A$6:$M$53,13,FALSE),0)</f>
        <v>0</v>
      </c>
      <c r="AG80" s="65"/>
      <c r="AH80" s="65"/>
      <c r="AI80" s="65"/>
      <c r="AJ80" s="65">
        <f>_xlfn.IFNA(VLOOKUP(CONCATENATE($AJ$5,$B80,$C80),'ESP3'!$A$6:$M$500,13,FALSE),0)</f>
        <v>0</v>
      </c>
      <c r="AK80" s="65">
        <f>_xlfn.IFNA(VLOOKUP(CONCATENATE($AK$5,$B80,$C80),'DRY2'!$A$6:$M$300,13,FALSE),0)</f>
        <v>0</v>
      </c>
      <c r="AL80" s="65">
        <f>_xlfn.IFNA(VLOOKUP(CONCATENATE($AL$5,$B80,$C80),'DRY2'!$A$6:$M$300,13,FALSE),0)</f>
        <v>0</v>
      </c>
      <c r="AM80" s="65">
        <f>_xlfn.IFNA(VLOOKUP(CONCATENATE($AM$5,$B80,$C80),'DAR2'!$A$6:$M$60,13,FALSE),0)</f>
        <v>0</v>
      </c>
      <c r="AN80" s="65"/>
    </row>
    <row r="81" spans="1:40" x14ac:dyDescent="0.25">
      <c r="A81" s="601"/>
      <c r="B81" s="296"/>
      <c r="C81" s="61"/>
      <c r="D81" s="61"/>
      <c r="E81" s="62"/>
      <c r="F81" s="77"/>
      <c r="G81" s="63"/>
      <c r="H81" s="64"/>
      <c r="I81" s="74"/>
      <c r="J81" s="73">
        <f>_xlfn.IFNA(VLOOKUP(CONCATENATE($J$5,$B81,$C81),'ESP1'!$A$6:$M$500,13,FALSE),0)</f>
        <v>0</v>
      </c>
      <c r="K81" s="73"/>
      <c r="L81" s="73"/>
      <c r="M81" s="73"/>
      <c r="N81" s="65">
        <f>_xlfn.IFNA(VLOOKUP(CONCATENATE($N$5,$B81,$C81),CAP!$A$6:$M$133,13,FALSE),0)</f>
        <v>0</v>
      </c>
      <c r="O81" s="65"/>
      <c r="P81" s="65">
        <f>_xlfn.IFNA(VLOOKUP(CONCATENATE($P$5,$B81,$C81),'OG1'!$A$6:$M$500,13,FALSE),0)</f>
        <v>0</v>
      </c>
      <c r="Q81" s="65"/>
      <c r="R81" s="65">
        <f>_xlfn.IFNA(VLOOKUP(CONCATENATE($R$5,$B81,$C81),'DRY3'!$A$6:$M$133,13,FALSE),0)</f>
        <v>0</v>
      </c>
      <c r="S81" s="351"/>
      <c r="T81" s="351">
        <f>_xlfn.IFNA(VLOOKUP(CONCATENATE($T$5,$B81,$C81),'GOS2'!$A$6:$M$135,13,FALSE),0)</f>
        <v>0</v>
      </c>
      <c r="U81" s="65">
        <f>_xlfn.IFNA(VLOOKUP(CONCATENATE($U$5,$B81,$C81),'ESP2'!$A$6:$M$192,13,FALSE),0)</f>
        <v>0</v>
      </c>
      <c r="V81" s="65">
        <f>_xlfn.IFNA(VLOOKUP(CONCATENATE($V$5,$B81,$C81),'GOS2'!$A$6:$M$133,13,FALSE),0)</f>
        <v>0</v>
      </c>
      <c r="W81" s="65">
        <f>_xlfn.IFNA(VLOOKUP(CONCATENATE($W$5,$B81,$C81),'DAR1'!$A$6:$M$133,13,FALSE),0)</f>
        <v>0</v>
      </c>
      <c r="X81" s="65">
        <f>_xlfn.IFNA(VLOOKUP(CONCATENATE($X$5,$B81,$C81),SCSAT!$A$8:$M$498,13,FALSE),0)</f>
        <v>0</v>
      </c>
      <c r="Y81" s="65">
        <f>_xlfn.IFNA(VLOOKUP(CONCATENATE($Y$5,$B81,$C81),'Spare 3'!$A$6:$M$170,13,FALSE),0)</f>
        <v>0</v>
      </c>
      <c r="Z81" s="65"/>
      <c r="AA81" s="65"/>
      <c r="AB81" s="65"/>
      <c r="AC81" s="65"/>
      <c r="AD81" s="65">
        <f>_xlfn.IFNA(VLOOKUP(CONCATENATE($AD$5,$B81,$C81),FEST!$A$6:$M$300,13,FALSE),0)</f>
        <v>0</v>
      </c>
      <c r="AE81" s="65">
        <f>_xlfn.IFNA(VLOOKUP(CONCATENATE($AE$5,$B81,$C81),'DAR2'!$A$6:$M$500,13,FALSE),0)</f>
        <v>0</v>
      </c>
      <c r="AF81" s="65">
        <f>_xlfn.IFNA(VLOOKUP(CONCATENATE($AF$5,$B81,$C81),'OG3'!$A$6:$M$53,13,FALSE),0)</f>
        <v>0</v>
      </c>
      <c r="AG81" s="65"/>
      <c r="AH81" s="65"/>
      <c r="AI81" s="65"/>
      <c r="AJ81" s="65">
        <f>_xlfn.IFNA(VLOOKUP(CONCATENATE($AJ$5,$B81,$C81),'ESP3'!$A$6:$M$500,13,FALSE),0)</f>
        <v>0</v>
      </c>
      <c r="AK81" s="65">
        <f>_xlfn.IFNA(VLOOKUP(CONCATENATE($AK$5,$B81,$C81),'DRY2'!$A$6:$M$300,13,FALSE),0)</f>
        <v>0</v>
      </c>
      <c r="AL81" s="65">
        <f>_xlfn.IFNA(VLOOKUP(CONCATENATE($AL$5,$B81,$C81),'DRY2'!$A$6:$M$300,13,FALSE),0)</f>
        <v>0</v>
      </c>
      <c r="AM81" s="65">
        <f>_xlfn.IFNA(VLOOKUP(CONCATENATE($AM$5,$B81,$C81),'DAR2'!$A$6:$M$60,13,FALSE),0)</f>
        <v>0</v>
      </c>
      <c r="AN81" s="65"/>
    </row>
    <row r="82" spans="1:40" x14ac:dyDescent="0.25">
      <c r="A82" s="601"/>
      <c r="B82" s="60"/>
      <c r="C82" s="66"/>
      <c r="D82" s="66"/>
      <c r="E82" s="67"/>
      <c r="F82" s="74"/>
      <c r="G82" s="63"/>
      <c r="H82" s="64"/>
      <c r="I82" s="74"/>
      <c r="J82" s="73">
        <f>_xlfn.IFNA(VLOOKUP(CONCATENATE($J$5,$B82,$C82),'ESP1'!$A$6:$M$500,13,FALSE),0)</f>
        <v>0</v>
      </c>
      <c r="K82" s="73"/>
      <c r="L82" s="73"/>
      <c r="M82" s="73"/>
      <c r="N82" s="65">
        <f>_xlfn.IFNA(VLOOKUP(CONCATENATE($N$5,$B82,$C82),CAP!$A$6:$M$133,13,FALSE),0)</f>
        <v>0</v>
      </c>
      <c r="O82" s="65"/>
      <c r="P82" s="65">
        <f>_xlfn.IFNA(VLOOKUP(CONCATENATE($P$5,$B82,$C82),'OG1'!$A$6:$M$500,13,FALSE),0)</f>
        <v>0</v>
      </c>
      <c r="Q82" s="65"/>
      <c r="R82" s="65">
        <f>_xlfn.IFNA(VLOOKUP(CONCATENATE($R$5,$B82,$C82),'DRY3'!$A$6:$M$133,13,FALSE),0)</f>
        <v>0</v>
      </c>
      <c r="S82" s="65"/>
      <c r="T82" s="65">
        <f>_xlfn.IFNA(VLOOKUP(CONCATENATE($T$5,$B82,$C82),'DRY1'!$A$6:$M$135,13,FALSE),0)</f>
        <v>0</v>
      </c>
      <c r="U82" s="65">
        <f>_xlfn.IFNA(VLOOKUP(CONCATENATE($U$5,$B82,$C82),'ESP2'!$A$6:$M$192,13,FALSE),0)</f>
        <v>0</v>
      </c>
      <c r="V82" s="65">
        <f>_xlfn.IFNA(VLOOKUP(CONCATENATE($V$5,$B82,$C82),'GOS2'!$A$6:$M$133,13,FALSE),0)</f>
        <v>0</v>
      </c>
      <c r="W82" s="65">
        <f>_xlfn.IFNA(VLOOKUP(CONCATENATE($W$5,$B82,$C82),'DAR1'!$A$6:$M$133,13,FALSE),0)</f>
        <v>0</v>
      </c>
      <c r="X82" s="65">
        <f>_xlfn.IFNA(VLOOKUP(CONCATENATE($X$5,$B82,$C82),SCSAT!$A$8:$M$498,13,FALSE),0)</f>
        <v>0</v>
      </c>
      <c r="Y82" s="65">
        <f>_xlfn.IFNA(VLOOKUP(CONCATENATE($Y$5,$B82,$C82),'Spare 3'!$A$6:$M$170,13,FALSE),0)</f>
        <v>0</v>
      </c>
      <c r="Z82" s="65"/>
      <c r="AA82" s="65"/>
      <c r="AB82" s="65"/>
      <c r="AC82" s="65"/>
      <c r="AD82" s="65">
        <f>_xlfn.IFNA(VLOOKUP(CONCATENATE($AD$5,$B82,$C82),FEST!$A$6:$M$300,13,FALSE),0)</f>
        <v>0</v>
      </c>
      <c r="AE82" s="65">
        <f>_xlfn.IFNA(VLOOKUP(CONCATENATE($AE$5,$B82,$C82),'DAR2'!$A$6:$M$500,13,FALSE),0)</f>
        <v>0</v>
      </c>
      <c r="AF82" s="65">
        <f>_xlfn.IFNA(VLOOKUP(CONCATENATE($AF$5,$B82,$C82),'OG3'!$A$6:$M$53,13,FALSE),0)</f>
        <v>0</v>
      </c>
      <c r="AG82" s="65"/>
      <c r="AH82" s="65"/>
      <c r="AI82" s="65"/>
      <c r="AJ82" s="65">
        <f>_xlfn.IFNA(VLOOKUP(CONCATENATE($AJ$5,$B82,$C82),'ESP3'!$A$6:$M$500,13,FALSE),0)</f>
        <v>0</v>
      </c>
      <c r="AK82" s="65">
        <f>_xlfn.IFNA(VLOOKUP(CONCATENATE($AK$5,$B82,$C82),'DRY2'!$A$6:$M$300,13,FALSE),0)</f>
        <v>0</v>
      </c>
      <c r="AL82" s="65">
        <f>_xlfn.IFNA(VLOOKUP(CONCATENATE($AL$5,$B82,$C82),'DRY2'!$A$6:$M$300,13,FALSE),0)</f>
        <v>0</v>
      </c>
      <c r="AM82" s="65">
        <f>_xlfn.IFNA(VLOOKUP(CONCATENATE($AM$5,$B82,$C82),'DAR2'!$A$6:$M$60,13,FALSE),0)</f>
        <v>0</v>
      </c>
      <c r="AN82" s="65"/>
    </row>
    <row r="83" spans="1:40" x14ac:dyDescent="0.25">
      <c r="A83" s="601"/>
      <c r="B83" s="60"/>
      <c r="C83" s="66"/>
      <c r="D83" s="66"/>
      <c r="E83" s="67"/>
      <c r="F83" s="74"/>
      <c r="G83" s="63"/>
      <c r="H83" s="64"/>
      <c r="I83" s="74"/>
      <c r="J83" s="73">
        <f>_xlfn.IFNA(VLOOKUP(CONCATENATE($J$5,$B83,$C83),'ESP1'!$A$6:$M$500,13,FALSE),0)</f>
        <v>0</v>
      </c>
      <c r="K83" s="73"/>
      <c r="L83" s="73"/>
      <c r="M83" s="73"/>
      <c r="N83" s="65">
        <f>_xlfn.IFNA(VLOOKUP(CONCATENATE($N$5,$B83,$C83),CAP!$A$6:$M$133,13,FALSE),0)</f>
        <v>0</v>
      </c>
      <c r="O83" s="65"/>
      <c r="P83" s="65">
        <f>_xlfn.IFNA(VLOOKUP(CONCATENATE($P$5,$B83,$C83),'OG1'!$A$6:$M$500,13,FALSE),0)</f>
        <v>0</v>
      </c>
      <c r="Q83" s="65"/>
      <c r="R83" s="65">
        <f>_xlfn.IFNA(VLOOKUP(CONCATENATE($R$5,$B83,$C83),'DRY3'!$A$6:$M$133,13,FALSE),0)</f>
        <v>0</v>
      </c>
      <c r="S83" s="65"/>
      <c r="T83" s="65">
        <f>_xlfn.IFNA(VLOOKUP(CONCATENATE($T$5,$B83,$C83),'DRY1'!$A$6:$M$135,13,FALSE),0)</f>
        <v>0</v>
      </c>
      <c r="U83" s="65">
        <f>_xlfn.IFNA(VLOOKUP(CONCATENATE($U$5,$B83,$C83),'ESP2'!$A$6:$M$192,13,FALSE),0)</f>
        <v>0</v>
      </c>
      <c r="V83" s="65">
        <f>_xlfn.IFNA(VLOOKUP(CONCATENATE($V$5,$B83,$C83),'GOS2'!$A$6:$M$133,13,FALSE),0)</f>
        <v>0</v>
      </c>
      <c r="W83" s="65">
        <f>_xlfn.IFNA(VLOOKUP(CONCATENATE($W$5,$B83,$C83),'DAR1'!$A$6:$M$133,13,FALSE),0)</f>
        <v>0</v>
      </c>
      <c r="X83" s="65">
        <f>_xlfn.IFNA(VLOOKUP(CONCATENATE($X$5,$B83,$C83),SCSAT!$A$8:$M$498,13,FALSE),0)</f>
        <v>0</v>
      </c>
      <c r="Y83" s="65">
        <f>_xlfn.IFNA(VLOOKUP(CONCATENATE($Y$5,$B83,$C83),'Spare 3'!$A$6:$M$170,13,FALSE),0)</f>
        <v>0</v>
      </c>
      <c r="Z83" s="65"/>
      <c r="AA83" s="65"/>
      <c r="AB83" s="65"/>
      <c r="AC83" s="65"/>
      <c r="AD83" s="65">
        <f>_xlfn.IFNA(VLOOKUP(CONCATENATE($AD$5,$B83,$C83),FEST!$A$6:$M$300,13,FALSE),0)</f>
        <v>0</v>
      </c>
      <c r="AE83" s="65">
        <f>_xlfn.IFNA(VLOOKUP(CONCATENATE($AE$5,$B83,$C83),'DAR2'!$A$6:$M$500,13,FALSE),0)</f>
        <v>0</v>
      </c>
      <c r="AF83" s="65">
        <f>_xlfn.IFNA(VLOOKUP(CONCATENATE($AF$5,$B83,$C83),'OG3'!$A$6:$M$53,13,FALSE),0)</f>
        <v>0</v>
      </c>
      <c r="AG83" s="65"/>
      <c r="AH83" s="65"/>
      <c r="AI83" s="65"/>
      <c r="AJ83" s="65">
        <f>_xlfn.IFNA(VLOOKUP(CONCATENATE($AJ$5,$B83,$C83),'ESP3'!$A$6:$M$500,13,FALSE),0)</f>
        <v>0</v>
      </c>
      <c r="AK83" s="65">
        <f>_xlfn.IFNA(VLOOKUP(CONCATENATE($AK$5,$B83,$C83),'DRY2'!$A$6:$M$300,13,FALSE),0)</f>
        <v>0</v>
      </c>
      <c r="AL83" s="65">
        <f>_xlfn.IFNA(VLOOKUP(CONCATENATE($AL$5,$B83,$C83),'DRY2'!$A$6:$M$300,13,FALSE),0)</f>
        <v>0</v>
      </c>
      <c r="AM83" s="65">
        <f>_xlfn.IFNA(VLOOKUP(CONCATENATE($AM$5,$B83,$C83),'DAR2'!$A$6:$M$60,13,FALSE),0)</f>
        <v>0</v>
      </c>
      <c r="AN83" s="65"/>
    </row>
    <row r="84" spans="1:40" x14ac:dyDescent="0.25">
      <c r="A84" s="601"/>
      <c r="B84" s="60"/>
      <c r="C84" s="66"/>
      <c r="D84" s="61"/>
      <c r="E84" s="67"/>
      <c r="F84" s="74"/>
      <c r="G84" s="63"/>
      <c r="H84" s="64"/>
      <c r="I84" s="74"/>
      <c r="J84" s="73">
        <f>_xlfn.IFNA(VLOOKUP(CONCATENATE($J$5,$B84,$C84),'ESP1'!$A$6:$M$500,13,FALSE),0)</f>
        <v>0</v>
      </c>
      <c r="K84" s="73"/>
      <c r="L84" s="73"/>
      <c r="M84" s="73"/>
      <c r="N84" s="65">
        <f>_xlfn.IFNA(VLOOKUP(CONCATENATE($N$5,$B84,$C84),CAP!$A$6:$M$133,13,FALSE),0)</f>
        <v>0</v>
      </c>
      <c r="O84" s="65"/>
      <c r="P84" s="65">
        <f>_xlfn.IFNA(VLOOKUP(CONCATENATE($P$5,$B84,$C84),'OG1'!$A$6:$M$500,13,FALSE),0)</f>
        <v>0</v>
      </c>
      <c r="Q84" s="65"/>
      <c r="R84" s="65">
        <f>_xlfn.IFNA(VLOOKUP(CONCATENATE($R$5,$B84,$C84),'DRY3'!$A$6:$M$133,13,FALSE),0)</f>
        <v>0</v>
      </c>
      <c r="S84" s="65"/>
      <c r="T84" s="65">
        <f>_xlfn.IFNA(VLOOKUP(CONCATENATE($T$5,$B84,$C84),'DRY1'!$A$6:$M$135,13,FALSE),0)</f>
        <v>0</v>
      </c>
      <c r="U84" s="65">
        <f>_xlfn.IFNA(VLOOKUP(CONCATENATE($U$5,$B84,$C84),'ESP2'!$A$6:$M$192,13,FALSE),0)</f>
        <v>0</v>
      </c>
      <c r="V84" s="65">
        <f>_xlfn.IFNA(VLOOKUP(CONCATENATE($V$5,$B84,$C84),'GOS2'!$A$6:$M$133,13,FALSE),0)</f>
        <v>0</v>
      </c>
      <c r="W84" s="65">
        <f>_xlfn.IFNA(VLOOKUP(CONCATENATE($W$5,$B84,$C84),'DAR1'!$A$6:$M$133,13,FALSE),0)</f>
        <v>0</v>
      </c>
      <c r="X84" s="65">
        <f>_xlfn.IFNA(VLOOKUP(CONCATENATE($X$5,$B84,$C84),SCSAT!$A$8:$M$498,13,FALSE),0)</f>
        <v>0</v>
      </c>
      <c r="Y84" s="65">
        <f>_xlfn.IFNA(VLOOKUP(CONCATENATE($Y$5,$B84,$C84),'Spare 3'!$A$6:$M$170,13,FALSE),0)</f>
        <v>0</v>
      </c>
      <c r="Z84" s="65"/>
      <c r="AA84" s="65"/>
      <c r="AB84" s="65"/>
      <c r="AC84" s="65"/>
      <c r="AD84" s="65">
        <f>_xlfn.IFNA(VLOOKUP(CONCATENATE($AD$5,$B84,$C84),FEST!$A$6:$M$300,13,FALSE),0)</f>
        <v>0</v>
      </c>
      <c r="AE84" s="65">
        <f>_xlfn.IFNA(VLOOKUP(CONCATENATE($AE$5,$B84,$C84),'DAR2'!$A$6:$M$500,13,FALSE),0)</f>
        <v>0</v>
      </c>
      <c r="AF84" s="65">
        <f>_xlfn.IFNA(VLOOKUP(CONCATENATE($AF$5,$B84,$C84),'OG3'!$A$6:$M$53,13,FALSE),0)</f>
        <v>0</v>
      </c>
      <c r="AG84" s="65"/>
      <c r="AH84" s="65"/>
      <c r="AI84" s="65"/>
      <c r="AJ84" s="65">
        <f>_xlfn.IFNA(VLOOKUP(CONCATENATE($AJ$5,$B84,$C84),'ESP3'!$A$6:$M$500,13,FALSE),0)</f>
        <v>0</v>
      </c>
      <c r="AK84" s="65">
        <f>_xlfn.IFNA(VLOOKUP(CONCATENATE($AK$5,$B84,$C84),'DRY2'!$A$6:$M$300,13,FALSE),0)</f>
        <v>0</v>
      </c>
      <c r="AL84" s="65">
        <f>_xlfn.IFNA(VLOOKUP(CONCATENATE($AL$5,$B84,$C84),'DRY2'!$A$6:$M$300,13,FALSE),0)</f>
        <v>0</v>
      </c>
      <c r="AM84" s="65">
        <f>_xlfn.IFNA(VLOOKUP(CONCATENATE($AM$5,$B84,$C84),'DAR2'!$A$6:$M$60,13,FALSE),0)</f>
        <v>0</v>
      </c>
      <c r="AN84" s="65"/>
    </row>
    <row r="85" spans="1:40" x14ac:dyDescent="0.25">
      <c r="A85" s="601"/>
      <c r="B85" s="60"/>
      <c r="C85" s="66"/>
      <c r="D85" s="66"/>
      <c r="E85" s="67"/>
      <c r="F85" s="74"/>
      <c r="G85" s="63"/>
      <c r="H85" s="64"/>
      <c r="I85" s="74"/>
      <c r="J85" s="73">
        <f>_xlfn.IFNA(VLOOKUP(CONCATENATE($J$5,$B85,$C85),'ESP1'!$A$6:$M$500,13,FALSE),0)</f>
        <v>0</v>
      </c>
      <c r="K85" s="73"/>
      <c r="L85" s="73"/>
      <c r="M85" s="73"/>
      <c r="N85" s="65">
        <f>_xlfn.IFNA(VLOOKUP(CONCATENATE($N$5,$B85,$C85),CAP!$A$6:$M$133,13,FALSE),0)</f>
        <v>0</v>
      </c>
      <c r="O85" s="65"/>
      <c r="P85" s="65">
        <f>_xlfn.IFNA(VLOOKUP(CONCATENATE($P$5,$B85,$C85),'OG1'!$A$6:$M$500,13,FALSE),0)</f>
        <v>0</v>
      </c>
      <c r="Q85" s="65"/>
      <c r="R85" s="65">
        <f>_xlfn.IFNA(VLOOKUP(CONCATENATE($R$5,$B85,$C85),'DRY3'!$A$6:$M$133,13,FALSE),0)</f>
        <v>0</v>
      </c>
      <c r="S85" s="65"/>
      <c r="T85" s="65">
        <f>_xlfn.IFNA(VLOOKUP(CONCATENATE($T$5,$B85,$C85),'DRY1'!$A$6:$M$135,13,FALSE),0)</f>
        <v>0</v>
      </c>
      <c r="U85" s="65">
        <f>_xlfn.IFNA(VLOOKUP(CONCATENATE($U$5,$B85,$C85),'ESP2'!$A$6:$M$192,13,FALSE),0)</f>
        <v>0</v>
      </c>
      <c r="V85" s="65">
        <f>_xlfn.IFNA(VLOOKUP(CONCATENATE($V$5,$B85,$C85),'GOS2'!$A$6:$M$133,13,FALSE),0)</f>
        <v>0</v>
      </c>
      <c r="W85" s="65">
        <f>_xlfn.IFNA(VLOOKUP(CONCATENATE($W$5,$B85,$C85),'DAR1'!$A$6:$M$133,13,FALSE),0)</f>
        <v>0</v>
      </c>
      <c r="X85" s="65">
        <f>_xlfn.IFNA(VLOOKUP(CONCATENATE($X$5,$B85,$C85),SCSAT!$A$8:$M$498,13,FALSE),0)</f>
        <v>0</v>
      </c>
      <c r="Y85" s="65">
        <f>_xlfn.IFNA(VLOOKUP(CONCATENATE($Y$5,$B85,$C85),'Spare 3'!$A$6:$M$170,13,FALSE),0)</f>
        <v>0</v>
      </c>
      <c r="Z85" s="65"/>
      <c r="AA85" s="65"/>
      <c r="AB85" s="65"/>
      <c r="AC85" s="65"/>
      <c r="AD85" s="65">
        <f>_xlfn.IFNA(VLOOKUP(CONCATENATE($AD$5,$B85,$C85),FEST!$A$6:$M$300,13,FALSE),0)</f>
        <v>0</v>
      </c>
      <c r="AE85" s="65">
        <f>_xlfn.IFNA(VLOOKUP(CONCATENATE($AE$5,$B85,$C85),'DAR2'!$A$6:$M$500,13,FALSE),0)</f>
        <v>0</v>
      </c>
      <c r="AF85" s="65">
        <f>_xlfn.IFNA(VLOOKUP(CONCATENATE($AF$5,$B85,$C85),'OG3'!$A$6:$M$53,13,FALSE),0)</f>
        <v>0</v>
      </c>
      <c r="AG85" s="65"/>
      <c r="AH85" s="65"/>
      <c r="AI85" s="65"/>
      <c r="AJ85" s="65">
        <f>_xlfn.IFNA(VLOOKUP(CONCATENATE($AJ$5,$B85,$C85),'ESP3'!$A$6:$M$500,13,FALSE),0)</f>
        <v>0</v>
      </c>
      <c r="AK85" s="65">
        <f>_xlfn.IFNA(VLOOKUP(CONCATENATE($AK$5,$B85,$C85),'DRY2'!$A$6:$M$300,13,FALSE),0)</f>
        <v>0</v>
      </c>
      <c r="AL85" s="65">
        <f>_xlfn.IFNA(VLOOKUP(CONCATENATE($AL$5,$B85,$C85),'DRY2'!$A$6:$M$300,13,FALSE),0)</f>
        <v>0</v>
      </c>
      <c r="AM85" s="65">
        <f>_xlfn.IFNA(VLOOKUP(CONCATENATE($AM$5,$B85,$C85),'DAR2'!$A$6:$M$60,13,FALSE),0)</f>
        <v>0</v>
      </c>
      <c r="AN85" s="65"/>
    </row>
    <row r="86" spans="1:40" x14ac:dyDescent="0.25">
      <c r="A86" s="601"/>
      <c r="B86" s="60"/>
      <c r="C86" s="66"/>
      <c r="D86" s="66"/>
      <c r="E86" s="67"/>
      <c r="F86" s="74"/>
      <c r="G86" s="63"/>
      <c r="H86" s="64"/>
      <c r="I86" s="74"/>
      <c r="J86" s="73">
        <f>_xlfn.IFNA(VLOOKUP(CONCATENATE($J$5,$B86,$C86),'ESP1'!$A$6:$M$500,13,FALSE),0)</f>
        <v>0</v>
      </c>
      <c r="K86" s="73"/>
      <c r="L86" s="73"/>
      <c r="M86" s="73"/>
      <c r="N86" s="65">
        <f>_xlfn.IFNA(VLOOKUP(CONCATENATE($N$5,$B86,$C86),CAP!$A$6:$M$133,13,FALSE),0)</f>
        <v>0</v>
      </c>
      <c r="O86" s="65"/>
      <c r="P86" s="65">
        <f>_xlfn.IFNA(VLOOKUP(CONCATENATE($P$5,$B86,$C86),'OG1'!$A$6:$M$500,13,FALSE),0)</f>
        <v>0</v>
      </c>
      <c r="Q86" s="65"/>
      <c r="R86" s="65">
        <f>_xlfn.IFNA(VLOOKUP(CONCATENATE($R$5,$B86,$C86),'DRY3'!$A$6:$M$133,13,FALSE),0)</f>
        <v>0</v>
      </c>
      <c r="S86" s="65"/>
      <c r="T86" s="65">
        <f>_xlfn.IFNA(VLOOKUP(CONCATENATE($T$5,$B86,$C86),'DRY1'!$A$6:$M$135,13,FALSE),0)</f>
        <v>0</v>
      </c>
      <c r="U86" s="65">
        <f>_xlfn.IFNA(VLOOKUP(CONCATENATE($U$5,$B86,$C86),'ESP2'!$A$6:$M$192,13,FALSE),0)</f>
        <v>0</v>
      </c>
      <c r="V86" s="65">
        <f>_xlfn.IFNA(VLOOKUP(CONCATENATE($V$5,$B86,$C86),'GOS2'!$A$6:$M$133,13,FALSE),0)</f>
        <v>0</v>
      </c>
      <c r="W86" s="65">
        <f>_xlfn.IFNA(VLOOKUP(CONCATENATE($W$5,$B86,$C86),'DAR1'!$A$6:$M$133,13,FALSE),0)</f>
        <v>0</v>
      </c>
      <c r="X86" s="65">
        <f>_xlfn.IFNA(VLOOKUP(CONCATENATE($X$5,$B86,$C86),SCSAT!$A$8:$M$498,13,FALSE),0)</f>
        <v>0</v>
      </c>
      <c r="Y86" s="65">
        <f>_xlfn.IFNA(VLOOKUP(CONCATENATE($Y$5,$B86,$C86),'Spare 3'!$A$6:$M$170,13,FALSE),0)</f>
        <v>0</v>
      </c>
      <c r="Z86" s="65"/>
      <c r="AA86" s="65"/>
      <c r="AB86" s="65"/>
      <c r="AC86" s="65"/>
      <c r="AD86" s="65">
        <f>_xlfn.IFNA(VLOOKUP(CONCATENATE($AD$5,$B86,$C86),FEST!$A$6:$M$300,13,FALSE),0)</f>
        <v>0</v>
      </c>
      <c r="AE86" s="65">
        <f>_xlfn.IFNA(VLOOKUP(CONCATENATE($AE$5,$B86,$C86),'DAR2'!$A$6:$M$500,13,FALSE),0)</f>
        <v>0</v>
      </c>
      <c r="AF86" s="65">
        <f>_xlfn.IFNA(VLOOKUP(CONCATENATE($AF$5,$B86,$C86),'OG3'!$A$6:$M$53,13,FALSE),0)</f>
        <v>0</v>
      </c>
      <c r="AG86" s="65"/>
      <c r="AH86" s="65"/>
      <c r="AI86" s="65"/>
      <c r="AJ86" s="65">
        <f>_xlfn.IFNA(VLOOKUP(CONCATENATE($AJ$5,$B86,$C86),'ESP3'!$A$6:$M$500,13,FALSE),0)</f>
        <v>0</v>
      </c>
      <c r="AK86" s="65">
        <f>_xlfn.IFNA(VLOOKUP(CONCATENATE($AK$5,$B86,$C86),'DRY2'!$A$6:$M$300,13,FALSE),0)</f>
        <v>0</v>
      </c>
      <c r="AL86" s="65">
        <f>_xlfn.IFNA(VLOOKUP(CONCATENATE($AL$5,$B86,$C86),'DRY2'!$A$6:$M$300,13,FALSE),0)</f>
        <v>0</v>
      </c>
      <c r="AM86" s="65">
        <f>_xlfn.IFNA(VLOOKUP(CONCATENATE($AM$5,$B86,$C86),'DAR2'!$A$6:$M$60,13,FALSE),0)</f>
        <v>0</v>
      </c>
      <c r="AN86" s="65"/>
    </row>
    <row r="87" spans="1:40" ht="15.6" x14ac:dyDescent="0.25">
      <c r="A87" s="601"/>
      <c r="B87" s="55"/>
      <c r="C87" s="55"/>
      <c r="D87" s="55"/>
      <c r="E87" s="56"/>
      <c r="F87" s="56"/>
      <c r="G87" s="56"/>
      <c r="H87" s="57"/>
      <c r="I87" s="56"/>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row>
    <row r="89" spans="1:40" x14ac:dyDescent="0.25">
      <c r="H89" s="4"/>
      <c r="I89" s="4"/>
      <c r="J89" s="4"/>
      <c r="K89" s="4"/>
      <c r="L89" s="4"/>
      <c r="M89" s="4"/>
      <c r="N89" s="4"/>
      <c r="O89" s="4"/>
      <c r="P89" s="4"/>
      <c r="Q89" s="4"/>
      <c r="R89" s="4"/>
      <c r="S89" s="4"/>
      <c r="T89" s="4"/>
      <c r="U89" s="4"/>
      <c r="V89" s="4"/>
      <c r="W89" s="4"/>
      <c r="X89" s="4"/>
      <c r="Y89" s="4"/>
      <c r="Z89" s="4"/>
      <c r="AD89" s="4"/>
      <c r="AE89" s="4"/>
      <c r="AF89" s="4"/>
      <c r="AG89" s="4"/>
      <c r="AH89" s="4"/>
      <c r="AI89" s="4"/>
      <c r="AJ89" s="4"/>
      <c r="AK89" s="4"/>
      <c r="AL89" s="4"/>
      <c r="AM89" s="4"/>
      <c r="AN89" s="4"/>
    </row>
    <row r="90" spans="1:40" x14ac:dyDescent="0.25">
      <c r="B90" s="29"/>
    </row>
    <row r="91" spans="1:40" x14ac:dyDescent="0.25">
      <c r="B91" s="29"/>
    </row>
    <row r="92" spans="1:40" x14ac:dyDescent="0.25">
      <c r="B92" s="29"/>
    </row>
    <row r="93" spans="1:40" x14ac:dyDescent="0.25">
      <c r="B93" s="29"/>
    </row>
    <row r="94" spans="1:40" x14ac:dyDescent="0.25">
      <c r="B94" s="29"/>
    </row>
    <row r="95" spans="1:40" x14ac:dyDescent="0.25">
      <c r="B95" s="29"/>
    </row>
    <row r="96" spans="1:40"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sheetData>
  <sortState xmlns:xlrd2="http://schemas.microsoft.com/office/spreadsheetml/2017/richdata2" ref="B6:I50">
    <sortCondition ref="I6:I50"/>
    <sortCondition descending="1" ref="H6:H50"/>
  </sortState>
  <mergeCells count="67">
    <mergeCell ref="J1:K2"/>
    <mergeCell ref="P1:Q2"/>
    <mergeCell ref="P3:Q4"/>
    <mergeCell ref="Y1:Z2"/>
    <mergeCell ref="Y3:Z4"/>
    <mergeCell ref="R1:S2"/>
    <mergeCell ref="R3:S4"/>
    <mergeCell ref="AF1:AG2"/>
    <mergeCell ref="AF3:AG4"/>
    <mergeCell ref="T1:T2"/>
    <mergeCell ref="A1:A87"/>
    <mergeCell ref="B1:B2"/>
    <mergeCell ref="C1:C2"/>
    <mergeCell ref="D1:D2"/>
    <mergeCell ref="E1:E2"/>
    <mergeCell ref="B3:B4"/>
    <mergeCell ref="C3:C4"/>
    <mergeCell ref="D3:D4"/>
    <mergeCell ref="E3:E4"/>
    <mergeCell ref="F1:F2"/>
    <mergeCell ref="F3:F4"/>
    <mergeCell ref="H3:H4"/>
    <mergeCell ref="L1:M2"/>
    <mergeCell ref="L3:M4"/>
    <mergeCell ref="U1:U2"/>
    <mergeCell ref="V1:V2"/>
    <mergeCell ref="G3:G4"/>
    <mergeCell ref="G1:G2"/>
    <mergeCell ref="H1:H2"/>
    <mergeCell ref="I3:I4"/>
    <mergeCell ref="I1:I2"/>
    <mergeCell ref="V3:V4"/>
    <mergeCell ref="U3:U4"/>
    <mergeCell ref="N1:N2"/>
    <mergeCell ref="N3:N4"/>
    <mergeCell ref="T3:T4"/>
    <mergeCell ref="O1:O2"/>
    <mergeCell ref="AH3:AH4"/>
    <mergeCell ref="AI3:AI4"/>
    <mergeCell ref="AJ3:AJ4"/>
    <mergeCell ref="W1:W2"/>
    <mergeCell ref="X1:X2"/>
    <mergeCell ref="AA1:AA2"/>
    <mergeCell ref="AB1:AB2"/>
    <mergeCell ref="AC1:AC2"/>
    <mergeCell ref="AD1:AD2"/>
    <mergeCell ref="AE1:AE2"/>
    <mergeCell ref="AH1:AH2"/>
    <mergeCell ref="AI1:AI2"/>
    <mergeCell ref="AJ1:AJ2"/>
    <mergeCell ref="W3:W4"/>
    <mergeCell ref="O3:O4"/>
    <mergeCell ref="J3:K4"/>
    <mergeCell ref="AN3:AN4"/>
    <mergeCell ref="AN1:AN2"/>
    <mergeCell ref="X3:X4"/>
    <mergeCell ref="AA3:AA4"/>
    <mergeCell ref="AK1:AK2"/>
    <mergeCell ref="AL1:AL2"/>
    <mergeCell ref="AM1:AM2"/>
    <mergeCell ref="AB3:AB4"/>
    <mergeCell ref="AC3:AC4"/>
    <mergeCell ref="AD3:AD4"/>
    <mergeCell ref="AE3:AE4"/>
    <mergeCell ref="AK3:AK4"/>
    <mergeCell ref="AL3:AL4"/>
    <mergeCell ref="AM3:AM4"/>
  </mergeCells>
  <conditionalFormatting sqref="C6:C56">
    <cfRule type="duplicateValues" dxfId="154" priority="1109"/>
  </conditionalFormatting>
  <conditionalFormatting sqref="C20:C25">
    <cfRule type="duplicateValues" dxfId="153" priority="1110"/>
  </conditionalFormatting>
  <conditionalFormatting sqref="C25:C32">
    <cfRule type="duplicateValues" dxfId="152" priority="1111"/>
  </conditionalFormatting>
  <conditionalFormatting sqref="C35:C40">
    <cfRule type="duplicateValues" dxfId="151" priority="1093"/>
  </conditionalFormatting>
  <conditionalFormatting sqref="C41:C46">
    <cfRule type="duplicateValues" dxfId="150" priority="1094"/>
  </conditionalFormatting>
  <conditionalFormatting sqref="C47:C48">
    <cfRule type="duplicateValues" dxfId="149" priority="1095"/>
  </conditionalFormatting>
  <conditionalFormatting sqref="C49:C50">
    <cfRule type="duplicateValues" dxfId="148" priority="1096"/>
  </conditionalFormatting>
  <conditionalFormatting sqref="C51:C72">
    <cfRule type="duplicateValues" dxfId="147" priority="1097"/>
  </conditionalFormatting>
  <conditionalFormatting sqref="C73:C74">
    <cfRule type="duplicateValues" dxfId="146" priority="1098"/>
  </conditionalFormatting>
  <conditionalFormatting sqref="C75:C76">
    <cfRule type="duplicateValues" dxfId="145" priority="1099"/>
  </conditionalFormatting>
  <conditionalFormatting sqref="C77:C78">
    <cfRule type="duplicateValues" dxfId="144" priority="1100"/>
  </conditionalFormatting>
  <conditionalFormatting sqref="C79:C80">
    <cfRule type="duplicateValues" dxfId="143" priority="1101"/>
  </conditionalFormatting>
  <conditionalFormatting sqref="C81:C1048576 C33:C34 C1:C20">
    <cfRule type="duplicateValues" dxfId="142" priority="1102"/>
  </conditionalFormatting>
  <conditionalFormatting sqref="J6:AN86">
    <cfRule type="cellIs" dxfId="141" priority="9" operator="lessThan">
      <formula>1</formula>
    </cfRule>
  </conditionalFormatting>
  <conditionalFormatting sqref="R1">
    <cfRule type="duplicateValues" dxfId="140" priority="6"/>
  </conditionalFormatting>
  <conditionalFormatting sqref="T1">
    <cfRule type="duplicateValues" dxfId="139" priority="5"/>
  </conditionalFormatting>
  <conditionalFormatting sqref="X1">
    <cfRule type="duplicateValues" dxfId="138" priority="4"/>
  </conditionalFormatting>
  <conditionalFormatting sqref="Y1">
    <cfRule type="duplicateValues" dxfId="137" priority="3"/>
  </conditionalFormatting>
  <conditionalFormatting sqref="AD1:AF1">
    <cfRule type="duplicateValues" dxfId="136" priority="7"/>
  </conditionalFormatting>
  <conditionalFormatting sqref="AH1">
    <cfRule type="duplicateValues" dxfId="135" priority="2"/>
  </conditionalFormatting>
  <conditionalFormatting sqref="AI1 J1 U1:W1 AA1:AC1 AK1:AN1 N1:P1 L1">
    <cfRule type="duplicateValues" dxfId="134" priority="8"/>
  </conditionalFormatting>
  <conditionalFormatting sqref="AJ1">
    <cfRule type="duplicateValues" dxfId="133" priority="1"/>
  </conditionalFormatting>
  <pageMargins left="0.25" right="0.25" top="0.75" bottom="0.75" header="0.3" footer="0.3"/>
  <pageSetup paperSize="9"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1096-29C7-47C2-A464-8881401FB3A7}">
  <sheetPr codeName="Sheet13">
    <tabColor rgb="FF00B0F0"/>
    <pageSetUpPr fitToPage="1"/>
  </sheetPr>
  <dimension ref="A1:BA173"/>
  <sheetViews>
    <sheetView tabSelected="1" zoomScale="60" zoomScaleNormal="60" zoomScaleSheetLayoutView="90" workbookViewId="0">
      <pane xSplit="8" topLeftCell="I1" activePane="topRight" state="frozen"/>
      <selection activeCell="H9" sqref="H9"/>
      <selection pane="topRight" activeCell="S27" sqref="S27"/>
    </sheetView>
  </sheetViews>
  <sheetFormatPr defaultColWidth="14.44140625" defaultRowHeight="13.8" x14ac:dyDescent="0.25"/>
  <cols>
    <col min="1" max="1" width="4.44140625" style="4" bestFit="1" customWidth="1"/>
    <col min="2" max="2" width="19.88671875" style="5" bestFit="1" customWidth="1"/>
    <col min="3" max="3" width="26.88671875" style="5" bestFit="1" customWidth="1"/>
    <col min="4" max="4" width="17.33203125" style="5" bestFit="1" customWidth="1"/>
    <col min="5" max="5" width="14.88671875" style="4" customWidth="1"/>
    <col min="6" max="6" width="6.5546875" style="4" bestFit="1" customWidth="1"/>
    <col min="7" max="7" width="9.109375" style="4" bestFit="1" customWidth="1"/>
    <col min="8" max="8" width="9" style="6" bestFit="1" customWidth="1"/>
    <col min="9" max="9" width="11.109375" style="2" bestFit="1" customWidth="1"/>
    <col min="10" max="10" width="9.77734375" style="2" bestFit="1" customWidth="1"/>
    <col min="11" max="11" width="9.77734375" style="2" customWidth="1"/>
    <col min="12" max="12" width="10.109375" style="2" bestFit="1" customWidth="1"/>
    <col min="13" max="13" width="10.109375" style="2" customWidth="1"/>
    <col min="14" max="14" width="10.109375" style="2" bestFit="1" customWidth="1"/>
    <col min="15" max="16" width="10.5546875" style="2" bestFit="1" customWidth="1"/>
    <col min="17" max="17" width="10.5546875" style="2" customWidth="1"/>
    <col min="18" max="18" width="10.5546875" style="2" bestFit="1" customWidth="1"/>
    <col min="19" max="19" width="10.5546875" style="2" customWidth="1"/>
    <col min="20" max="21" width="10.5546875" style="2" bestFit="1" customWidth="1"/>
    <col min="22" max="25" width="10.109375" style="2" bestFit="1" customWidth="1"/>
    <col min="26" max="26" width="10.109375" style="2" customWidth="1"/>
    <col min="27" max="27" width="10.77734375" style="2" bestFit="1" customWidth="1"/>
    <col min="28" max="28" width="13.5546875" style="2" bestFit="1" customWidth="1"/>
    <col min="29" max="29" width="10.77734375" style="2" bestFit="1" customWidth="1"/>
    <col min="30" max="31" width="9.88671875" style="2" bestFit="1" customWidth="1"/>
    <col min="32" max="32" width="10.44140625" style="2" bestFit="1" customWidth="1"/>
    <col min="33" max="33" width="10.44140625" style="2" customWidth="1"/>
    <col min="34" max="34" width="12" style="2" bestFit="1" customWidth="1"/>
    <col min="35" max="35" width="12.88671875" style="2" bestFit="1" customWidth="1"/>
    <col min="36" max="36" width="9.21875" style="2" bestFit="1" customWidth="1"/>
    <col min="37" max="37" width="10.109375" style="2" bestFit="1" customWidth="1"/>
    <col min="38" max="39" width="10" style="2" bestFit="1" customWidth="1"/>
    <col min="40" max="40" width="4.5546875" style="2" bestFit="1" customWidth="1"/>
    <col min="41" max="41" width="8.6640625" style="2" bestFit="1" customWidth="1"/>
    <col min="42" max="43" width="8.6640625" style="2" customWidth="1"/>
    <col min="44" max="44" width="10.109375" style="2" customWidth="1"/>
    <col min="45" max="45" width="8.33203125" style="2" customWidth="1"/>
    <col min="46" max="46" width="9.109375" style="6" bestFit="1" customWidth="1"/>
    <col min="47" max="47" width="9.109375" style="6" customWidth="1"/>
    <col min="48" max="48" width="9.109375" style="6" bestFit="1" customWidth="1"/>
    <col min="49" max="49" width="9.109375" style="6" customWidth="1"/>
    <col min="50" max="50" width="8.33203125" style="2" bestFit="1" customWidth="1"/>
    <col min="51" max="51" width="9.109375" style="6" customWidth="1"/>
    <col min="52" max="52" width="8.33203125" style="2" bestFit="1" customWidth="1"/>
    <col min="53" max="16384" width="14.44140625" style="4"/>
  </cols>
  <sheetData>
    <row r="1" spans="1:53" s="3" customFormat="1" ht="15.6" customHeight="1" x14ac:dyDescent="0.25">
      <c r="A1" s="601" t="s">
        <v>274</v>
      </c>
      <c r="B1" s="602" t="s">
        <v>1</v>
      </c>
      <c r="C1" s="602" t="s">
        <v>98</v>
      </c>
      <c r="D1" s="602" t="s">
        <v>3</v>
      </c>
      <c r="E1" s="602" t="s">
        <v>4</v>
      </c>
      <c r="F1" s="600" t="s">
        <v>5</v>
      </c>
      <c r="G1" s="606" t="s">
        <v>6</v>
      </c>
      <c r="H1" s="607" t="s">
        <v>7</v>
      </c>
      <c r="I1" s="602" t="s">
        <v>8</v>
      </c>
      <c r="J1" s="688" t="s">
        <v>263</v>
      </c>
      <c r="K1" s="689"/>
      <c r="L1" s="688" t="s">
        <v>46</v>
      </c>
      <c r="M1" s="689"/>
      <c r="N1" s="598" t="s">
        <v>10</v>
      </c>
      <c r="O1" s="598" t="s">
        <v>264</v>
      </c>
      <c r="P1" s="688" t="s">
        <v>52</v>
      </c>
      <c r="Q1" s="689"/>
      <c r="R1" s="688" t="s">
        <v>49</v>
      </c>
      <c r="S1" s="689"/>
      <c r="T1" s="598" t="s">
        <v>216</v>
      </c>
      <c r="U1" s="598" t="s">
        <v>265</v>
      </c>
      <c r="V1" s="598" t="s">
        <v>266</v>
      </c>
      <c r="W1" s="598" t="s">
        <v>217</v>
      </c>
      <c r="X1" s="598" t="s">
        <v>68</v>
      </c>
      <c r="Y1" s="688" t="s">
        <v>51</v>
      </c>
      <c r="Z1" s="689"/>
      <c r="AA1" s="598" t="s">
        <v>218</v>
      </c>
      <c r="AB1" s="598" t="s">
        <v>267</v>
      </c>
      <c r="AC1" s="598" t="s">
        <v>268</v>
      </c>
      <c r="AD1" s="598" t="s">
        <v>59</v>
      </c>
      <c r="AE1" s="598" t="s">
        <v>269</v>
      </c>
      <c r="AF1" s="688" t="s">
        <v>61</v>
      </c>
      <c r="AG1" s="689"/>
      <c r="AH1" s="598" t="s">
        <v>270</v>
      </c>
      <c r="AI1" s="598" t="s">
        <v>271</v>
      </c>
      <c r="AJ1" s="598" t="s">
        <v>66</v>
      </c>
      <c r="AK1" s="598" t="s">
        <v>272</v>
      </c>
      <c r="AL1" s="598" t="s">
        <v>273</v>
      </c>
      <c r="AM1" s="598" t="s">
        <v>219</v>
      </c>
      <c r="AN1" s="598" t="s">
        <v>201</v>
      </c>
      <c r="AO1" s="611"/>
      <c r="AP1" s="611"/>
      <c r="AQ1" s="611"/>
      <c r="AR1" s="611"/>
      <c r="AS1" s="616"/>
      <c r="AT1" s="616"/>
      <c r="AU1" s="611"/>
      <c r="AV1" s="612"/>
      <c r="AW1" s="611"/>
      <c r="AX1" s="612"/>
      <c r="AY1" s="611"/>
      <c r="AZ1" s="612"/>
      <c r="BA1" s="52"/>
    </row>
    <row r="2" spans="1:53" s="3" customFormat="1" ht="15.6" customHeight="1" x14ac:dyDescent="0.25">
      <c r="A2" s="601"/>
      <c r="B2" s="603"/>
      <c r="C2" s="603"/>
      <c r="D2" s="603"/>
      <c r="E2" s="603"/>
      <c r="F2" s="600"/>
      <c r="G2" s="605"/>
      <c r="H2" s="600"/>
      <c r="I2" s="603"/>
      <c r="J2" s="690"/>
      <c r="K2" s="691"/>
      <c r="L2" s="690"/>
      <c r="M2" s="691"/>
      <c r="N2" s="599"/>
      <c r="O2" s="599"/>
      <c r="P2" s="690"/>
      <c r="Q2" s="691"/>
      <c r="R2" s="690"/>
      <c r="S2" s="691"/>
      <c r="T2" s="599"/>
      <c r="U2" s="599"/>
      <c r="V2" s="599"/>
      <c r="W2" s="599"/>
      <c r="X2" s="599"/>
      <c r="Y2" s="690"/>
      <c r="Z2" s="691"/>
      <c r="AA2" s="599"/>
      <c r="AB2" s="599"/>
      <c r="AC2" s="599"/>
      <c r="AD2" s="599"/>
      <c r="AE2" s="599"/>
      <c r="AF2" s="690"/>
      <c r="AG2" s="691"/>
      <c r="AH2" s="599"/>
      <c r="AI2" s="599"/>
      <c r="AJ2" s="599"/>
      <c r="AK2" s="599"/>
      <c r="AL2" s="599"/>
      <c r="AM2" s="599"/>
      <c r="AN2" s="599"/>
      <c r="AO2" s="613"/>
      <c r="AP2" s="613"/>
      <c r="AQ2" s="613"/>
      <c r="AR2" s="613"/>
      <c r="AS2" s="617"/>
      <c r="AT2" s="617"/>
      <c r="AU2" s="613"/>
      <c r="AV2" s="614"/>
      <c r="AW2" s="613"/>
      <c r="AX2" s="614"/>
      <c r="AY2" s="613"/>
      <c r="AZ2" s="614"/>
      <c r="BA2" s="52"/>
    </row>
    <row r="3" spans="1:53" s="3" customFormat="1" ht="12.75" customHeight="1" x14ac:dyDescent="0.25">
      <c r="A3" s="601"/>
      <c r="B3" s="603" t="s">
        <v>30</v>
      </c>
      <c r="C3" s="603" t="s">
        <v>31</v>
      </c>
      <c r="D3" s="603" t="s">
        <v>32</v>
      </c>
      <c r="E3" s="603" t="s">
        <v>33</v>
      </c>
      <c r="F3" s="600" t="s">
        <v>34</v>
      </c>
      <c r="G3" s="605" t="s">
        <v>35</v>
      </c>
      <c r="H3" s="600" t="s">
        <v>36</v>
      </c>
      <c r="I3" s="603" t="s">
        <v>37</v>
      </c>
      <c r="J3" s="692">
        <v>44940</v>
      </c>
      <c r="K3" s="693"/>
      <c r="L3" s="692">
        <v>44968</v>
      </c>
      <c r="M3" s="693"/>
      <c r="N3" s="597">
        <v>44982</v>
      </c>
      <c r="O3" s="597">
        <v>44991</v>
      </c>
      <c r="P3" s="692">
        <v>44996</v>
      </c>
      <c r="Q3" s="693"/>
      <c r="R3" s="692">
        <v>44997</v>
      </c>
      <c r="S3" s="693"/>
      <c r="T3" s="597">
        <v>45003</v>
      </c>
      <c r="U3" s="597">
        <v>45004</v>
      </c>
      <c r="V3" s="597">
        <v>45018</v>
      </c>
      <c r="W3" s="597">
        <v>45031</v>
      </c>
      <c r="X3" s="597">
        <v>45045</v>
      </c>
      <c r="Y3" s="692">
        <v>45088</v>
      </c>
      <c r="Z3" s="693"/>
      <c r="AA3" s="597">
        <v>45059</v>
      </c>
      <c r="AB3" s="597" t="s">
        <v>261</v>
      </c>
      <c r="AC3" s="597">
        <v>45074</v>
      </c>
      <c r="AD3" s="597">
        <v>45081</v>
      </c>
      <c r="AE3" s="597">
        <v>45081</v>
      </c>
      <c r="AF3" s="692">
        <v>45088</v>
      </c>
      <c r="AG3" s="693"/>
      <c r="AH3" s="597" t="s">
        <v>262</v>
      </c>
      <c r="AI3" s="597" t="s">
        <v>259</v>
      </c>
      <c r="AJ3" s="597">
        <v>45130</v>
      </c>
      <c r="AK3" s="597">
        <v>45199</v>
      </c>
      <c r="AL3" s="597">
        <v>45213</v>
      </c>
      <c r="AM3" s="597">
        <v>45227</v>
      </c>
      <c r="AN3" s="597"/>
      <c r="AO3" s="609"/>
      <c r="AP3" s="609"/>
      <c r="AQ3" s="609"/>
      <c r="AR3" s="609"/>
      <c r="AS3" s="615"/>
      <c r="AT3" s="615"/>
      <c r="AU3" s="609"/>
      <c r="AV3" s="610"/>
      <c r="AW3" s="609"/>
      <c r="AX3" s="610"/>
      <c r="AY3" s="609"/>
      <c r="AZ3" s="610"/>
      <c r="BA3" s="52"/>
    </row>
    <row r="4" spans="1:53" s="2" customFormat="1" ht="15.75" customHeight="1" x14ac:dyDescent="0.25">
      <c r="A4" s="601"/>
      <c r="B4" s="603" t="s">
        <v>30</v>
      </c>
      <c r="C4" s="603"/>
      <c r="D4" s="603"/>
      <c r="E4" s="603"/>
      <c r="F4" s="600"/>
      <c r="G4" s="605"/>
      <c r="H4" s="600"/>
      <c r="I4" s="603"/>
      <c r="J4" s="688"/>
      <c r="K4" s="689"/>
      <c r="L4" s="688"/>
      <c r="M4" s="689"/>
      <c r="N4" s="598"/>
      <c r="O4" s="598"/>
      <c r="P4" s="688"/>
      <c r="Q4" s="689"/>
      <c r="R4" s="688"/>
      <c r="S4" s="689"/>
      <c r="T4" s="598"/>
      <c r="U4" s="598"/>
      <c r="V4" s="598"/>
      <c r="W4" s="598"/>
      <c r="X4" s="598"/>
      <c r="Y4" s="688"/>
      <c r="Z4" s="689"/>
      <c r="AA4" s="598"/>
      <c r="AB4" s="598"/>
      <c r="AC4" s="598"/>
      <c r="AD4" s="598"/>
      <c r="AE4" s="598"/>
      <c r="AF4" s="688"/>
      <c r="AG4" s="689"/>
      <c r="AH4" s="598"/>
      <c r="AI4" s="598"/>
      <c r="AJ4" s="598"/>
      <c r="AK4" s="598"/>
      <c r="AL4" s="598"/>
      <c r="AM4" s="598"/>
      <c r="AN4" s="598"/>
      <c r="AO4" s="609"/>
      <c r="AP4" s="609"/>
      <c r="AQ4" s="609"/>
      <c r="AR4" s="609"/>
      <c r="AS4" s="615"/>
      <c r="AT4" s="615"/>
      <c r="AU4" s="609"/>
      <c r="AV4" s="610"/>
      <c r="AW4" s="609"/>
      <c r="AX4" s="610"/>
      <c r="AY4" s="609"/>
      <c r="AZ4" s="610"/>
      <c r="BA4" s="53"/>
    </row>
    <row r="5" spans="1:53" s="2" customFormat="1" ht="16.2" thickBot="1" x14ac:dyDescent="0.3">
      <c r="A5" s="601"/>
      <c r="B5" s="76" t="s">
        <v>99</v>
      </c>
      <c r="C5" s="76" t="s">
        <v>97</v>
      </c>
      <c r="D5" s="76" t="s">
        <v>32</v>
      </c>
      <c r="E5" s="76" t="s">
        <v>33</v>
      </c>
      <c r="F5" s="71" t="s">
        <v>34</v>
      </c>
      <c r="G5" s="78" t="s">
        <v>38</v>
      </c>
      <c r="H5" s="79" t="s">
        <v>36</v>
      </c>
      <c r="I5" s="80" t="s">
        <v>39</v>
      </c>
      <c r="J5" s="234" t="s">
        <v>92</v>
      </c>
      <c r="K5" s="704" t="s">
        <v>93</v>
      </c>
      <c r="L5" s="235" t="s">
        <v>92</v>
      </c>
      <c r="M5" s="235" t="s">
        <v>93</v>
      </c>
      <c r="N5" s="235" t="s">
        <v>92</v>
      </c>
      <c r="O5" s="235" t="s">
        <v>92</v>
      </c>
      <c r="P5" s="235" t="s">
        <v>92</v>
      </c>
      <c r="Q5" s="235" t="s">
        <v>93</v>
      </c>
      <c r="R5" s="235" t="s">
        <v>92</v>
      </c>
      <c r="S5" s="235" t="s">
        <v>94</v>
      </c>
      <c r="T5" s="235" t="s">
        <v>92</v>
      </c>
      <c r="U5" s="235" t="s">
        <v>92</v>
      </c>
      <c r="V5" s="235" t="s">
        <v>92</v>
      </c>
      <c r="W5" s="235" t="s">
        <v>92</v>
      </c>
      <c r="X5" s="235" t="s">
        <v>92</v>
      </c>
      <c r="Y5" s="235" t="s">
        <v>92</v>
      </c>
      <c r="Z5" s="235" t="s">
        <v>94</v>
      </c>
      <c r="AA5" s="235" t="s">
        <v>92</v>
      </c>
      <c r="AB5" s="354" t="s">
        <v>92</v>
      </c>
      <c r="AC5" s="235" t="s">
        <v>92</v>
      </c>
      <c r="AD5" s="487" t="s">
        <v>92</v>
      </c>
      <c r="AE5" s="235" t="s">
        <v>92</v>
      </c>
      <c r="AF5" s="235" t="s">
        <v>92</v>
      </c>
      <c r="AG5" s="235" t="s">
        <v>94</v>
      </c>
      <c r="AH5" s="235" t="s">
        <v>92</v>
      </c>
      <c r="AI5" s="235" t="s">
        <v>92</v>
      </c>
      <c r="AJ5" s="235" t="s">
        <v>92</v>
      </c>
      <c r="AK5" s="235" t="s">
        <v>92</v>
      </c>
      <c r="AL5" s="235" t="s">
        <v>92</v>
      </c>
      <c r="AM5" s="235" t="s">
        <v>92</v>
      </c>
      <c r="AN5" s="235" t="s">
        <v>92</v>
      </c>
      <c r="AO5" s="235" t="s">
        <v>92</v>
      </c>
      <c r="AP5" s="235" t="s">
        <v>92</v>
      </c>
      <c r="AQ5" s="235" t="s">
        <v>92</v>
      </c>
      <c r="AR5" s="235" t="s">
        <v>92</v>
      </c>
      <c r="AS5" s="235" t="s">
        <v>92</v>
      </c>
      <c r="AT5" s="235" t="s">
        <v>93</v>
      </c>
      <c r="AU5" s="235" t="s">
        <v>92</v>
      </c>
      <c r="AV5" s="235" t="s">
        <v>93</v>
      </c>
      <c r="AW5" s="235" t="s">
        <v>92</v>
      </c>
      <c r="AX5" s="235" t="s">
        <v>93</v>
      </c>
      <c r="AY5" s="350" t="s">
        <v>92</v>
      </c>
      <c r="AZ5" s="350" t="s">
        <v>93</v>
      </c>
      <c r="BA5" s="53"/>
    </row>
    <row r="6" spans="1:53" s="3" customFormat="1" x14ac:dyDescent="0.25">
      <c r="A6" s="601"/>
      <c r="B6" s="374" t="s">
        <v>275</v>
      </c>
      <c r="C6" s="375" t="s">
        <v>356</v>
      </c>
      <c r="D6" s="375" t="s">
        <v>277</v>
      </c>
      <c r="E6" s="376">
        <v>45028</v>
      </c>
      <c r="F6" s="377">
        <v>11</v>
      </c>
      <c r="G6" s="378">
        <f>COUNTIF(J6:AN6,"&gt;0")</f>
        <v>3</v>
      </c>
      <c r="H6" s="379">
        <f t="shared" ref="H6:H31" si="0">SUM(J6:BU6)</f>
        <v>17</v>
      </c>
      <c r="I6" s="377">
        <f>RANK(H6,$H$6:$H$88)</f>
        <v>2</v>
      </c>
      <c r="J6" s="72">
        <f>_xlfn.IFNA(VLOOKUP(CONCATENATE($J$5,$B6,$C6),'ESP1'!$A$6:$M$500,13,FALSE),0)</f>
        <v>0</v>
      </c>
      <c r="K6" s="694">
        <f>_xlfn.IFNA(VLOOKUP(CONCATENATE($K$5,$B6,$C6),'ESP1'!$A$6:$M$500,13,FALSE),0)</f>
        <v>0</v>
      </c>
      <c r="L6" s="72">
        <f>_xlfn.IFNA(VLOOKUP(CONCATENATE($L$5,$B6,$C6),'SER1'!$A$6:$M$500,13,FALSE),0)</f>
        <v>0</v>
      </c>
      <c r="M6" s="694">
        <f>_xlfn.IFNA(VLOOKUP(CONCATENATE($M$5,$B6,$C6),'SER1'!$A$6:$M$500,13,FALSE),0)</f>
        <v>0</v>
      </c>
      <c r="N6" s="59">
        <f>_xlfn.IFNA(VLOOKUP(CONCATENATE($N$5,$B6,$C6),MUR!$A$6:$M$133,13,FALSE),0)</f>
        <v>0</v>
      </c>
      <c r="O6" s="59">
        <f>_xlfn.IFNA(VLOOKUP(CONCATENATE($O$5,$B6,$C6),'GOS1'!$A$6:$M$133,13,FALSE),0)</f>
        <v>0</v>
      </c>
      <c r="P6" s="59">
        <f>_xlfn.IFNA(VLOOKUP(CONCATENATE($P$5,$B6,$C6),'SER2'!$A$6:$M$500,13,FALSE),0)</f>
        <v>0</v>
      </c>
      <c r="Q6" s="59">
        <f>_xlfn.IFNA(VLOOKUP(CONCATENATE($Q$5,$B6,$C6),'SER2'!$A$6:$M$500,13,FALSE),0)</f>
        <v>0</v>
      </c>
      <c r="R6" s="59">
        <f>_xlfn.IFNA(VLOOKUP(CONCATENATE($R$5,$B6,$C6),'OG1'!$A$6:$M$133,13,FALSE),0)</f>
        <v>0</v>
      </c>
      <c r="S6" s="274">
        <f>_xlfn.IFNA(VLOOKUP(CONCATENATE($S$5,$B6,$C6),'OG1'!$A$6:$M$133,13,FALSE),0)</f>
        <v>4</v>
      </c>
      <c r="T6" s="274">
        <f>_xlfn.IFNA(VLOOKUP(CONCATENATE($T$5,$B6,$C6),'DRY1'!$A$6:$M$135,13,FALSE),0)</f>
        <v>0</v>
      </c>
      <c r="U6" s="274">
        <f>_xlfn.IFNA(VLOOKUP(CONCATENATE($U$5,$B6,$C6),'HOR1'!$A$6:$M$192,13,FALSE),0)</f>
        <v>0</v>
      </c>
      <c r="V6" s="351">
        <f>_xlfn.IFNA(VLOOKUP(CONCATENATE($V$5,$B6,$C6),'DAR1'!$A$6:$M$133,13,FALSE),0)</f>
        <v>0</v>
      </c>
      <c r="W6" s="274">
        <f>_xlfn.IFNA(VLOOKUP(CONCATENATE($W$5,$B6,$C6),'DRY2'!$A$6:$M$133,13,FALSE),0)</f>
        <v>0</v>
      </c>
      <c r="X6" s="274">
        <f>_xlfn.IFNA(VLOOKUP(CONCATENATE($X$5,$B6,$C6),'SER3'!$A$6:$M$500,13,FALSE),0)</f>
        <v>0</v>
      </c>
      <c r="Y6" s="59">
        <f>_xlfn.IFNA(VLOOKUP(CONCATENATE($Y$5,$B6,$C6),'OG2'!$A$6:$M$135,13,FALSE),0)</f>
        <v>0</v>
      </c>
      <c r="Z6" s="351">
        <f>_xlfn.IFNA(VLOOKUP(CONCATENATE($Z$5,$B6,$C6),'OG2'!$A$6:$M$135,13,FALSE),0)</f>
        <v>7</v>
      </c>
      <c r="AA6" s="351">
        <f>_xlfn.IFNA(VLOOKUP(CONCATENATE($AA$5,$B6,$C6),'DRY3'!$A$6:$M$132,13,FALSE),0)</f>
        <v>0</v>
      </c>
      <c r="AB6" s="274">
        <f>_xlfn.IFNA(VLOOKUP(CONCATENATE($AB$5,$B6,$C6),[1]SCSJ!$A$6:$M$133,13,FALSE),0)</f>
        <v>0</v>
      </c>
      <c r="AC6" s="351">
        <f>_xlfn.IFNA(VLOOKUP(CONCATENATE($AC$5,$B6,$C6),'GOS2'!$A$6:$M$133,13,FALSE),0)</f>
        <v>0</v>
      </c>
      <c r="AD6" s="274">
        <f>_xlfn.IFNA(VLOOKUP(CONCATENATE($AD$5,$B6,$C6),FEST!$A$6:$M$300,13,FALSE),0)</f>
        <v>0</v>
      </c>
      <c r="AE6" s="59">
        <f>_xlfn.IFNA(VLOOKUP(CONCATENATE($AE$5,$B6,$C6),'ESP2'!$A$6:$M$500,13,FALSE),0)</f>
        <v>0</v>
      </c>
      <c r="AF6" s="59">
        <f>_xlfn.IFNA(VLOOKUP(CONCATENATE($AF$5,$B6,$C6),'OG3'!$A$6:$M$53,13,FALSE),0)</f>
        <v>0</v>
      </c>
      <c r="AG6" s="351">
        <f>_xlfn.IFNA(VLOOKUP(CONCATENATE($AG$5,$B6,$C6),'OG3'!$A$6:$M$53,13,FALSE),0)</f>
        <v>6</v>
      </c>
      <c r="AH6" s="274">
        <f>_xlfn.IFNA(VLOOKUP(CONCATENATE($AH$5,$B6,$C6),[2]cap1!$A$6:$M$53,13,FALSE),0)</f>
        <v>0</v>
      </c>
      <c r="AI6" s="351">
        <f>_xlfn.IFNA(VLOOKUP(CONCATENATE($AI$5,$B6,$C6),'ESP3'!$A$6:$M$53,13,FALSE),0)</f>
        <v>0</v>
      </c>
      <c r="AJ6" s="59">
        <f>_xlfn.IFNA(VLOOKUP(CONCATENATE($AJ$5,$B6,$C6),'BAL3'!$A$6:$M$500,13,FALSE),0)</f>
        <v>0</v>
      </c>
      <c r="AK6" s="274">
        <f>_xlfn.IFNA(VLOOKUP(CONCATENATE($AK$5,$B6,$C6),'ESP4'!$A$6:$M$300,13,FALSE),0)</f>
        <v>0</v>
      </c>
      <c r="AL6" s="274">
        <f>_xlfn.IFNA(VLOOKUP(CONCATENATE($AL$5,$B6,$C6),'DAR2'!$A$6:$M$300,13,FALSE),0)</f>
        <v>0</v>
      </c>
      <c r="AM6" s="65">
        <f>_xlfn.IFNA(VLOOKUP(CONCATENATE($AM$5,$B6,$C6),GID!$A$6:$M$60,13,FALSE),0)</f>
        <v>0</v>
      </c>
      <c r="AN6" s="274">
        <f>_xlfn.IFNA(VLOOKUP(CONCATENATE($AN$5,$B6,$C6),RAS!$A$6:$M$135,13,FALSE),0)</f>
        <v>0</v>
      </c>
      <c r="AO6" s="59">
        <f>_xlfn.IFNA(VLOOKUP(CONCATENATE($AO$5,$B6,$C6),'OG3'!$A$6:$M$133,13,FALSE),0)</f>
        <v>0</v>
      </c>
      <c r="AP6" s="274"/>
      <c r="AQ6" s="274">
        <f>_xlfn.IFNA(VLOOKUP(CONCATENATE($AQ$5,$B6,$C6),'Spare 2'!$A$6:$M$135,13,FALSE),0)</f>
        <v>0</v>
      </c>
      <c r="AR6" s="274">
        <f>_xlfn.IFNA(VLOOKUP(CONCATENATE($AR$5,$B6,$C6),'Spare 3'!$A$6:$M$154,13,FALSE),0)</f>
        <v>0</v>
      </c>
      <c r="AS6" s="351">
        <f>_xlfn.IFNA(VLOOKUP(CONCATENATE($AS$5,$B6,$C6),RAS!$A$6:$M$135,13,FALSE),0)</f>
        <v>0</v>
      </c>
      <c r="AT6" s="351">
        <f>_xlfn.IFNA(VLOOKUP(CONCATENATE($AT$5,$B6,$C6),RAS!$A$6:$M$135,13,FALSE),0)</f>
        <v>0</v>
      </c>
      <c r="AU6" s="351">
        <f>_xlfn.IFNA(VLOOKUP(CONCATENATE($AU$5,$B6,$C6),GID!$A$8:$M$135,13,FALSE),0)</f>
        <v>0</v>
      </c>
      <c r="AV6" s="351">
        <f>_xlfn.IFNA(VLOOKUP(CONCATENATE($AV$5,$B6,$C6),GID!$A$8:$M$135,13,FALSE),0)</f>
        <v>0</v>
      </c>
      <c r="AW6" s="274"/>
      <c r="AX6" s="59"/>
      <c r="AY6" s="65"/>
      <c r="AZ6" s="65"/>
      <c r="BA6" s="53"/>
    </row>
    <row r="7" spans="1:53" s="3" customFormat="1" x14ac:dyDescent="0.25">
      <c r="A7" s="601"/>
      <c r="B7" s="60" t="s">
        <v>278</v>
      </c>
      <c r="C7" s="61" t="s">
        <v>279</v>
      </c>
      <c r="D7" s="61" t="s">
        <v>280</v>
      </c>
      <c r="E7" s="62">
        <v>45028</v>
      </c>
      <c r="F7" s="77">
        <v>10</v>
      </c>
      <c r="G7" s="63">
        <f t="shared" ref="G7:G66" si="1">COUNTIF(J7:AN7,"&gt;0")</f>
        <v>0</v>
      </c>
      <c r="H7" s="64">
        <f t="shared" si="0"/>
        <v>0</v>
      </c>
      <c r="I7" s="74">
        <f>RANK(H7,$H$6:$H$88)</f>
        <v>13</v>
      </c>
      <c r="J7" s="73">
        <f>_xlfn.IFNA(VLOOKUP(CONCATENATE($J$5,$B7,$C7),'ESP1'!$A$6:$M$500,13,FALSE),0)</f>
        <v>0</v>
      </c>
      <c r="K7" s="65">
        <f>_xlfn.IFNA(VLOOKUP(CONCATENATE($K$5,$B7,$C7),'ESP1'!$A$6:$M$500,13,FALSE),0)</f>
        <v>0</v>
      </c>
      <c r="L7" s="73">
        <f>_xlfn.IFNA(VLOOKUP(CONCATENATE($L$5,$B7,$C7),'SER1'!$A$6:$M$500,13,FALSE),0)</f>
        <v>0</v>
      </c>
      <c r="M7" s="65">
        <f>_xlfn.IFNA(VLOOKUP(CONCATENATE($M$5,$B7,$C7),'SER1'!$A$6:$M$500,13,FALSE),0)</f>
        <v>0</v>
      </c>
      <c r="N7" s="65">
        <f>_xlfn.IFNA(VLOOKUP(CONCATENATE($N$5,$B7,$C7),MUR!$A$6:$M$133,13,FALSE),0)</f>
        <v>0</v>
      </c>
      <c r="O7" s="65">
        <f>_xlfn.IFNA(VLOOKUP(CONCATENATE($O$5,$B7,$C7),'GOS1'!$A$6:$M$133,13,FALSE),0)</f>
        <v>0</v>
      </c>
      <c r="P7" s="65">
        <f>_xlfn.IFNA(VLOOKUP(CONCATENATE($P$5,$B7,$C7),'SER2'!$A$6:$M$500,13,FALSE),0)</f>
        <v>0</v>
      </c>
      <c r="Q7" s="65">
        <f>_xlfn.IFNA(VLOOKUP(CONCATENATE($Q$5,$B7,$C7),'SER2'!$A$6:$M$500,13,FALSE),0)</f>
        <v>0</v>
      </c>
      <c r="R7" s="65">
        <f>_xlfn.IFNA(VLOOKUP(CONCATENATE($R$5,$B7,$C7),'OG1'!$A$6:$M$133,13,FALSE),0)</f>
        <v>0</v>
      </c>
      <c r="S7" s="65">
        <f>_xlfn.IFNA(VLOOKUP(CONCATENATE($S$5,$B7,$C7),'OG1'!$A$6:$M$133,13,FALSE),0)</f>
        <v>0</v>
      </c>
      <c r="T7" s="65">
        <f>_xlfn.IFNA(VLOOKUP(CONCATENATE($T$5,$B7,$C7),'DRY1'!$A$6:$M$135,13,FALSE),0)</f>
        <v>0</v>
      </c>
      <c r="U7" s="65">
        <f>_xlfn.IFNA(VLOOKUP(CONCATENATE($U$5,$B7,$C7),'HOR1'!$A$6:$M$192,13,FALSE),0)</f>
        <v>0</v>
      </c>
      <c r="V7" s="65">
        <f>_xlfn.IFNA(VLOOKUP(CONCATENATE($V$5,$B7,$C7),'DAR1'!$A$6:$M$133,13,FALSE),0)</f>
        <v>0</v>
      </c>
      <c r="W7" s="65">
        <f>_xlfn.IFNA(VLOOKUP(CONCATENATE($W$5,$B7,$C7),'DRY2'!$A$6:$M$133,13,FALSE),0)</f>
        <v>0</v>
      </c>
      <c r="X7" s="65">
        <f>_xlfn.IFNA(VLOOKUP(CONCATENATE($X$5,$B7,$C7),'SER3'!$A$6:$M$500,13,FALSE),0)</f>
        <v>0</v>
      </c>
      <c r="Y7" s="65">
        <f>_xlfn.IFNA(VLOOKUP(CONCATENATE($Y$5,$B7,$C7),'OG2'!$A$6:$M$135,13,FALSE),0)</f>
        <v>0</v>
      </c>
      <c r="Z7" s="351">
        <f>_xlfn.IFNA(VLOOKUP(CONCATENATE($Z$5,$B7,$C7),'OG2'!$A$6:$M$135,13,FALSE),0)</f>
        <v>0</v>
      </c>
      <c r="AA7" s="351">
        <f>_xlfn.IFNA(VLOOKUP(CONCATENATE($AA$5,$B7,$C7),'DRY3'!$A$6:$M$132,13,FALSE),0)</f>
        <v>0</v>
      </c>
      <c r="AB7" s="65">
        <f>_xlfn.IFNA(VLOOKUP(CONCATENATE($AB$5,$B7,$C7),[1]SCSJ!$A$6:$M$133,13,FALSE),0)</f>
        <v>0</v>
      </c>
      <c r="AC7" s="65">
        <f>_xlfn.IFNA(VLOOKUP(CONCATENATE($AC$5,$B7,$C7),'GOS2'!$A$6:$M$133,13,FALSE),0)</f>
        <v>0</v>
      </c>
      <c r="AD7" s="65">
        <f>_xlfn.IFNA(VLOOKUP(CONCATENATE($AD$5,$B7,$C7),FEST!$A$6:$M$300,13,FALSE),0)</f>
        <v>0</v>
      </c>
      <c r="AE7" s="65">
        <f>_xlfn.IFNA(VLOOKUP(CONCATENATE($AE$5,$B7,$C7),'ESP2'!$A$6:$M$500,13,FALSE),0)</f>
        <v>0</v>
      </c>
      <c r="AF7" s="65">
        <f>_xlfn.IFNA(VLOOKUP(CONCATENATE($AF$5,$B7,$C7),'OG3'!$A$6:$M$53,13,FALSE),0)</f>
        <v>0</v>
      </c>
      <c r="AG7" s="65">
        <f>_xlfn.IFNA(VLOOKUP(CONCATENATE($AG$5,$B7,$C7),'OG3'!$A$6:$M$53,13,FALSE),0)</f>
        <v>0</v>
      </c>
      <c r="AH7" s="65">
        <f>_xlfn.IFNA(VLOOKUP(CONCATENATE($AH$5,$B7,$C7),[2]cap1!$A$6:$M$53,13,FALSE),0)</f>
        <v>0</v>
      </c>
      <c r="AI7" s="65">
        <f>_xlfn.IFNA(VLOOKUP(CONCATENATE($AI$5,$B7,$C7),'ESP3'!$A$6:$M$53,13,FALSE),0)</f>
        <v>0</v>
      </c>
      <c r="AJ7" s="65">
        <f>_xlfn.IFNA(VLOOKUP(CONCATENATE($AJ$5,$B7,$C7),'BAL3'!$A$6:$M$500,13,FALSE),0)</f>
        <v>0</v>
      </c>
      <c r="AK7" s="65">
        <f>_xlfn.IFNA(VLOOKUP(CONCATENATE($AK$5,$B7,$C7),'ESP4'!$A$6:$M$300,13,FALSE),0)</f>
        <v>0</v>
      </c>
      <c r="AL7" s="65">
        <f>_xlfn.IFNA(VLOOKUP(CONCATENATE($AL$5,$B7,$C7),'DAR2'!$A$6:$M$300,13,FALSE),0)</f>
        <v>0</v>
      </c>
      <c r="AM7" s="65">
        <f>_xlfn.IFNA(VLOOKUP(CONCATENATE($AM$5,$B7,$C7),GID!$A$6:$M$60,13,FALSE),0)</f>
        <v>0</v>
      </c>
      <c r="AN7" s="65">
        <f>_xlfn.IFNA(VLOOKUP(CONCATENATE($AN$5,$B7,$C7),RAS!$A$6:$M$135,13,FALSE),0)</f>
        <v>0</v>
      </c>
      <c r="AO7" s="65">
        <f>_xlfn.IFNA(VLOOKUP(CONCATENATE($AO$5,$B7,$C7),'OG3'!$A$6:$M$133,13,FALSE),0)</f>
        <v>0</v>
      </c>
      <c r="AP7" s="65"/>
      <c r="AQ7" s="65">
        <f>_xlfn.IFNA(VLOOKUP(CONCATENATE($AQ$5,$B7,$C7),'Spare 2'!$A$6:$M$135,13,FALSE),0)</f>
        <v>0</v>
      </c>
      <c r="AR7" s="65">
        <f>_xlfn.IFNA(VLOOKUP(CONCATENATE($AR$5,$B7,$C7),'Spare 3'!$A$6:$M$154,13,FALSE),0)</f>
        <v>0</v>
      </c>
      <c r="AS7" s="65">
        <f>_xlfn.IFNA(VLOOKUP(CONCATENATE($AS$5,$B7,$C7),RAS!$A$6:$M$135,13,FALSE),0)</f>
        <v>0</v>
      </c>
      <c r="AT7" s="65">
        <f>_xlfn.IFNA(VLOOKUP(CONCATENATE($AT$5,$B7,$C7),RAS!$A$6:$M$135,13,FALSE),0)</f>
        <v>0</v>
      </c>
      <c r="AU7" s="351">
        <f>_xlfn.IFNA(VLOOKUP(CONCATENATE($AU$5,$B7,$C7),GID!$A$8:$M$135,13,FALSE),0)</f>
        <v>0</v>
      </c>
      <c r="AV7" s="65">
        <f>_xlfn.IFNA(VLOOKUP(CONCATENATE($AV$5,$B7,$C7),GID!$A$8:$M$135,13,FALSE),0)</f>
        <v>0</v>
      </c>
      <c r="AW7" s="65"/>
      <c r="AX7" s="65"/>
      <c r="AY7" s="65"/>
      <c r="AZ7" s="65"/>
      <c r="BA7" s="53"/>
    </row>
    <row r="8" spans="1:53" s="3" customFormat="1" x14ac:dyDescent="0.25">
      <c r="A8" s="601"/>
      <c r="B8" s="60" t="s">
        <v>278</v>
      </c>
      <c r="C8" s="66" t="s">
        <v>281</v>
      </c>
      <c r="D8" s="66" t="s">
        <v>280</v>
      </c>
      <c r="E8" s="67">
        <v>45034</v>
      </c>
      <c r="F8" s="74">
        <v>10</v>
      </c>
      <c r="G8" s="63">
        <f t="shared" si="1"/>
        <v>0</v>
      </c>
      <c r="H8" s="64">
        <f t="shared" si="0"/>
        <v>0</v>
      </c>
      <c r="I8" s="74">
        <f>RANK(H8,$H$6:$H$88)</f>
        <v>13</v>
      </c>
      <c r="J8" s="73">
        <f>_xlfn.IFNA(VLOOKUP(CONCATENATE($J$5,$B8,$C8),'ESP1'!$A$6:$M$500,13,FALSE),0)</f>
        <v>0</v>
      </c>
      <c r="K8" s="65">
        <f>_xlfn.IFNA(VLOOKUP(CONCATENATE($K$5,$B8,$C8),'ESP1'!$A$6:$M$500,13,FALSE),0)</f>
        <v>0</v>
      </c>
      <c r="L8" s="73">
        <f>_xlfn.IFNA(VLOOKUP(CONCATENATE($L$5,$B8,$C8),'SER1'!$A$6:$M$500,13,FALSE),0)</f>
        <v>0</v>
      </c>
      <c r="M8" s="65">
        <f>_xlfn.IFNA(VLOOKUP(CONCATENATE($M$5,$B8,$C8),'SER1'!$A$6:$M$500,13,FALSE),0)</f>
        <v>0</v>
      </c>
      <c r="N8" s="65">
        <f>_xlfn.IFNA(VLOOKUP(CONCATENATE($N$5,$B8,$C8),MUR!$A$6:$M$133,13,FALSE),0)</f>
        <v>0</v>
      </c>
      <c r="O8" s="65">
        <f>_xlfn.IFNA(VLOOKUP(CONCATENATE($O$5,$B8,$C8),'GOS1'!$A$6:$M$133,13,FALSE),0)</f>
        <v>0</v>
      </c>
      <c r="P8" s="65">
        <f>_xlfn.IFNA(VLOOKUP(CONCATENATE($P$5,$B8,$C8),'SER2'!$A$6:$M$500,13,FALSE),0)</f>
        <v>0</v>
      </c>
      <c r="Q8" s="65">
        <f>_xlfn.IFNA(VLOOKUP(CONCATENATE($Q$5,$B8,$C8),'SER2'!$A$6:$M$500,13,FALSE),0)</f>
        <v>0</v>
      </c>
      <c r="R8" s="65">
        <f>_xlfn.IFNA(VLOOKUP(CONCATENATE($R$5,$B8,$C8),'OG1'!$A$6:$M$133,13,FALSE),0)</f>
        <v>0</v>
      </c>
      <c r="S8" s="65">
        <f>_xlfn.IFNA(VLOOKUP(CONCATENATE($S$5,$B8,$C8),'OG1'!$A$6:$M$133,13,FALSE),0)</f>
        <v>0</v>
      </c>
      <c r="T8" s="65">
        <f>_xlfn.IFNA(VLOOKUP(CONCATENATE($T$5,$B8,$C8),'DRY1'!$A$6:$M$135,13,FALSE),0)</f>
        <v>0</v>
      </c>
      <c r="U8" s="65">
        <f>_xlfn.IFNA(VLOOKUP(CONCATENATE($U$5,$B8,$C8),'HOR1'!$A$6:$M$192,13,FALSE),0)</f>
        <v>0</v>
      </c>
      <c r="V8" s="65">
        <f>_xlfn.IFNA(VLOOKUP(CONCATENATE($V$5,$B8,$C8),'DAR1'!$A$6:$M$133,13,FALSE),0)</f>
        <v>0</v>
      </c>
      <c r="W8" s="65">
        <f>_xlfn.IFNA(VLOOKUP(CONCATENATE($W$5,$B8,$C8),'DRY2'!$A$6:$M$133,13,FALSE),0)</f>
        <v>0</v>
      </c>
      <c r="X8" s="65">
        <f>_xlfn.IFNA(VLOOKUP(CONCATENATE($X$5,$B8,$C8),'SER3'!$A$6:$M$500,13,FALSE),0)</f>
        <v>0</v>
      </c>
      <c r="Y8" s="65">
        <f>_xlfn.IFNA(VLOOKUP(CONCATENATE($Y$5,$B8,$C8),'OG2'!$A$6:$M$135,13,FALSE),0)</f>
        <v>0</v>
      </c>
      <c r="Z8" s="351">
        <f>_xlfn.IFNA(VLOOKUP(CONCATENATE($Z$5,$B8,$C8),'OG2'!$A$6:$M$135,13,FALSE),0)</f>
        <v>0</v>
      </c>
      <c r="AA8" s="351">
        <f>_xlfn.IFNA(VLOOKUP(CONCATENATE($AA$5,$B8,$C8),'DRY3'!$A$6:$M$132,13,FALSE),0)</f>
        <v>0</v>
      </c>
      <c r="AB8" s="65">
        <f>_xlfn.IFNA(VLOOKUP(CONCATENATE($AB$5,$B8,$C8),[1]SCSJ!$A$6:$M$133,13,FALSE),0)</f>
        <v>0</v>
      </c>
      <c r="AC8" s="65">
        <f>_xlfn.IFNA(VLOOKUP(CONCATENATE($AC$5,$B8,$C8),'GOS2'!$A$6:$M$133,13,FALSE),0)</f>
        <v>0</v>
      </c>
      <c r="AD8" s="65">
        <f>_xlfn.IFNA(VLOOKUP(CONCATENATE($AD$5,$B8,$C8),FEST!$A$6:$M$300,13,FALSE),0)</f>
        <v>0</v>
      </c>
      <c r="AE8" s="65">
        <f>_xlfn.IFNA(VLOOKUP(CONCATENATE($AE$5,$B8,$C8),'ESP2'!$A$6:$M$500,13,FALSE),0)</f>
        <v>0</v>
      </c>
      <c r="AF8" s="65">
        <f>_xlfn.IFNA(VLOOKUP(CONCATENATE($AF$5,$B8,$C8),'OG3'!$A$6:$M$53,13,FALSE),0)</f>
        <v>0</v>
      </c>
      <c r="AG8" s="65">
        <f>_xlfn.IFNA(VLOOKUP(CONCATENATE($AG$5,$B8,$C8),'OG3'!$A$6:$M$53,13,FALSE),0)</f>
        <v>0</v>
      </c>
      <c r="AH8" s="65">
        <f>_xlfn.IFNA(VLOOKUP(CONCATENATE($AH$5,$B8,$C8),[2]cap1!$A$6:$M$53,13,FALSE),0)</f>
        <v>0</v>
      </c>
      <c r="AI8" s="65">
        <f>_xlfn.IFNA(VLOOKUP(CONCATENATE($AI$5,$B8,$C8),'ESP3'!$A$6:$M$53,13,FALSE),0)</f>
        <v>0</v>
      </c>
      <c r="AJ8" s="65">
        <f>_xlfn.IFNA(VLOOKUP(CONCATENATE($AJ$5,$B8,$C8),'BAL3'!$A$6:$M$500,13,FALSE),0)</f>
        <v>0</v>
      </c>
      <c r="AK8" s="65">
        <f>_xlfn.IFNA(VLOOKUP(CONCATENATE($AK$5,$B8,$C8),'ESP4'!$A$6:$M$300,13,FALSE),0)</f>
        <v>0</v>
      </c>
      <c r="AL8" s="65">
        <f>_xlfn.IFNA(VLOOKUP(CONCATENATE($AL$5,$B8,$C8),'DAR2'!$A$6:$M$300,13,FALSE),0)</f>
        <v>0</v>
      </c>
      <c r="AM8" s="65">
        <f>_xlfn.IFNA(VLOOKUP(CONCATENATE($AM$5,$B8,$C8),GID!$A$6:$M$60,13,FALSE),0)</f>
        <v>0</v>
      </c>
      <c r="AN8" s="65">
        <f>_xlfn.IFNA(VLOOKUP(CONCATENATE($AN$5,$B8,$C8),RAS!$A$6:$M$135,13,FALSE),0)</f>
        <v>0</v>
      </c>
      <c r="AO8" s="65">
        <f>_xlfn.IFNA(VLOOKUP(CONCATENATE($AO$5,$B8,$C8),'OG3'!$A$6:$M$133,13,FALSE),0)</f>
        <v>0</v>
      </c>
      <c r="AP8" s="65"/>
      <c r="AQ8" s="65">
        <f>_xlfn.IFNA(VLOOKUP(CONCATENATE($AQ$5,$B8,$C8),'Spare 2'!$A$6:$M$135,13,FALSE),0)</f>
        <v>0</v>
      </c>
      <c r="AR8" s="65">
        <f>_xlfn.IFNA(VLOOKUP(CONCATENATE($AR$5,$B8,$C8),'Spare 3'!$A$6:$M$154,13,FALSE),0)</f>
        <v>0</v>
      </c>
      <c r="AS8" s="65">
        <f>_xlfn.IFNA(VLOOKUP(CONCATENATE($AT$5,$B8,$C8),RAS!$A$6:$M$135,13,FALSE),0)</f>
        <v>0</v>
      </c>
      <c r="AT8" s="65">
        <f>_xlfn.IFNA(VLOOKUP(CONCATENATE($AT$5,$B8,$C8),RAS!$A$6:$M$135,13,FALSE),0)</f>
        <v>0</v>
      </c>
      <c r="AU8" s="351">
        <f>_xlfn.IFNA(VLOOKUP(CONCATENATE($AU$5,$B8,$C8),GID!$A$8:$M$135,13,FALSE),0)</f>
        <v>0</v>
      </c>
      <c r="AV8" s="65">
        <f>_xlfn.IFNA(VLOOKUP(CONCATENATE($AV$5,$B8,$C8),GID!$A$8:$M$135,13,FALSE),0)</f>
        <v>0</v>
      </c>
      <c r="AW8" s="65"/>
      <c r="AX8" s="65"/>
      <c r="AY8" s="65"/>
      <c r="AZ8" s="65"/>
      <c r="BA8" s="53"/>
    </row>
    <row r="9" spans="1:53" s="3" customFormat="1" x14ac:dyDescent="0.25">
      <c r="A9" s="601"/>
      <c r="B9" s="60" t="s">
        <v>282</v>
      </c>
      <c r="C9" s="66" t="s">
        <v>283</v>
      </c>
      <c r="D9" s="66" t="s">
        <v>76</v>
      </c>
      <c r="E9" s="67">
        <v>45031</v>
      </c>
      <c r="F9" s="74">
        <v>11</v>
      </c>
      <c r="G9" s="63">
        <f t="shared" si="1"/>
        <v>1</v>
      </c>
      <c r="H9" s="64">
        <f t="shared" si="0"/>
        <v>2</v>
      </c>
      <c r="I9" s="74">
        <f>RANK(H9,$H$6:$H$88)</f>
        <v>11</v>
      </c>
      <c r="J9" s="73">
        <f>_xlfn.IFNA(VLOOKUP(CONCATENATE($J$5,$B9,$C9),'ESP1'!$A$6:$M$500,13,FALSE),0)</f>
        <v>0</v>
      </c>
      <c r="K9" s="65">
        <f>_xlfn.IFNA(VLOOKUP(CONCATENATE($K$5,$B9,$C9),'ESP1'!$A$6:$M$500,13,FALSE),0)</f>
        <v>0</v>
      </c>
      <c r="L9" s="73">
        <f>_xlfn.IFNA(VLOOKUP(CONCATENATE($L$5,$B9,$C9),'SER1'!$A$6:$M$500,13,FALSE),0)</f>
        <v>0</v>
      </c>
      <c r="M9" s="65">
        <f>_xlfn.IFNA(VLOOKUP(CONCATENATE($M$5,$B9,$C9),'SER1'!$A$6:$M$500,13,FALSE),0)</f>
        <v>0</v>
      </c>
      <c r="N9" s="65">
        <f>_xlfn.IFNA(VLOOKUP(CONCATENATE($N$5,$B9,$C9),MUR!$A$6:$M$133,13,FALSE),0)</f>
        <v>0</v>
      </c>
      <c r="O9" s="65">
        <f>_xlfn.IFNA(VLOOKUP(CONCATENATE($O$5,$B9,$C9),'GOS1'!$A$6:$M$133,13,FALSE),0)</f>
        <v>0</v>
      </c>
      <c r="P9" s="65">
        <f>_xlfn.IFNA(VLOOKUP(CONCATENATE($P$5,$B9,$C9),'SER2'!$A$6:$M$500,13,FALSE),0)</f>
        <v>0</v>
      </c>
      <c r="Q9" s="65">
        <f>_xlfn.IFNA(VLOOKUP(CONCATENATE($Q$5,$B9,$C9),'SER2'!$A$6:$M$500,13,FALSE),0)</f>
        <v>2</v>
      </c>
      <c r="R9" s="65">
        <f>_xlfn.IFNA(VLOOKUP(CONCATENATE($R$5,$B9,$C9),'OG1'!$A$6:$M$133,13,FALSE),0)</f>
        <v>0</v>
      </c>
      <c r="S9" s="65">
        <f>_xlfn.IFNA(VLOOKUP(CONCATENATE($S$5,$B9,$C9),'OG1'!$A$6:$M$133,13,FALSE),0)</f>
        <v>0</v>
      </c>
      <c r="T9" s="65">
        <f>_xlfn.IFNA(VLOOKUP(CONCATENATE($T$5,$B9,$C9),'DRY1'!$A$6:$M$135,13,FALSE),0)</f>
        <v>0</v>
      </c>
      <c r="U9" s="65">
        <f>_xlfn.IFNA(VLOOKUP(CONCATENATE($U$5,$B9,$C9),'HOR1'!$A$6:$M$192,13,FALSE),0)</f>
        <v>0</v>
      </c>
      <c r="V9" s="65">
        <f>_xlfn.IFNA(VLOOKUP(CONCATENATE($V$5,$B9,$C9),'DAR1'!$A$6:$M$133,13,FALSE),0)</f>
        <v>0</v>
      </c>
      <c r="W9" s="65">
        <f>_xlfn.IFNA(VLOOKUP(CONCATENATE($W$5,$B9,$C9),'DRY2'!$A$6:$M$133,13,FALSE),0)</f>
        <v>0</v>
      </c>
      <c r="X9" s="65">
        <f>_xlfn.IFNA(VLOOKUP(CONCATENATE($X$5,$B9,$C9),'SER3'!$A$6:$M$500,13,FALSE),0)</f>
        <v>0</v>
      </c>
      <c r="Y9" s="65">
        <f>_xlfn.IFNA(VLOOKUP(CONCATENATE($Y$5,$B9,$C9),'OG2'!$A$6:$M$135,13,FALSE),0)</f>
        <v>0</v>
      </c>
      <c r="Z9" s="351">
        <f>_xlfn.IFNA(VLOOKUP(CONCATENATE($Z$5,$B9,$C9),'OG2'!$A$6:$M$135,13,FALSE),0)</f>
        <v>0</v>
      </c>
      <c r="AA9" s="351">
        <f>_xlfn.IFNA(VLOOKUP(CONCATENATE($AA$5,$B9,$C9),'DRY3'!$A$6:$M$132,13,FALSE),0)</f>
        <v>0</v>
      </c>
      <c r="AB9" s="65">
        <f>_xlfn.IFNA(VLOOKUP(CONCATENATE($AB$5,$B9,$C9),[1]SCSJ!$A$6:$M$133,13,FALSE),0)</f>
        <v>0</v>
      </c>
      <c r="AC9" s="65">
        <f>_xlfn.IFNA(VLOOKUP(CONCATENATE($AC$5,$B9,$C9),'GOS2'!$A$6:$M$133,13,FALSE),0)</f>
        <v>0</v>
      </c>
      <c r="AD9" s="65">
        <f>_xlfn.IFNA(VLOOKUP(CONCATENATE($AD$5,$B9,$C9),FEST!$A$6:$M$300,13,FALSE),0)</f>
        <v>0</v>
      </c>
      <c r="AE9" s="65">
        <f>_xlfn.IFNA(VLOOKUP(CONCATENATE($AE$5,$B9,$C9),'ESP2'!$A$6:$M$500,13,FALSE),0)</f>
        <v>0</v>
      </c>
      <c r="AF9" s="65">
        <f>_xlfn.IFNA(VLOOKUP(CONCATENATE($AF$5,$B9,$C9),'OG3'!$A$6:$M$53,13,FALSE),0)</f>
        <v>0</v>
      </c>
      <c r="AG9" s="65">
        <f>_xlfn.IFNA(VLOOKUP(CONCATENATE($AG$5,$B9,$C9),'OG3'!$A$6:$M$53,13,FALSE),0)</f>
        <v>0</v>
      </c>
      <c r="AH9" s="65">
        <f>_xlfn.IFNA(VLOOKUP(CONCATENATE($AH$5,$B9,$C9),[2]cap1!$A$6:$M$53,13,FALSE),0)</f>
        <v>0</v>
      </c>
      <c r="AI9" s="65">
        <f>_xlfn.IFNA(VLOOKUP(CONCATENATE($AI$5,$B9,$C9),'ESP3'!$A$6:$M$53,13,FALSE),0)</f>
        <v>0</v>
      </c>
      <c r="AJ9" s="65">
        <f>_xlfn.IFNA(VLOOKUP(CONCATENATE($AJ$5,$B9,$C9),'BAL3'!$A$6:$M$500,13,FALSE),0)</f>
        <v>0</v>
      </c>
      <c r="AK9" s="65">
        <f>_xlfn.IFNA(VLOOKUP(CONCATENATE($AK$5,$B9,$C9),'ESP4'!$A$6:$M$300,13,FALSE),0)</f>
        <v>0</v>
      </c>
      <c r="AL9" s="65">
        <f>_xlfn.IFNA(VLOOKUP(CONCATENATE($AL$5,$B9,$C9),'DAR2'!$A$6:$M$300,13,FALSE),0)</f>
        <v>0</v>
      </c>
      <c r="AM9" s="65">
        <f>_xlfn.IFNA(VLOOKUP(CONCATENATE($AM$5,$B9,$C9),GID!$A$6:$M$60,13,FALSE),0)</f>
        <v>0</v>
      </c>
      <c r="AN9" s="65">
        <f>_xlfn.IFNA(VLOOKUP(CONCATENATE($AN$5,$B9,$C9),RAS!$A$6:$M$135,13,FALSE),0)</f>
        <v>0</v>
      </c>
      <c r="AO9" s="65">
        <f>_xlfn.IFNA(VLOOKUP(CONCATENATE($AO$5,$B9,$C9),'OG3'!$A$6:$M$133,13,FALSE),0)</f>
        <v>0</v>
      </c>
      <c r="AP9" s="65"/>
      <c r="AQ9" s="65">
        <f>_xlfn.IFNA(VLOOKUP(CONCATENATE($AQ$5,$B9,$C9),'Spare 2'!$A$6:$M$135,13,FALSE),0)</f>
        <v>0</v>
      </c>
      <c r="AR9" s="65">
        <f>_xlfn.IFNA(VLOOKUP(CONCATENATE($AR$5,$B9,$C9),'Spare 3'!$A$6:$M$154,13,FALSE),0)</f>
        <v>0</v>
      </c>
      <c r="AS9" s="65">
        <f>_xlfn.IFNA(VLOOKUP(CONCATENATE($AT$5,$B9,$C9),RAS!$A$6:$M$135,13,FALSE),0)</f>
        <v>0</v>
      </c>
      <c r="AT9" s="65">
        <f>_xlfn.IFNA(VLOOKUP(CONCATENATE($AT$5,$B9,$C9),RAS!$A$6:$M$135,13,FALSE),0)</f>
        <v>0</v>
      </c>
      <c r="AU9" s="351">
        <f>_xlfn.IFNA(VLOOKUP(CONCATENATE($AU$5,$B9,$C9),GID!$A$8:$M$135,13,FALSE),0)</f>
        <v>0</v>
      </c>
      <c r="AV9" s="65">
        <f>_xlfn.IFNA(VLOOKUP(CONCATENATE($AV$5,$B9,$C9),GID!$A$8:$M$135,13,FALSE),0)</f>
        <v>0</v>
      </c>
      <c r="AW9" s="65"/>
      <c r="AX9" s="65"/>
      <c r="AY9" s="65"/>
      <c r="AZ9" s="65"/>
      <c r="BA9" s="53"/>
    </row>
    <row r="10" spans="1:53" s="3" customFormat="1" x14ac:dyDescent="0.25">
      <c r="A10" s="601"/>
      <c r="B10" s="60" t="s">
        <v>284</v>
      </c>
      <c r="C10" s="66" t="s">
        <v>285</v>
      </c>
      <c r="D10" s="66" t="s">
        <v>286</v>
      </c>
      <c r="E10" s="67">
        <v>45029</v>
      </c>
      <c r="F10" s="74">
        <v>9</v>
      </c>
      <c r="G10" s="63">
        <f t="shared" si="1"/>
        <v>0</v>
      </c>
      <c r="H10" s="64">
        <f t="shared" si="0"/>
        <v>0</v>
      </c>
      <c r="I10" s="74">
        <f>RANK(H10,$H$6:$H$88)</f>
        <v>13</v>
      </c>
      <c r="J10" s="73">
        <f>_xlfn.IFNA(VLOOKUP(CONCATENATE($J$5,$B10,$C10),'ESP1'!$A$6:$M$500,13,FALSE),0)</f>
        <v>0</v>
      </c>
      <c r="K10" s="65">
        <f>_xlfn.IFNA(VLOOKUP(CONCATENATE($K$5,$B10,$C10),'ESP1'!$A$6:$M$500,13,FALSE),0)</f>
        <v>0</v>
      </c>
      <c r="L10" s="73">
        <f>_xlfn.IFNA(VLOOKUP(CONCATENATE($L$5,$B10,$C10),'SER1'!$A$6:$M$500,13,FALSE),0)</f>
        <v>0</v>
      </c>
      <c r="M10" s="65">
        <f>_xlfn.IFNA(VLOOKUP(CONCATENATE($M$5,$B10,$C10),'SER1'!$A$6:$M$500,13,FALSE),0)</f>
        <v>0</v>
      </c>
      <c r="N10" s="65">
        <f>_xlfn.IFNA(VLOOKUP(CONCATENATE($N$5,$B10,$C10),MUR!$A$6:$M$133,13,FALSE),0)</f>
        <v>0</v>
      </c>
      <c r="O10" s="65">
        <f>_xlfn.IFNA(VLOOKUP(CONCATENATE($O$5,$B10,$C10),'GOS1'!$A$6:$M$133,13,FALSE),0)</f>
        <v>0</v>
      </c>
      <c r="P10" s="65">
        <f>_xlfn.IFNA(VLOOKUP(CONCATENATE($P$5,$B10,$C10),'SER2'!$A$6:$M$500,13,FALSE),0)</f>
        <v>0</v>
      </c>
      <c r="Q10" s="65">
        <f>_xlfn.IFNA(VLOOKUP(CONCATENATE($Q$5,$B10,$C10),'SER2'!$A$6:$M$500,13,FALSE),0)</f>
        <v>0</v>
      </c>
      <c r="R10" s="65">
        <f>_xlfn.IFNA(VLOOKUP(CONCATENATE($R$5,$B10,$C10),'OG1'!$A$6:$M$133,13,FALSE),0)</f>
        <v>0</v>
      </c>
      <c r="S10" s="65">
        <f>_xlfn.IFNA(VLOOKUP(CONCATENATE($S$5,$B10,$C10),'OG1'!$A$6:$M$133,13,FALSE),0)</f>
        <v>0</v>
      </c>
      <c r="T10" s="65">
        <f>_xlfn.IFNA(VLOOKUP(CONCATENATE($T$5,$B10,$C10),'DRY1'!$A$6:$M$135,13,FALSE),0)</f>
        <v>0</v>
      </c>
      <c r="U10" s="65">
        <f>_xlfn.IFNA(VLOOKUP(CONCATENATE($U$5,$B10,$C10),'HOR1'!$A$6:$M$192,13,FALSE),0)</f>
        <v>0</v>
      </c>
      <c r="V10" s="65">
        <f>_xlfn.IFNA(VLOOKUP(CONCATENATE($V$5,$B10,$C10),'DAR1'!$A$6:$M$133,13,FALSE),0)</f>
        <v>0</v>
      </c>
      <c r="W10" s="65">
        <f>_xlfn.IFNA(VLOOKUP(CONCATENATE($W$5,$B10,$C10),'DRY2'!$A$6:$M$133,13,FALSE),0)</f>
        <v>0</v>
      </c>
      <c r="X10" s="65">
        <f>_xlfn.IFNA(VLOOKUP(CONCATENATE($X$5,$B10,$C10),'SER3'!$A$6:$M$500,13,FALSE),0)</f>
        <v>0</v>
      </c>
      <c r="Y10" s="65">
        <f>_xlfn.IFNA(VLOOKUP(CONCATENATE($Y$5,$B10,$C10),'OG2'!$A$6:$M$135,13,FALSE),0)</f>
        <v>0</v>
      </c>
      <c r="Z10" s="351">
        <f>_xlfn.IFNA(VLOOKUP(CONCATENATE($Z$5,$B10,$C10),'OG2'!$A$6:$M$135,13,FALSE),0)</f>
        <v>0</v>
      </c>
      <c r="AA10" s="351">
        <f>_xlfn.IFNA(VLOOKUP(CONCATENATE($AA$5,$B10,$C10),'DRY3'!$A$6:$M$132,13,FALSE),0)</f>
        <v>0</v>
      </c>
      <c r="AB10" s="65">
        <f>_xlfn.IFNA(VLOOKUP(CONCATENATE($AB$5,$B10,$C10),[1]SCSJ!$A$6:$M$133,13,FALSE),0)</f>
        <v>0</v>
      </c>
      <c r="AC10" s="65">
        <f>_xlfn.IFNA(VLOOKUP(CONCATENATE($AC$5,$B10,$C10),'GOS2'!$A$6:$M$133,13,FALSE),0)</f>
        <v>0</v>
      </c>
      <c r="AD10" s="65">
        <f>_xlfn.IFNA(VLOOKUP(CONCATENATE($AD$5,$B10,$C10),FEST!$A$6:$M$300,13,FALSE),0)</f>
        <v>0</v>
      </c>
      <c r="AE10" s="65">
        <f>_xlfn.IFNA(VLOOKUP(CONCATENATE($AE$5,$B10,$C10),'ESP2'!$A$6:$M$500,13,FALSE),0)</f>
        <v>0</v>
      </c>
      <c r="AF10" s="65">
        <f>_xlfn.IFNA(VLOOKUP(CONCATENATE($AF$5,$B10,$C10),'OG3'!$A$6:$M$53,13,FALSE),0)</f>
        <v>0</v>
      </c>
      <c r="AG10" s="65">
        <f>_xlfn.IFNA(VLOOKUP(CONCATENATE($AG$5,$B10,$C10),'OG3'!$A$6:$M$53,13,FALSE),0)</f>
        <v>0</v>
      </c>
      <c r="AH10" s="65">
        <f>_xlfn.IFNA(VLOOKUP(CONCATENATE($AH$5,$B10,$C10),[2]cap1!$A$6:$M$53,13,FALSE),0)</f>
        <v>0</v>
      </c>
      <c r="AI10" s="65">
        <f>_xlfn.IFNA(VLOOKUP(CONCATENATE($AI$5,$B10,$C10),'ESP3'!$A$6:$M$53,13,FALSE),0)</f>
        <v>0</v>
      </c>
      <c r="AJ10" s="65">
        <f>_xlfn.IFNA(VLOOKUP(CONCATENATE($AJ$5,$B10,$C10),'BAL3'!$A$6:$M$500,13,FALSE),0)</f>
        <v>0</v>
      </c>
      <c r="AK10" s="65">
        <f>_xlfn.IFNA(VLOOKUP(CONCATENATE($AK$5,$B10,$C10),'ESP4'!$A$6:$M$300,13,FALSE),0)</f>
        <v>0</v>
      </c>
      <c r="AL10" s="65">
        <f>_xlfn.IFNA(VLOOKUP(CONCATENATE($AL$5,$B10,$C10),'DAR2'!$A$6:$M$300,13,FALSE),0)</f>
        <v>0</v>
      </c>
      <c r="AM10" s="65">
        <f>_xlfn.IFNA(VLOOKUP(CONCATENATE($AM$5,$B10,$C10),GID!$A$6:$M$60,13,FALSE),0)</f>
        <v>0</v>
      </c>
      <c r="AN10" s="65">
        <f>_xlfn.IFNA(VLOOKUP(CONCATENATE($AN$5,$B10,$C10),RAS!$A$6:$M$135,13,FALSE),0)</f>
        <v>0</v>
      </c>
      <c r="AO10" s="65">
        <f>_xlfn.IFNA(VLOOKUP(CONCATENATE($AO$5,$B10,$C10),'OG3'!$A$6:$M$133,13,FALSE),0)</f>
        <v>0</v>
      </c>
      <c r="AP10" s="65"/>
      <c r="AQ10" s="65">
        <f>_xlfn.IFNA(VLOOKUP(CONCATENATE($AQ$5,$B10,$C10),'Spare 2'!$A$6:$M$135,13,FALSE),0)</f>
        <v>0</v>
      </c>
      <c r="AR10" s="65">
        <f>_xlfn.IFNA(VLOOKUP(CONCATENATE($AR$5,$B10,$C10),'Spare 3'!$A$6:$M$154,13,FALSE),0)</f>
        <v>0</v>
      </c>
      <c r="AS10" s="65">
        <f>_xlfn.IFNA(VLOOKUP(CONCATENATE($AT$5,$B10,$C10),RAS!$A$6:$M$135,13,FALSE),0)</f>
        <v>0</v>
      </c>
      <c r="AT10" s="65">
        <f>_xlfn.IFNA(VLOOKUP(CONCATENATE($AT$5,$B10,$C10),RAS!$A$6:$M$135,13,FALSE),0)</f>
        <v>0</v>
      </c>
      <c r="AU10" s="351">
        <f>_xlfn.IFNA(VLOOKUP(CONCATENATE($AU$5,$B10,$C10),GID!$A$8:$M$135,13,FALSE),0)</f>
        <v>0</v>
      </c>
      <c r="AV10" s="65">
        <f>_xlfn.IFNA(VLOOKUP(CONCATENATE($AV$5,$B10,$C10),GID!$A$8:$M$135,13,FALSE),0)</f>
        <v>0</v>
      </c>
      <c r="AW10" s="65"/>
      <c r="AX10" s="65"/>
      <c r="AY10" s="65"/>
      <c r="AZ10" s="65"/>
      <c r="BA10" s="53"/>
    </row>
    <row r="11" spans="1:53" s="3" customFormat="1" x14ac:dyDescent="0.25">
      <c r="A11" s="601"/>
      <c r="B11" s="60" t="s">
        <v>287</v>
      </c>
      <c r="C11" s="66" t="s">
        <v>288</v>
      </c>
      <c r="D11" s="66" t="s">
        <v>289</v>
      </c>
      <c r="E11" s="67">
        <v>45030</v>
      </c>
      <c r="F11" s="74">
        <v>10</v>
      </c>
      <c r="G11" s="63">
        <f t="shared" si="1"/>
        <v>0</v>
      </c>
      <c r="H11" s="64">
        <f t="shared" si="0"/>
        <v>0</v>
      </c>
      <c r="I11" s="74">
        <f>RANK(H11,$H$6:$H$88)</f>
        <v>13</v>
      </c>
      <c r="J11" s="73">
        <f>_xlfn.IFNA(VLOOKUP(CONCATENATE($J$5,$B11,$C11),'ESP1'!$A$6:$M$500,13,FALSE),0)</f>
        <v>0</v>
      </c>
      <c r="K11" s="65">
        <f>_xlfn.IFNA(VLOOKUP(CONCATENATE($K$5,$B11,$C11),'ESP1'!$A$6:$M$500,13,FALSE),0)</f>
        <v>0</v>
      </c>
      <c r="L11" s="73">
        <f>_xlfn.IFNA(VLOOKUP(CONCATENATE($L$5,$B11,$C11),'SER1'!$A$6:$M$500,13,FALSE),0)</f>
        <v>0</v>
      </c>
      <c r="M11" s="65">
        <f>_xlfn.IFNA(VLOOKUP(CONCATENATE($M$5,$B11,$C11),'SER1'!$A$6:$M$500,13,FALSE),0)</f>
        <v>0</v>
      </c>
      <c r="N11" s="65">
        <f>_xlfn.IFNA(VLOOKUP(CONCATENATE($N$5,$B11,$C11),MUR!$A$6:$M$133,13,FALSE),0)</f>
        <v>0</v>
      </c>
      <c r="O11" s="65">
        <f>_xlfn.IFNA(VLOOKUP(CONCATENATE($O$5,$B11,$C11),'GOS1'!$A$6:$M$133,13,FALSE),0)</f>
        <v>0</v>
      </c>
      <c r="P11" s="65">
        <f>_xlfn.IFNA(VLOOKUP(CONCATENATE($P$5,$B11,$C11),'SER2'!$A$6:$M$500,13,FALSE),0)</f>
        <v>0</v>
      </c>
      <c r="Q11" s="65">
        <f>_xlfn.IFNA(VLOOKUP(CONCATENATE($Q$5,$B11,$C11),'SER2'!$A$6:$M$500,13,FALSE),0)</f>
        <v>0</v>
      </c>
      <c r="R11" s="65">
        <f>_xlfn.IFNA(VLOOKUP(CONCATENATE($R$5,$B11,$C11),'OG1'!$A$6:$M$133,13,FALSE),0)</f>
        <v>0</v>
      </c>
      <c r="S11" s="65">
        <f>_xlfn.IFNA(VLOOKUP(CONCATENATE($S$5,$B11,$C11),'OG1'!$A$6:$M$133,13,FALSE),0)</f>
        <v>0</v>
      </c>
      <c r="T11" s="65">
        <f>_xlfn.IFNA(VLOOKUP(CONCATENATE($T$5,$B11,$C11),'DRY1'!$A$6:$M$135,13,FALSE),0)</f>
        <v>0</v>
      </c>
      <c r="U11" s="65">
        <f>_xlfn.IFNA(VLOOKUP(CONCATENATE($U$5,$B11,$C11),'HOR1'!$A$6:$M$192,13,FALSE),0)</f>
        <v>0</v>
      </c>
      <c r="V11" s="65">
        <f>_xlfn.IFNA(VLOOKUP(CONCATENATE($V$5,$B11,$C11),'DAR1'!$A$6:$M$133,13,FALSE),0)</f>
        <v>0</v>
      </c>
      <c r="W11" s="65">
        <f>_xlfn.IFNA(VLOOKUP(CONCATENATE($W$5,$B11,$C11),'DRY2'!$A$6:$M$133,13,FALSE),0)</f>
        <v>0</v>
      </c>
      <c r="X11" s="65">
        <f>_xlfn.IFNA(VLOOKUP(CONCATENATE($X$5,$B11,$C11),'SER3'!$A$6:$M$500,13,FALSE),0)</f>
        <v>0</v>
      </c>
      <c r="Y11" s="65">
        <f>_xlfn.IFNA(VLOOKUP(CONCATENATE($Y$5,$B11,$C11),'OG2'!$A$6:$M$135,13,FALSE),0)</f>
        <v>0</v>
      </c>
      <c r="Z11" s="351">
        <f>_xlfn.IFNA(VLOOKUP(CONCATENATE($Z$5,$B11,$C11),'OG2'!$A$6:$M$135,13,FALSE),0)</f>
        <v>0</v>
      </c>
      <c r="AA11" s="351">
        <f>_xlfn.IFNA(VLOOKUP(CONCATENATE($AA$5,$B11,$C11),'DRY3'!$A$6:$M$132,13,FALSE),0)</f>
        <v>0</v>
      </c>
      <c r="AB11" s="65">
        <f>_xlfn.IFNA(VLOOKUP(CONCATENATE($AB$5,$B11,$C11),[1]SCSJ!$A$6:$M$133,13,FALSE),0)</f>
        <v>0</v>
      </c>
      <c r="AC11" s="65">
        <f>_xlfn.IFNA(VLOOKUP(CONCATENATE($AC$5,$B11,$C11),'GOS2'!$A$6:$M$133,13,FALSE),0)</f>
        <v>0</v>
      </c>
      <c r="AD11" s="65">
        <f>_xlfn.IFNA(VLOOKUP(CONCATENATE($AD$5,$B11,$C11),FEST!$A$6:$M$300,13,FALSE),0)</f>
        <v>0</v>
      </c>
      <c r="AE11" s="65">
        <f>_xlfn.IFNA(VLOOKUP(CONCATENATE($AE$5,$B11,$C11),'ESP2'!$A$6:$M$500,13,FALSE),0)</f>
        <v>0</v>
      </c>
      <c r="AF11" s="65">
        <f>_xlfn.IFNA(VLOOKUP(CONCATENATE($AF$5,$B11,$C11),'OG3'!$A$6:$M$53,13,FALSE),0)</f>
        <v>0</v>
      </c>
      <c r="AG11" s="65">
        <f>_xlfn.IFNA(VLOOKUP(CONCATENATE($AG$5,$B11,$C11),'OG3'!$A$6:$M$53,13,FALSE),0)</f>
        <v>0</v>
      </c>
      <c r="AH11" s="65">
        <f>_xlfn.IFNA(VLOOKUP(CONCATENATE($AH$5,$B11,$C11),[2]cap1!$A$6:$M$53,13,FALSE),0)</f>
        <v>0</v>
      </c>
      <c r="AI11" s="65">
        <f>_xlfn.IFNA(VLOOKUP(CONCATENATE($AI$5,$B11,$C11),'ESP3'!$A$6:$M$53,13,FALSE),0)</f>
        <v>0</v>
      </c>
      <c r="AJ11" s="65">
        <f>_xlfn.IFNA(VLOOKUP(CONCATENATE($AJ$5,$B11,$C11),'BAL3'!$A$6:$M$500,13,FALSE),0)</f>
        <v>0</v>
      </c>
      <c r="AK11" s="65">
        <f>_xlfn.IFNA(VLOOKUP(CONCATENATE($AK$5,$B11,$C11),'ESP4'!$A$6:$M$300,13,FALSE),0)</f>
        <v>0</v>
      </c>
      <c r="AL11" s="65">
        <f>_xlfn.IFNA(VLOOKUP(CONCATENATE($AL$5,$B11,$C11),'DAR2'!$A$6:$M$300,13,FALSE),0)</f>
        <v>0</v>
      </c>
      <c r="AM11" s="65">
        <f>_xlfn.IFNA(VLOOKUP(CONCATENATE($AM$5,$B11,$C11),GID!$A$6:$M$60,13,FALSE),0)</f>
        <v>0</v>
      </c>
      <c r="AN11" s="65">
        <f>_xlfn.IFNA(VLOOKUP(CONCATENATE($AN$5,$B11,$C11),RAS!$A$6:$M$135,13,FALSE),0)</f>
        <v>0</v>
      </c>
      <c r="AO11" s="65">
        <f>_xlfn.IFNA(VLOOKUP(CONCATENATE($AO$5,$B11,$C11),'OG3'!$A$6:$M$133,13,FALSE),0)</f>
        <v>0</v>
      </c>
      <c r="AP11" s="65"/>
      <c r="AQ11" s="65">
        <f>_xlfn.IFNA(VLOOKUP(CONCATENATE($AQ$5,$B11,$C11),'Spare 2'!$A$6:$M$135,13,FALSE),0)</f>
        <v>0</v>
      </c>
      <c r="AR11" s="65">
        <f>_xlfn.IFNA(VLOOKUP(CONCATENATE($AR$5,$B11,$C11),'Spare 3'!$A$6:$M$154,13,FALSE),0)</f>
        <v>0</v>
      </c>
      <c r="AS11" s="65">
        <f>_xlfn.IFNA(VLOOKUP(CONCATENATE($AT$5,$B11,$C11),RAS!$A$6:$M$135,13,FALSE),0)</f>
        <v>0</v>
      </c>
      <c r="AT11" s="65">
        <f>_xlfn.IFNA(VLOOKUP(CONCATENATE($AT$5,$B11,$C11),RAS!$A$6:$M$135,13,FALSE),0)</f>
        <v>0</v>
      </c>
      <c r="AU11" s="351">
        <f>_xlfn.IFNA(VLOOKUP(CONCATENATE($AU$5,$B11,$C11),GID!$A$8:$M$135,13,FALSE),0)</f>
        <v>0</v>
      </c>
      <c r="AV11" s="65">
        <f>_xlfn.IFNA(VLOOKUP(CONCATENATE($AV$5,$B11,$C11),GID!$A$8:$M$135,13,FALSE),0)</f>
        <v>0</v>
      </c>
      <c r="AW11" s="65"/>
      <c r="AX11" s="65"/>
      <c r="AY11" s="65"/>
      <c r="AZ11" s="65"/>
      <c r="BA11" s="53"/>
    </row>
    <row r="12" spans="1:53" x14ac:dyDescent="0.25">
      <c r="A12" s="601"/>
      <c r="B12" s="60" t="s">
        <v>366</v>
      </c>
      <c r="C12" s="66" t="s">
        <v>357</v>
      </c>
      <c r="D12" s="66" t="s">
        <v>290</v>
      </c>
      <c r="E12" s="67">
        <v>45044</v>
      </c>
      <c r="F12" s="74">
        <v>10</v>
      </c>
      <c r="G12" s="63">
        <f t="shared" si="1"/>
        <v>1</v>
      </c>
      <c r="H12" s="64">
        <f t="shared" si="0"/>
        <v>1</v>
      </c>
      <c r="I12" s="74">
        <f>RANK(H12,$H$6:$H$88)</f>
        <v>12</v>
      </c>
      <c r="J12" s="73">
        <f>_xlfn.IFNA(VLOOKUP(CONCATENATE($J$5,$B12,$C12),'ESP1'!$A$6:$M$500,13,FALSE),0)</f>
        <v>0</v>
      </c>
      <c r="K12" s="65">
        <f>_xlfn.IFNA(VLOOKUP(CONCATENATE($K$5,$B12,$C12),'ESP1'!$A$6:$M$500,13,FALSE),0)</f>
        <v>0</v>
      </c>
      <c r="L12" s="73">
        <f>_xlfn.IFNA(VLOOKUP(CONCATENATE($L$5,$B12,$C12),'SER1'!$A$6:$M$500,13,FALSE),0)</f>
        <v>0</v>
      </c>
      <c r="M12" s="65">
        <f>_xlfn.IFNA(VLOOKUP(CONCATENATE($M$5,$B12,$C12),'SER1'!$A$6:$M$500,13,FALSE),0)</f>
        <v>0</v>
      </c>
      <c r="N12" s="65">
        <f>_xlfn.IFNA(VLOOKUP(CONCATENATE($N$5,$B12,$C12),MUR!$A$6:$M$133,13,FALSE),0)</f>
        <v>0</v>
      </c>
      <c r="O12" s="65">
        <f>_xlfn.IFNA(VLOOKUP(CONCATENATE($O$5,$B12,$C12),'GOS1'!$A$6:$M$133,13,FALSE),0)</f>
        <v>0</v>
      </c>
      <c r="P12" s="65">
        <f>_xlfn.IFNA(VLOOKUP(CONCATENATE($P$5,$B12,$C12),'SER2'!$A$6:$M$500,13,FALSE),0)</f>
        <v>1</v>
      </c>
      <c r="Q12" s="65">
        <f>_xlfn.IFNA(VLOOKUP(CONCATENATE($Q$5,$B12,$C12),'SER2'!$A$6:$M$500,13,FALSE),0)</f>
        <v>0</v>
      </c>
      <c r="R12" s="65">
        <f>_xlfn.IFNA(VLOOKUP(CONCATENATE($R$5,$B12,$C12),'OG1'!$A$6:$M$133,13,FALSE),0)</f>
        <v>0</v>
      </c>
      <c r="S12" s="65">
        <f>_xlfn.IFNA(VLOOKUP(CONCATENATE($S$5,$B12,$C12),'OG1'!$A$6:$M$133,13,FALSE),0)</f>
        <v>0</v>
      </c>
      <c r="T12" s="65">
        <f>_xlfn.IFNA(VLOOKUP(CONCATENATE($T$5,$B12,$C12),'DRY1'!$A$6:$M$135,13,FALSE),0)</f>
        <v>0</v>
      </c>
      <c r="U12" s="65">
        <f>_xlfn.IFNA(VLOOKUP(CONCATENATE($U$5,$B12,$C12),'HOR1'!$A$6:$M$192,13,FALSE),0)</f>
        <v>0</v>
      </c>
      <c r="V12" s="65">
        <f>_xlfn.IFNA(VLOOKUP(CONCATENATE($V$5,$B12,$C12),'DAR1'!$A$6:$M$133,13,FALSE),0)</f>
        <v>0</v>
      </c>
      <c r="W12" s="65">
        <f>_xlfn.IFNA(VLOOKUP(CONCATENATE($W$5,$B12,$C12),'DRY2'!$A$6:$M$133,13,FALSE),0)</f>
        <v>0</v>
      </c>
      <c r="X12" s="65">
        <f>_xlfn.IFNA(VLOOKUP(CONCATENATE($X$5,$B12,$C12),'SER3'!$A$6:$M$500,13,FALSE),0)</f>
        <v>0</v>
      </c>
      <c r="Y12" s="65">
        <f>_xlfn.IFNA(VLOOKUP(CONCATENATE($Y$5,$B12,$C12),'OG2'!$A$6:$M$135,13,FALSE),0)</f>
        <v>0</v>
      </c>
      <c r="Z12" s="351">
        <f>_xlfn.IFNA(VLOOKUP(CONCATENATE($Z$5,$B12,$C12),'OG2'!$A$6:$M$135,13,FALSE),0)</f>
        <v>0</v>
      </c>
      <c r="AA12" s="351">
        <f>_xlfn.IFNA(VLOOKUP(CONCATENATE($AA$5,$B12,$C12),'DRY3'!$A$6:$M$132,13,FALSE),0)</f>
        <v>0</v>
      </c>
      <c r="AB12" s="65">
        <f>_xlfn.IFNA(VLOOKUP(CONCATENATE($AB$5,$B12,$C12),[1]SCSJ!$A$6:$M$133,13,FALSE),0)</f>
        <v>0</v>
      </c>
      <c r="AC12" s="65">
        <f>_xlfn.IFNA(VLOOKUP(CONCATENATE($AC$5,$B12,$C12),'GOS2'!$A$6:$M$133,13,FALSE),0)</f>
        <v>0</v>
      </c>
      <c r="AD12" s="65">
        <f>_xlfn.IFNA(VLOOKUP(CONCATENATE($AD$5,$B12,$C12),FEST!$A$6:$M$300,13,FALSE),0)</f>
        <v>0</v>
      </c>
      <c r="AE12" s="65">
        <f>_xlfn.IFNA(VLOOKUP(CONCATENATE($AE$5,$B12,$C12),'ESP2'!$A$6:$M$500,13,FALSE),0)</f>
        <v>0</v>
      </c>
      <c r="AF12" s="65">
        <f>_xlfn.IFNA(VLOOKUP(CONCATENATE($AF$5,$B12,$C12),'OG3'!$A$6:$M$53,13,FALSE),0)</f>
        <v>0</v>
      </c>
      <c r="AG12" s="65">
        <f>_xlfn.IFNA(VLOOKUP(CONCATENATE($AG$5,$B12,$C12),'OG3'!$A$6:$M$53,13,FALSE),0)</f>
        <v>0</v>
      </c>
      <c r="AH12" s="65">
        <f>_xlfn.IFNA(VLOOKUP(CONCATENATE($AH$5,$B12,$C12),[2]cap1!$A$6:$M$53,13,FALSE),0)</f>
        <v>0</v>
      </c>
      <c r="AI12" s="65">
        <f>_xlfn.IFNA(VLOOKUP(CONCATENATE($AI$5,$B12,$C12),'ESP3'!$A$6:$M$53,13,FALSE),0)</f>
        <v>0</v>
      </c>
      <c r="AJ12" s="65">
        <f>_xlfn.IFNA(VLOOKUP(CONCATENATE($AJ$5,$B12,$C12),'BAL3'!$A$6:$M$500,13,FALSE),0)</f>
        <v>0</v>
      </c>
      <c r="AK12" s="65">
        <f>_xlfn.IFNA(VLOOKUP(CONCATENATE($AK$5,$B12,$C12),'ESP4'!$A$6:$M$300,13,FALSE),0)</f>
        <v>0</v>
      </c>
      <c r="AL12" s="65">
        <f>_xlfn.IFNA(VLOOKUP(CONCATENATE($AL$5,$B12,$C12),'DAR2'!$A$6:$M$300,13,FALSE),0)</f>
        <v>0</v>
      </c>
      <c r="AM12" s="65">
        <f>_xlfn.IFNA(VLOOKUP(CONCATENATE($AM$5,$B12,$C12),GID!$A$6:$M$60,13,FALSE),0)</f>
        <v>0</v>
      </c>
      <c r="AN12" s="65">
        <f>_xlfn.IFNA(VLOOKUP(CONCATENATE($AN$5,$B12,$C12),RAS!$A$6:$M$135,13,FALSE),0)</f>
        <v>0</v>
      </c>
      <c r="AO12" s="65">
        <f>_xlfn.IFNA(VLOOKUP(CONCATENATE($AO$5,$B12,$C12),'OG3'!$A$6:$M$133,13,FALSE),0)</f>
        <v>0</v>
      </c>
      <c r="AP12" s="65"/>
      <c r="AQ12" s="65">
        <f>_xlfn.IFNA(VLOOKUP(CONCATENATE($AQ$5,$B12,$C12),'Spare 2'!$A$6:$M$135,13,FALSE),0)</f>
        <v>0</v>
      </c>
      <c r="AR12" s="65">
        <f>_xlfn.IFNA(VLOOKUP(CONCATENATE($AR$5,$B12,$C12),'Spare 3'!$A$6:$M$154,13,FALSE),0)</f>
        <v>0</v>
      </c>
      <c r="AS12" s="65">
        <f>_xlfn.IFNA(VLOOKUP(CONCATENATE($AT$5,$B12,$C12),RAS!$A$6:$M$135,13,FALSE),0)</f>
        <v>0</v>
      </c>
      <c r="AT12" s="65">
        <f>_xlfn.IFNA(VLOOKUP(CONCATENATE($AT$5,$B12,$C12),RAS!$A$6:$M$135,13,FALSE),0)</f>
        <v>0</v>
      </c>
      <c r="AU12" s="351">
        <f>_xlfn.IFNA(VLOOKUP(CONCATENATE($AU$5,$B12,$C12),GID!$A$8:$M$135,13,FALSE),0)</f>
        <v>0</v>
      </c>
      <c r="AV12" s="65">
        <f>_xlfn.IFNA(VLOOKUP(CONCATENATE($AV$5,$B12,$C12),GID!$A$8:$M$135,13,FALSE),0)</f>
        <v>0</v>
      </c>
      <c r="AW12" s="65"/>
      <c r="AX12" s="65"/>
      <c r="AY12" s="65"/>
      <c r="AZ12" s="65"/>
      <c r="BA12" s="53"/>
    </row>
    <row r="13" spans="1:53" x14ac:dyDescent="0.25">
      <c r="A13" s="601"/>
      <c r="B13" s="60" t="s">
        <v>291</v>
      </c>
      <c r="C13" s="66" t="s">
        <v>292</v>
      </c>
      <c r="D13" s="66" t="s">
        <v>293</v>
      </c>
      <c r="E13" s="67">
        <v>45047</v>
      </c>
      <c r="F13" s="74">
        <v>13</v>
      </c>
      <c r="G13" s="63">
        <f t="shared" si="1"/>
        <v>3</v>
      </c>
      <c r="H13" s="64">
        <f t="shared" si="0"/>
        <v>21</v>
      </c>
      <c r="I13" s="74">
        <f>RANK(H13,$H$6:$H$88)</f>
        <v>1</v>
      </c>
      <c r="J13" s="73">
        <f>_xlfn.IFNA(VLOOKUP(CONCATENATE($J$5,$B13,$C13),'ESP1'!$A$6:$M$500,13,FALSE),0)</f>
        <v>0</v>
      </c>
      <c r="K13" s="65">
        <f>_xlfn.IFNA(VLOOKUP(CONCATENATE($K$5,$B13,$C13),'ESP1'!$A$6:$M$500,13,FALSE),0)</f>
        <v>0</v>
      </c>
      <c r="L13" s="73">
        <f>_xlfn.IFNA(VLOOKUP(CONCATENATE($L$5,$B13,$C13),'SER1'!$A$6:$M$500,13,FALSE),0)</f>
        <v>0</v>
      </c>
      <c r="M13" s="65">
        <f>_xlfn.IFNA(VLOOKUP(CONCATENATE($M$5,$B13,$C13),'SER1'!$A$6:$M$500,13,FALSE),0)</f>
        <v>0</v>
      </c>
      <c r="N13" s="65">
        <f>_xlfn.IFNA(VLOOKUP(CONCATENATE($N$5,$B13,$C13),MUR!$A$6:$M$133,13,FALSE),0)</f>
        <v>0</v>
      </c>
      <c r="O13" s="65">
        <f>_xlfn.IFNA(VLOOKUP(CONCATENATE($O$5,$B13,$C13),'GOS1'!$A$6:$M$133,13,FALSE),0)</f>
        <v>0</v>
      </c>
      <c r="P13" s="65">
        <f>_xlfn.IFNA(VLOOKUP(CONCATENATE($P$5,$B13,$C13),'SER2'!$A$6:$M$500,13,FALSE),0)</f>
        <v>0</v>
      </c>
      <c r="Q13" s="65">
        <f>_xlfn.IFNA(VLOOKUP(CONCATENATE($Q$5,$B13,$C13),'SER2'!$A$6:$M$500,13,FALSE),0)</f>
        <v>0</v>
      </c>
      <c r="R13" s="65">
        <f>_xlfn.IFNA(VLOOKUP(CONCATENATE($R$5,$B13,$C13),'OG1'!$A$6:$M$133,13,FALSE),0)</f>
        <v>7</v>
      </c>
      <c r="S13" s="65">
        <f>_xlfn.IFNA(VLOOKUP(CONCATENATE($S$5,$B13,$C13),'OG1'!$A$6:$M$133,13,FALSE),0)</f>
        <v>0</v>
      </c>
      <c r="T13" s="65">
        <f>_xlfn.IFNA(VLOOKUP(CONCATENATE($T$5,$B13,$C13),'DRY1'!$A$6:$M$135,13,FALSE),0)</f>
        <v>0</v>
      </c>
      <c r="U13" s="65">
        <f>_xlfn.IFNA(VLOOKUP(CONCATENATE($U$5,$B13,$C13),'HOR1'!$A$6:$M$192,13,FALSE),0)</f>
        <v>0</v>
      </c>
      <c r="V13" s="65">
        <f>_xlfn.IFNA(VLOOKUP(CONCATENATE($V$5,$B13,$C13),'DAR1'!$A$6:$M$133,13,FALSE),0)</f>
        <v>0</v>
      </c>
      <c r="W13" s="65">
        <f>_xlfn.IFNA(VLOOKUP(CONCATENATE($W$5,$B13,$C13),'DRY2'!$A$6:$M$133,13,FALSE),0)</f>
        <v>0</v>
      </c>
      <c r="X13" s="65">
        <f>_xlfn.IFNA(VLOOKUP(CONCATENATE($X$5,$B13,$C13),'SER3'!$A$6:$M$500,13,FALSE),0)</f>
        <v>0</v>
      </c>
      <c r="Y13" s="65">
        <f>_xlfn.IFNA(VLOOKUP(CONCATENATE($Y$5,$B13,$C13),'OG2'!$A$6:$M$135,13,FALSE),0)</f>
        <v>7</v>
      </c>
      <c r="Z13" s="351">
        <f>_xlfn.IFNA(VLOOKUP(CONCATENATE($Z$5,$B13,$C13),'OG2'!$A$6:$M$135,13,FALSE),0)</f>
        <v>0</v>
      </c>
      <c r="AA13" s="351">
        <f>_xlfn.IFNA(VLOOKUP(CONCATENATE($AA$5,$B13,$C13),'DRY3'!$A$6:$M$132,13,FALSE),0)</f>
        <v>0</v>
      </c>
      <c r="AB13" s="65">
        <f>_xlfn.IFNA(VLOOKUP(CONCATENATE($AB$5,$B13,$C13),[1]SCSJ!$A$6:$M$133,13,FALSE),0)</f>
        <v>0</v>
      </c>
      <c r="AC13" s="65">
        <f>_xlfn.IFNA(VLOOKUP(CONCATENATE($AC$5,$B13,$C13),'GOS2'!$A$6:$M$133,13,FALSE),0)</f>
        <v>0</v>
      </c>
      <c r="AD13" s="65">
        <f>_xlfn.IFNA(VLOOKUP(CONCATENATE($AD$5,$B13,$C13),FEST!$A$6:$M$300,13,FALSE),0)</f>
        <v>0</v>
      </c>
      <c r="AE13" s="65">
        <f>_xlfn.IFNA(VLOOKUP(CONCATENATE($AE$5,$B13,$C13),'ESP2'!$A$6:$M$500,13,FALSE),0)</f>
        <v>0</v>
      </c>
      <c r="AF13" s="65">
        <f>_xlfn.IFNA(VLOOKUP(CONCATENATE($AF$5,$B13,$C13),'OG3'!$A$6:$M$53,13,FALSE),0)</f>
        <v>0</v>
      </c>
      <c r="AG13" s="65">
        <f>_xlfn.IFNA(VLOOKUP(CONCATENATE($AG$5,$B13,$C13),'OG3'!$A$6:$M$53,13,FALSE),0)</f>
        <v>7</v>
      </c>
      <c r="AH13" s="65">
        <f>_xlfn.IFNA(VLOOKUP(CONCATENATE($AH$5,$B13,$C13),[2]cap1!$A$6:$M$53,13,FALSE),0)</f>
        <v>0</v>
      </c>
      <c r="AI13" s="65">
        <f>_xlfn.IFNA(VLOOKUP(CONCATENATE($AI$5,$B13,$C13),'ESP3'!$A$6:$M$53,13,FALSE),0)</f>
        <v>0</v>
      </c>
      <c r="AJ13" s="65">
        <f>_xlfn.IFNA(VLOOKUP(CONCATENATE($AJ$5,$B13,$C13),'BAL3'!$A$6:$M$500,13,FALSE),0)</f>
        <v>0</v>
      </c>
      <c r="AK13" s="65">
        <f>_xlfn.IFNA(VLOOKUP(CONCATENATE($AK$5,$B13,$C13),'ESP4'!$A$6:$M$300,13,FALSE),0)</f>
        <v>0</v>
      </c>
      <c r="AL13" s="65">
        <f>_xlfn.IFNA(VLOOKUP(CONCATENATE($AL$5,$B13,$C13),'DAR2'!$A$6:$M$300,13,FALSE),0)</f>
        <v>0</v>
      </c>
      <c r="AM13" s="65">
        <f>_xlfn.IFNA(VLOOKUP(CONCATENATE($AM$5,$B13,$C13),GID!$A$6:$M$60,13,FALSE),0)</f>
        <v>0</v>
      </c>
      <c r="AN13" s="65">
        <f>_xlfn.IFNA(VLOOKUP(CONCATENATE($AN$5,$B13,$C13),RAS!$A$6:$M$135,13,FALSE),0)</f>
        <v>0</v>
      </c>
      <c r="AO13" s="65">
        <f>_xlfn.IFNA(VLOOKUP(CONCATENATE($AO$5,$B13,$C13),'OG3'!$A$6:$M$133,13,FALSE),0)</f>
        <v>0</v>
      </c>
      <c r="AP13" s="65"/>
      <c r="AQ13" s="65">
        <f>_xlfn.IFNA(VLOOKUP(CONCATENATE($AQ$5,$B13,$C13),'Spare 2'!$A$6:$M$135,13,FALSE),0)</f>
        <v>0</v>
      </c>
      <c r="AR13" s="65">
        <f>_xlfn.IFNA(VLOOKUP(CONCATENATE($AR$5,$B13,$C13),'Spare 3'!$A$6:$M$154,13,FALSE),0)</f>
        <v>0</v>
      </c>
      <c r="AS13" s="65">
        <f>_xlfn.IFNA(VLOOKUP(CONCATENATE($AT$5,$B13,$C13),RAS!$A$6:$M$135,13,FALSE),0)</f>
        <v>0</v>
      </c>
      <c r="AT13" s="65">
        <f>_xlfn.IFNA(VLOOKUP(CONCATENATE($AT$5,$B13,$C13),RAS!$A$6:$M$135,13,FALSE),0)</f>
        <v>0</v>
      </c>
      <c r="AU13" s="351">
        <f>_xlfn.IFNA(VLOOKUP(CONCATENATE($AU$5,$B13,$C13),GID!$A$8:$M$135,13,FALSE),0)</f>
        <v>0</v>
      </c>
      <c r="AV13" s="65">
        <f>_xlfn.IFNA(VLOOKUP(CONCATENATE($AV$5,$B13,$C13),GID!$A$8:$M$135,13,FALSE),0)</f>
        <v>0</v>
      </c>
      <c r="AW13" s="65"/>
      <c r="AX13" s="65"/>
      <c r="AY13" s="65"/>
      <c r="AZ13" s="65"/>
      <c r="BA13" s="53"/>
    </row>
    <row r="14" spans="1:53" x14ac:dyDescent="0.25">
      <c r="A14" s="601"/>
      <c r="B14" s="60" t="s">
        <v>367</v>
      </c>
      <c r="C14" s="66" t="s">
        <v>294</v>
      </c>
      <c r="D14" s="66" t="s">
        <v>141</v>
      </c>
      <c r="E14" s="67">
        <v>45068</v>
      </c>
      <c r="F14" s="74">
        <v>10</v>
      </c>
      <c r="G14" s="63">
        <f t="shared" si="1"/>
        <v>0</v>
      </c>
      <c r="H14" s="64">
        <f t="shared" si="0"/>
        <v>0</v>
      </c>
      <c r="I14" s="74">
        <f>RANK(H14,$H$6:$H$88)</f>
        <v>13</v>
      </c>
      <c r="J14" s="73">
        <f>_xlfn.IFNA(VLOOKUP(CONCATENATE($J$5,$B14,$C14),'ESP1'!$A$6:$M$500,13,FALSE),0)</f>
        <v>0</v>
      </c>
      <c r="K14" s="65">
        <f>_xlfn.IFNA(VLOOKUP(CONCATENATE($K$5,$B14,$C14),'ESP1'!$A$6:$M$500,13,FALSE),0)</f>
        <v>0</v>
      </c>
      <c r="L14" s="73">
        <f>_xlfn.IFNA(VLOOKUP(CONCATENATE($L$5,$B14,$C14),'SER1'!$A$6:$M$500,13,FALSE),0)</f>
        <v>0</v>
      </c>
      <c r="M14" s="65">
        <f>_xlfn.IFNA(VLOOKUP(CONCATENATE($M$5,$B14,$C14),'SER1'!$A$6:$M$500,13,FALSE),0)</f>
        <v>0</v>
      </c>
      <c r="N14" s="65">
        <f>_xlfn.IFNA(VLOOKUP(CONCATENATE($N$5,$B14,$C14),MUR!$A$6:$M$133,13,FALSE),0)</f>
        <v>0</v>
      </c>
      <c r="O14" s="65">
        <f>_xlfn.IFNA(VLOOKUP(CONCATENATE($O$5,$B14,$C14),'GOS1'!$A$6:$M$133,13,FALSE),0)</f>
        <v>0</v>
      </c>
      <c r="P14" s="65">
        <f>_xlfn.IFNA(VLOOKUP(CONCATENATE($P$5,$B14,$C14),'SER2'!$A$6:$M$500,13,FALSE),0)</f>
        <v>0</v>
      </c>
      <c r="Q14" s="65">
        <f>_xlfn.IFNA(VLOOKUP(CONCATENATE($Q$5,$B14,$C14),'SER2'!$A$6:$M$500,13,FALSE),0)</f>
        <v>0</v>
      </c>
      <c r="R14" s="65">
        <f>_xlfn.IFNA(VLOOKUP(CONCATENATE($R$5,$B14,$C14),'OG1'!$A$6:$M$133,13,FALSE),0)</f>
        <v>0</v>
      </c>
      <c r="S14" s="65">
        <f>_xlfn.IFNA(VLOOKUP(CONCATENATE($S$5,$B14,$C14),'OG1'!$A$6:$M$133,13,FALSE),0)</f>
        <v>0</v>
      </c>
      <c r="T14" s="65">
        <f>_xlfn.IFNA(VLOOKUP(CONCATENATE($T$5,$B14,$C14),'DRY1'!$A$6:$M$135,13,FALSE),0)</f>
        <v>0</v>
      </c>
      <c r="U14" s="65">
        <f>_xlfn.IFNA(VLOOKUP(CONCATENATE($U$5,$B14,$C14),'HOR1'!$A$6:$M$192,13,FALSE),0)</f>
        <v>0</v>
      </c>
      <c r="V14" s="65">
        <f>_xlfn.IFNA(VLOOKUP(CONCATENATE($V$5,$B14,$C14),'DAR1'!$A$6:$M$133,13,FALSE),0)</f>
        <v>0</v>
      </c>
      <c r="W14" s="65">
        <f>_xlfn.IFNA(VLOOKUP(CONCATENATE($W$5,$B14,$C14),'DRY2'!$A$6:$M$133,13,FALSE),0)</f>
        <v>0</v>
      </c>
      <c r="X14" s="65">
        <f>_xlfn.IFNA(VLOOKUP(CONCATENATE($X$5,$B14,$C14),'SER3'!$A$6:$M$500,13,FALSE),0)</f>
        <v>0</v>
      </c>
      <c r="Y14" s="65">
        <f>_xlfn.IFNA(VLOOKUP(CONCATENATE($Y$5,$B14,$C14),'OG2'!$A$6:$M$135,13,FALSE),0)</f>
        <v>0</v>
      </c>
      <c r="Z14" s="351">
        <f>_xlfn.IFNA(VLOOKUP(CONCATENATE($Z$5,$B14,$C14),'OG2'!$A$6:$M$135,13,FALSE),0)</f>
        <v>0</v>
      </c>
      <c r="AA14" s="351">
        <f>_xlfn.IFNA(VLOOKUP(CONCATENATE($AA$5,$B14,$C14),'DRY3'!$A$6:$M$132,13,FALSE),0)</f>
        <v>0</v>
      </c>
      <c r="AB14" s="65">
        <f>_xlfn.IFNA(VLOOKUP(CONCATENATE($AB$5,$B14,$C14),[1]SCSJ!$A$6:$M$133,13,FALSE),0)</f>
        <v>0</v>
      </c>
      <c r="AC14" s="65">
        <f>_xlfn.IFNA(VLOOKUP(CONCATENATE($AC$5,$B14,$C14),'GOS2'!$A$6:$M$133,13,FALSE),0)</f>
        <v>0</v>
      </c>
      <c r="AD14" s="65">
        <f>_xlfn.IFNA(VLOOKUP(CONCATENATE($AD$5,$B14,$C14),FEST!$A$6:$M$300,13,FALSE),0)</f>
        <v>0</v>
      </c>
      <c r="AE14" s="65">
        <f>_xlfn.IFNA(VLOOKUP(CONCATENATE($AE$5,$B14,$C14),'ESP2'!$A$6:$M$500,13,FALSE),0)</f>
        <v>0</v>
      </c>
      <c r="AF14" s="65">
        <f>_xlfn.IFNA(VLOOKUP(CONCATENATE($AF$5,$B14,$C14),'OG3'!$A$6:$M$53,13,FALSE),0)</f>
        <v>0</v>
      </c>
      <c r="AG14" s="65">
        <f>_xlfn.IFNA(VLOOKUP(CONCATENATE($AG$5,$B14,$C14),'OG3'!$A$6:$M$53,13,FALSE),0)</f>
        <v>0</v>
      </c>
      <c r="AH14" s="65">
        <f>_xlfn.IFNA(VLOOKUP(CONCATENATE($AH$5,$B14,$C14),[2]cap1!$A$6:$M$53,13,FALSE),0)</f>
        <v>0</v>
      </c>
      <c r="AI14" s="65">
        <f>_xlfn.IFNA(VLOOKUP(CONCATENATE($AI$5,$B14,$C14),'ESP3'!$A$6:$M$53,13,FALSE),0)</f>
        <v>0</v>
      </c>
      <c r="AJ14" s="65">
        <f>_xlfn.IFNA(VLOOKUP(CONCATENATE($AJ$5,$B14,$C14),'BAL3'!$A$6:$M$500,13,FALSE),0)</f>
        <v>0</v>
      </c>
      <c r="AK14" s="65">
        <f>_xlfn.IFNA(VLOOKUP(CONCATENATE($AK$5,$B14,$C14),'ESP4'!$A$6:$M$300,13,FALSE),0)</f>
        <v>0</v>
      </c>
      <c r="AL14" s="65">
        <f>_xlfn.IFNA(VLOOKUP(CONCATENATE($AL$5,$B14,$C14),'DAR2'!$A$6:$M$300,13,FALSE),0)</f>
        <v>0</v>
      </c>
      <c r="AM14" s="65">
        <f>_xlfn.IFNA(VLOOKUP(CONCATENATE($AM$5,$B14,$C14),GID!$A$6:$M$60,13,FALSE),0)</f>
        <v>0</v>
      </c>
      <c r="AN14" s="65">
        <f>_xlfn.IFNA(VLOOKUP(CONCATENATE($AN$5,$B14,$C14),RAS!$A$6:$M$135,13,FALSE),0)</f>
        <v>0</v>
      </c>
      <c r="AO14" s="65">
        <f>_xlfn.IFNA(VLOOKUP(CONCATENATE($AO$5,$B14,$C14),'OG3'!$A$6:$M$133,13,FALSE),0)</f>
        <v>0</v>
      </c>
      <c r="AP14" s="65"/>
      <c r="AQ14" s="65">
        <f>_xlfn.IFNA(VLOOKUP(CONCATENATE($AQ$5,$B14,$C14),'Spare 2'!$A$6:$M$135,13,FALSE),0)</f>
        <v>0</v>
      </c>
      <c r="AR14" s="65">
        <f>_xlfn.IFNA(VLOOKUP(CONCATENATE($AR$5,$B14,$C14),'Spare 3'!$A$6:$M$154,13,FALSE),0)</f>
        <v>0</v>
      </c>
      <c r="AS14" s="65">
        <f>_xlfn.IFNA(VLOOKUP(CONCATENATE($AT$5,$B14,$C14),RAS!$A$6:$M$135,13,FALSE),0)</f>
        <v>0</v>
      </c>
      <c r="AT14" s="65">
        <f>_xlfn.IFNA(VLOOKUP(CONCATENATE($AT$5,$B14,$C14),RAS!$A$6:$M$135,13,FALSE),0)</f>
        <v>0</v>
      </c>
      <c r="AU14" s="351">
        <f>_xlfn.IFNA(VLOOKUP(CONCATENATE($AU$5,$B14,$C14),GID!$A$8:$M$135,13,FALSE),0)</f>
        <v>0</v>
      </c>
      <c r="AV14" s="65">
        <f>_xlfn.IFNA(VLOOKUP(CONCATENATE($AV$5,$B14,$C14),GID!$A$8:$M$135,13,FALSE),0)</f>
        <v>0</v>
      </c>
      <c r="AW14" s="65"/>
      <c r="AX14" s="65"/>
      <c r="AY14" s="65"/>
      <c r="AZ14" s="65"/>
      <c r="BA14" s="53"/>
    </row>
    <row r="15" spans="1:53" x14ac:dyDescent="0.25">
      <c r="A15" s="601"/>
      <c r="B15" s="60" t="s">
        <v>284</v>
      </c>
      <c r="C15" s="66" t="s">
        <v>295</v>
      </c>
      <c r="D15" s="66" t="s">
        <v>286</v>
      </c>
      <c r="E15" s="67">
        <v>45051</v>
      </c>
      <c r="F15" s="74">
        <v>9</v>
      </c>
      <c r="G15" s="63">
        <f t="shared" si="1"/>
        <v>0</v>
      </c>
      <c r="H15" s="64">
        <f t="shared" si="0"/>
        <v>0</v>
      </c>
      <c r="I15" s="74">
        <f>RANK(H15,$H$6:$H$88)</f>
        <v>13</v>
      </c>
      <c r="J15" s="73">
        <f>_xlfn.IFNA(VLOOKUP(CONCATENATE($J$5,$B15,$C15),'ESP1'!$A$6:$M$500,13,FALSE),0)</f>
        <v>0</v>
      </c>
      <c r="K15" s="65">
        <f>_xlfn.IFNA(VLOOKUP(CONCATENATE($K$5,$B15,$C15),'ESP1'!$A$6:$M$500,13,FALSE),0)</f>
        <v>0</v>
      </c>
      <c r="L15" s="73">
        <f>_xlfn.IFNA(VLOOKUP(CONCATENATE($L$5,$B15,$C15),'SER1'!$A$6:$M$500,13,FALSE),0)</f>
        <v>0</v>
      </c>
      <c r="M15" s="65">
        <f>_xlfn.IFNA(VLOOKUP(CONCATENATE($M$5,$B15,$C15),'SER1'!$A$6:$M$500,13,FALSE),0)</f>
        <v>0</v>
      </c>
      <c r="N15" s="65">
        <f>_xlfn.IFNA(VLOOKUP(CONCATENATE($N$5,$B15,$C15),MUR!$A$6:$M$133,13,FALSE),0)</f>
        <v>0</v>
      </c>
      <c r="O15" s="65">
        <f>_xlfn.IFNA(VLOOKUP(CONCATENATE($O$5,$B15,$C15),'GOS1'!$A$6:$M$133,13,FALSE),0)</f>
        <v>0</v>
      </c>
      <c r="P15" s="65">
        <f>_xlfn.IFNA(VLOOKUP(CONCATENATE($P$5,$B15,$C15),'SER2'!$A$6:$M$500,13,FALSE),0)</f>
        <v>0</v>
      </c>
      <c r="Q15" s="65">
        <f>_xlfn.IFNA(VLOOKUP(CONCATENATE($Q$5,$B15,$C15),'SER2'!$A$6:$M$500,13,FALSE),0)</f>
        <v>0</v>
      </c>
      <c r="R15" s="65">
        <f>_xlfn.IFNA(VLOOKUP(CONCATENATE($R$5,$B15,$C15),'OG1'!$A$6:$M$133,13,FALSE),0)</f>
        <v>0</v>
      </c>
      <c r="S15" s="65">
        <f>_xlfn.IFNA(VLOOKUP(CONCATENATE($S$5,$B15,$C15),'OG1'!$A$6:$M$133,13,FALSE),0)</f>
        <v>0</v>
      </c>
      <c r="T15" s="65">
        <f>_xlfn.IFNA(VLOOKUP(CONCATENATE($T$5,$B15,$C15),'DRY1'!$A$6:$M$135,13,FALSE),0)</f>
        <v>0</v>
      </c>
      <c r="U15" s="65">
        <f>_xlfn.IFNA(VLOOKUP(CONCATENATE($U$5,$B15,$C15),'HOR1'!$A$6:$M$192,13,FALSE),0)</f>
        <v>0</v>
      </c>
      <c r="V15" s="65">
        <f>_xlfn.IFNA(VLOOKUP(CONCATENATE($V$5,$B15,$C15),'DAR1'!$A$6:$M$133,13,FALSE),0)</f>
        <v>0</v>
      </c>
      <c r="W15" s="65">
        <f>_xlfn.IFNA(VLOOKUP(CONCATENATE($W$5,$B15,$C15),'DRY2'!$A$6:$M$133,13,FALSE),0)</f>
        <v>0</v>
      </c>
      <c r="X15" s="65">
        <f>_xlfn.IFNA(VLOOKUP(CONCATENATE($X$5,$B15,$C15),'SER3'!$A$6:$M$500,13,FALSE),0)</f>
        <v>0</v>
      </c>
      <c r="Y15" s="65">
        <f>_xlfn.IFNA(VLOOKUP(CONCATENATE($Y$5,$B15,$C15),'OG2'!$A$6:$M$135,13,FALSE),0)</f>
        <v>0</v>
      </c>
      <c r="Z15" s="351">
        <f>_xlfn.IFNA(VLOOKUP(CONCATENATE($Z$5,$B15,$C15),'OG2'!$A$6:$M$135,13,FALSE),0)</f>
        <v>0</v>
      </c>
      <c r="AA15" s="351">
        <f>_xlfn.IFNA(VLOOKUP(CONCATENATE($AA$5,$B15,$C15),'DRY3'!$A$6:$M$132,13,FALSE),0)</f>
        <v>0</v>
      </c>
      <c r="AB15" s="65">
        <f>_xlfn.IFNA(VLOOKUP(CONCATENATE($AB$5,$B15,$C15),[1]SCSJ!$A$6:$M$133,13,FALSE),0)</f>
        <v>0</v>
      </c>
      <c r="AC15" s="65">
        <f>_xlfn.IFNA(VLOOKUP(CONCATENATE($AC$5,$B15,$C15),'GOS2'!$A$6:$M$133,13,FALSE),0)</f>
        <v>0</v>
      </c>
      <c r="AD15" s="65">
        <f>_xlfn.IFNA(VLOOKUP(CONCATENATE($AD$5,$B15,$C15),FEST!$A$6:$M$300,13,FALSE),0)</f>
        <v>0</v>
      </c>
      <c r="AE15" s="65">
        <f>_xlfn.IFNA(VLOOKUP(CONCATENATE($AE$5,$B15,$C15),'ESP2'!$A$6:$M$500,13,FALSE),0)</f>
        <v>0</v>
      </c>
      <c r="AF15" s="65">
        <f>_xlfn.IFNA(VLOOKUP(CONCATENATE($AF$5,$B15,$C15),'OG3'!$A$6:$M$53,13,FALSE),0)</f>
        <v>0</v>
      </c>
      <c r="AG15" s="65">
        <f>_xlfn.IFNA(VLOOKUP(CONCATENATE($AG$5,$B15,$C15),'OG3'!$A$6:$M$53,13,FALSE),0)</f>
        <v>0</v>
      </c>
      <c r="AH15" s="65">
        <f>_xlfn.IFNA(VLOOKUP(CONCATENATE($AH$5,$B15,$C15),[2]cap1!$A$6:$M$53,13,FALSE),0)</f>
        <v>0</v>
      </c>
      <c r="AI15" s="65">
        <f>_xlfn.IFNA(VLOOKUP(CONCATENATE($AI$5,$B15,$C15),'ESP3'!$A$6:$M$53,13,FALSE),0)</f>
        <v>0</v>
      </c>
      <c r="AJ15" s="65">
        <f>_xlfn.IFNA(VLOOKUP(CONCATENATE($AJ$5,$B15,$C15),'BAL3'!$A$6:$M$500,13,FALSE),0)</f>
        <v>0</v>
      </c>
      <c r="AK15" s="65">
        <f>_xlfn.IFNA(VLOOKUP(CONCATENATE($AK$5,$B15,$C15),'ESP4'!$A$6:$M$300,13,FALSE),0)</f>
        <v>0</v>
      </c>
      <c r="AL15" s="65">
        <f>_xlfn.IFNA(VLOOKUP(CONCATENATE($AL$5,$B15,$C15),'DAR2'!$A$6:$M$300,13,FALSE),0)</f>
        <v>0</v>
      </c>
      <c r="AM15" s="65">
        <f>_xlfn.IFNA(VLOOKUP(CONCATENATE($AM$5,$B15,$C15),GID!$A$6:$M$60,13,FALSE),0)</f>
        <v>0</v>
      </c>
      <c r="AN15" s="65">
        <f>_xlfn.IFNA(VLOOKUP(CONCATENATE($AN$5,$B15,$C15),RAS!$A$6:$M$135,13,FALSE),0)</f>
        <v>0</v>
      </c>
      <c r="AO15" s="65">
        <f>_xlfn.IFNA(VLOOKUP(CONCATENATE($AO$5,$B15,$C15),'OG3'!$A$6:$M$133,13,FALSE),0)</f>
        <v>0</v>
      </c>
      <c r="AP15" s="65"/>
      <c r="AQ15" s="65">
        <f>_xlfn.IFNA(VLOOKUP(CONCATENATE($AQ$5,$B15,$C15),'Spare 2'!$A$6:$M$135,13,FALSE),0)</f>
        <v>0</v>
      </c>
      <c r="AR15" s="65">
        <f>_xlfn.IFNA(VLOOKUP(CONCATENATE($AR$5,$B15,$C15),'Spare 3'!$A$6:$M$154,13,FALSE),0)</f>
        <v>0</v>
      </c>
      <c r="AS15" s="65">
        <f>_xlfn.IFNA(VLOOKUP(CONCATENATE($AT$5,$B15,$C15),RAS!$A$6:$M$135,13,FALSE),0)</f>
        <v>0</v>
      </c>
      <c r="AT15" s="65">
        <f>_xlfn.IFNA(VLOOKUP(CONCATENATE($AT$5,$B15,$C15),RAS!$A$6:$M$135,13,FALSE),0)</f>
        <v>0</v>
      </c>
      <c r="AU15" s="351">
        <f>_xlfn.IFNA(VLOOKUP(CONCATENATE($AU$5,$B15,$C15),GID!$A$8:$M$135,13,FALSE),0)</f>
        <v>0</v>
      </c>
      <c r="AV15" s="65">
        <f>_xlfn.IFNA(VLOOKUP(CONCATENATE($AV$5,$B15,$C15),GID!$A$8:$M$135,13,FALSE),0)</f>
        <v>0</v>
      </c>
      <c r="AW15" s="65"/>
      <c r="AX15" s="65"/>
      <c r="AY15" s="65"/>
      <c r="AZ15" s="65"/>
      <c r="BA15" s="53"/>
    </row>
    <row r="16" spans="1:53" x14ac:dyDescent="0.25">
      <c r="A16" s="601"/>
      <c r="B16" s="60" t="s">
        <v>296</v>
      </c>
      <c r="C16" s="66" t="s">
        <v>297</v>
      </c>
      <c r="D16" s="66" t="s">
        <v>298</v>
      </c>
      <c r="E16" s="67">
        <v>45028</v>
      </c>
      <c r="F16" s="74">
        <v>12</v>
      </c>
      <c r="G16" s="63">
        <f t="shared" si="1"/>
        <v>0</v>
      </c>
      <c r="H16" s="64">
        <f t="shared" si="0"/>
        <v>0</v>
      </c>
      <c r="I16" s="74">
        <f>RANK(H16,$H$6:$H$88)</f>
        <v>13</v>
      </c>
      <c r="J16" s="73">
        <f>_xlfn.IFNA(VLOOKUP(CONCATENATE($J$5,$B16,$C16),'ESP1'!$A$6:$M$500,13,FALSE),0)</f>
        <v>0</v>
      </c>
      <c r="K16" s="65">
        <f>_xlfn.IFNA(VLOOKUP(CONCATENATE($K$5,$B16,$C16),'ESP1'!$A$6:$M$500,13,FALSE),0)</f>
        <v>0</v>
      </c>
      <c r="L16" s="73">
        <f>_xlfn.IFNA(VLOOKUP(CONCATENATE($L$5,$B16,$C16),'SER1'!$A$6:$M$500,13,FALSE),0)</f>
        <v>0</v>
      </c>
      <c r="M16" s="65">
        <f>_xlfn.IFNA(VLOOKUP(CONCATENATE($M$5,$B16,$C16),'SER1'!$A$6:$M$500,13,FALSE),0)</f>
        <v>0</v>
      </c>
      <c r="N16" s="65">
        <f>_xlfn.IFNA(VLOOKUP(CONCATENATE($N$5,$B16,$C16),MUR!$A$6:$M$133,13,FALSE),0)</f>
        <v>0</v>
      </c>
      <c r="O16" s="65">
        <f>_xlfn.IFNA(VLOOKUP(CONCATENATE($O$5,$B16,$C16),'GOS1'!$A$6:$M$133,13,FALSE),0)</f>
        <v>0</v>
      </c>
      <c r="P16" s="65">
        <f>_xlfn.IFNA(VLOOKUP(CONCATENATE($P$5,$B16,$C16),'SER2'!$A$6:$M$500,13,FALSE),0)</f>
        <v>0</v>
      </c>
      <c r="Q16" s="65">
        <f>_xlfn.IFNA(VLOOKUP(CONCATENATE($Q$5,$B16,$C16),'SER2'!$A$6:$M$500,13,FALSE),0)</f>
        <v>0</v>
      </c>
      <c r="R16" s="65">
        <f>_xlfn.IFNA(VLOOKUP(CONCATENATE($R$5,$B16,$C16),'OG1'!$A$6:$M$133,13,FALSE),0)</f>
        <v>0</v>
      </c>
      <c r="S16" s="65">
        <f>_xlfn.IFNA(VLOOKUP(CONCATENATE($S$5,$B16,$C16),'OG1'!$A$6:$M$133,13,FALSE),0)</f>
        <v>0</v>
      </c>
      <c r="T16" s="65">
        <f>_xlfn.IFNA(VLOOKUP(CONCATENATE($T$5,$B16,$C16),'DRY1'!$A$6:$M$135,13,FALSE),0)</f>
        <v>0</v>
      </c>
      <c r="U16" s="65">
        <f>_xlfn.IFNA(VLOOKUP(CONCATENATE($U$5,$B16,$C16),'HOR1'!$A$6:$M$192,13,FALSE),0)</f>
        <v>0</v>
      </c>
      <c r="V16" s="65">
        <f>_xlfn.IFNA(VLOOKUP(CONCATENATE($V$5,$B16,$C16),'DAR1'!$A$6:$M$133,13,FALSE),0)</f>
        <v>0</v>
      </c>
      <c r="W16" s="65">
        <f>_xlfn.IFNA(VLOOKUP(CONCATENATE($W$5,$B16,$C16),'DRY2'!$A$6:$M$133,13,FALSE),0)</f>
        <v>0</v>
      </c>
      <c r="X16" s="65">
        <f>_xlfn.IFNA(VLOOKUP(CONCATENATE($X$5,$B16,$C16),'SER3'!$A$6:$M$500,13,FALSE),0)</f>
        <v>0</v>
      </c>
      <c r="Y16" s="65">
        <f>_xlfn.IFNA(VLOOKUP(CONCATENATE($Y$5,$B16,$C16),'OG2'!$A$6:$M$135,13,FALSE),0)</f>
        <v>0</v>
      </c>
      <c r="Z16" s="351">
        <f>_xlfn.IFNA(VLOOKUP(CONCATENATE($Z$5,$B16,$C16),'OG2'!$A$6:$M$135,13,FALSE),0)</f>
        <v>0</v>
      </c>
      <c r="AA16" s="351">
        <f>_xlfn.IFNA(VLOOKUP(CONCATENATE($AA$5,$B16,$C16),'DRY3'!$A$6:$M$132,13,FALSE),0)</f>
        <v>0</v>
      </c>
      <c r="AB16" s="65">
        <f>_xlfn.IFNA(VLOOKUP(CONCATENATE($AB$5,$B16,$C16),[1]SCSJ!$A$6:$M$133,13,FALSE),0)</f>
        <v>0</v>
      </c>
      <c r="AC16" s="65">
        <f>_xlfn.IFNA(VLOOKUP(CONCATENATE($AC$5,$B16,$C16),'GOS2'!$A$6:$M$133,13,FALSE),0)</f>
        <v>0</v>
      </c>
      <c r="AD16" s="65">
        <f>_xlfn.IFNA(VLOOKUP(CONCATENATE($AD$5,$B16,$C16),FEST!$A$6:$M$300,13,FALSE),0)</f>
        <v>0</v>
      </c>
      <c r="AE16" s="65">
        <f>_xlfn.IFNA(VLOOKUP(CONCATENATE($AE$5,$B16,$C16),'ESP2'!$A$6:$M$500,13,FALSE),0)</f>
        <v>0</v>
      </c>
      <c r="AF16" s="65">
        <f>_xlfn.IFNA(VLOOKUP(CONCATENATE($AF$5,$B16,$C16),'OG3'!$A$6:$M$53,13,FALSE),0)</f>
        <v>0</v>
      </c>
      <c r="AG16" s="65">
        <f>_xlfn.IFNA(VLOOKUP(CONCATENATE($AG$5,$B16,$C16),'OG3'!$A$6:$M$53,13,FALSE),0)</f>
        <v>0</v>
      </c>
      <c r="AH16" s="65">
        <f>_xlfn.IFNA(VLOOKUP(CONCATENATE($AH$5,$B16,$C16),[2]cap1!$A$6:$M$53,13,FALSE),0)</f>
        <v>0</v>
      </c>
      <c r="AI16" s="65">
        <f>_xlfn.IFNA(VLOOKUP(CONCATENATE($AI$5,$B16,$C16),'ESP3'!$A$6:$M$53,13,FALSE),0)</f>
        <v>0</v>
      </c>
      <c r="AJ16" s="65">
        <f>_xlfn.IFNA(VLOOKUP(CONCATENATE($AJ$5,$B16,$C16),'BAL3'!$A$6:$M$500,13,FALSE),0)</f>
        <v>0</v>
      </c>
      <c r="AK16" s="65">
        <f>_xlfn.IFNA(VLOOKUP(CONCATENATE($AK$5,$B16,$C16),'ESP4'!$A$6:$M$300,13,FALSE),0)</f>
        <v>0</v>
      </c>
      <c r="AL16" s="65">
        <f>_xlfn.IFNA(VLOOKUP(CONCATENATE($AL$5,$B16,$C16),'DAR2'!$A$6:$M$300,13,FALSE),0)</f>
        <v>0</v>
      </c>
      <c r="AM16" s="65">
        <f>_xlfn.IFNA(VLOOKUP(CONCATENATE($AM$5,$B16,$C16),GID!$A$6:$M$60,13,FALSE),0)</f>
        <v>0</v>
      </c>
      <c r="AN16" s="65">
        <f>_xlfn.IFNA(VLOOKUP(CONCATENATE($AN$5,$B16,$C16),RAS!$A$6:$M$135,13,FALSE),0)</f>
        <v>0</v>
      </c>
      <c r="AO16" s="65">
        <f>_xlfn.IFNA(VLOOKUP(CONCATENATE($AO$5,$B16,$C16),'OG3'!$A$6:$M$133,13,FALSE),0)</f>
        <v>0</v>
      </c>
      <c r="AP16" s="65"/>
      <c r="AQ16" s="65">
        <f>_xlfn.IFNA(VLOOKUP(CONCATENATE($AQ$5,$B16,$C16),'Spare 2'!$A$6:$M$135,13,FALSE),0)</f>
        <v>0</v>
      </c>
      <c r="AR16" s="65">
        <f>_xlfn.IFNA(VLOOKUP(CONCATENATE($AR$5,$B16,$C16),'Spare 3'!$A$6:$M$154,13,FALSE),0)</f>
        <v>0</v>
      </c>
      <c r="AS16" s="65">
        <f>_xlfn.IFNA(VLOOKUP(CONCATENATE($AT$5,$B16,$C16),RAS!$A$6:$M$135,13,FALSE),0)</f>
        <v>0</v>
      </c>
      <c r="AT16" s="65">
        <f>_xlfn.IFNA(VLOOKUP(CONCATENATE($AT$5,$B16,$C16),RAS!$A$6:$M$135,13,FALSE),0)</f>
        <v>0</v>
      </c>
      <c r="AU16" s="351">
        <f>_xlfn.IFNA(VLOOKUP(CONCATENATE($AU$5,$B16,$C16),GID!$A$8:$M$135,13,FALSE),0)</f>
        <v>0</v>
      </c>
      <c r="AV16" s="65">
        <f>_xlfn.IFNA(VLOOKUP(CONCATENATE($AV$5,$B16,$C16),GID!$A$8:$M$135,13,FALSE),0)</f>
        <v>0</v>
      </c>
      <c r="AW16" s="65"/>
      <c r="AX16" s="65"/>
      <c r="AY16" s="65"/>
      <c r="AZ16" s="65"/>
      <c r="BA16" s="53"/>
    </row>
    <row r="17" spans="1:53" x14ac:dyDescent="0.25">
      <c r="A17" s="601"/>
      <c r="B17" s="60" t="s">
        <v>299</v>
      </c>
      <c r="C17" s="66" t="s">
        <v>300</v>
      </c>
      <c r="D17" s="66" t="s">
        <v>301</v>
      </c>
      <c r="E17" s="67">
        <v>45030</v>
      </c>
      <c r="F17" s="74">
        <v>12</v>
      </c>
      <c r="G17" s="63">
        <f t="shared" si="1"/>
        <v>0</v>
      </c>
      <c r="H17" s="64">
        <f t="shared" si="0"/>
        <v>0</v>
      </c>
      <c r="I17" s="74">
        <f>RANK(H17,$H$6:$H$88)</f>
        <v>13</v>
      </c>
      <c r="J17" s="73">
        <f>_xlfn.IFNA(VLOOKUP(CONCATENATE($J$5,$B17,$C17),'ESP1'!$A$6:$M$500,13,FALSE),0)</f>
        <v>0</v>
      </c>
      <c r="K17" s="65">
        <f>_xlfn.IFNA(VLOOKUP(CONCATENATE($K$5,$B17,$C17),'ESP1'!$A$6:$M$500,13,FALSE),0)</f>
        <v>0</v>
      </c>
      <c r="L17" s="73">
        <f>_xlfn.IFNA(VLOOKUP(CONCATENATE($L$5,$B17,$C17),'SER1'!$A$6:$M$500,13,FALSE),0)</f>
        <v>0</v>
      </c>
      <c r="M17" s="65">
        <f>_xlfn.IFNA(VLOOKUP(CONCATENATE($M$5,$B17,$C17),'SER1'!$A$6:$M$500,13,FALSE),0)</f>
        <v>0</v>
      </c>
      <c r="N17" s="65">
        <f>_xlfn.IFNA(VLOOKUP(CONCATENATE($N$5,$B17,$C17),MUR!$A$6:$M$133,13,FALSE),0)</f>
        <v>0</v>
      </c>
      <c r="O17" s="65">
        <f>_xlfn.IFNA(VLOOKUP(CONCATENATE($O$5,$B17,$C17),'GOS1'!$A$6:$M$133,13,FALSE),0)</f>
        <v>0</v>
      </c>
      <c r="P17" s="65">
        <f>_xlfn.IFNA(VLOOKUP(CONCATENATE($P$5,$B17,$C17),'SER2'!$A$6:$M$500,13,FALSE),0)</f>
        <v>0</v>
      </c>
      <c r="Q17" s="65">
        <f>_xlfn.IFNA(VLOOKUP(CONCATENATE($Q$5,$B17,$C17),'SER2'!$A$6:$M$500,13,FALSE),0)</f>
        <v>0</v>
      </c>
      <c r="R17" s="65">
        <f>_xlfn.IFNA(VLOOKUP(CONCATENATE($R$5,$B17,$C17),'OG1'!$A$6:$M$133,13,FALSE),0)</f>
        <v>0</v>
      </c>
      <c r="S17" s="65">
        <f>_xlfn.IFNA(VLOOKUP(CONCATENATE($S$5,$B17,$C17),'OG1'!$A$6:$M$133,13,FALSE),0)</f>
        <v>0</v>
      </c>
      <c r="T17" s="65">
        <f>_xlfn.IFNA(VLOOKUP(CONCATENATE($T$5,$B17,$C17),'DRY1'!$A$6:$M$135,13,FALSE),0)</f>
        <v>0</v>
      </c>
      <c r="U17" s="65">
        <f>_xlfn.IFNA(VLOOKUP(CONCATENATE($U$5,$B17,$C17),'HOR1'!$A$6:$M$192,13,FALSE),0)</f>
        <v>0</v>
      </c>
      <c r="V17" s="65">
        <f>_xlfn.IFNA(VLOOKUP(CONCATENATE($V$5,$B17,$C17),'DAR1'!$A$6:$M$133,13,FALSE),0)</f>
        <v>0</v>
      </c>
      <c r="W17" s="65">
        <f>_xlfn.IFNA(VLOOKUP(CONCATENATE($W$5,$B17,$C17),'DRY2'!$A$6:$M$133,13,FALSE),0)</f>
        <v>0</v>
      </c>
      <c r="X17" s="65">
        <f>_xlfn.IFNA(VLOOKUP(CONCATENATE($X$5,$B17,$C17),'SER3'!$A$6:$M$500,13,FALSE),0)</f>
        <v>0</v>
      </c>
      <c r="Y17" s="65">
        <f>_xlfn.IFNA(VLOOKUP(CONCATENATE($Y$5,$B17,$C17),'OG2'!$A$6:$M$135,13,FALSE),0)</f>
        <v>0</v>
      </c>
      <c r="Z17" s="351">
        <f>_xlfn.IFNA(VLOOKUP(CONCATENATE($Z$5,$B17,$C17),'OG2'!$A$6:$M$135,13,FALSE),0)</f>
        <v>0</v>
      </c>
      <c r="AA17" s="351">
        <f>_xlfn.IFNA(VLOOKUP(CONCATENATE($AA$5,$B17,$C17),'DRY3'!$A$6:$M$132,13,FALSE),0)</f>
        <v>0</v>
      </c>
      <c r="AB17" s="65">
        <f>_xlfn.IFNA(VLOOKUP(CONCATENATE($AB$5,$B17,$C17),[1]SCSJ!$A$6:$M$133,13,FALSE),0)</f>
        <v>0</v>
      </c>
      <c r="AC17" s="65">
        <f>_xlfn.IFNA(VLOOKUP(CONCATENATE($AC$5,$B17,$C17),'GOS2'!$A$6:$M$133,13,FALSE),0)</f>
        <v>0</v>
      </c>
      <c r="AD17" s="65">
        <f>_xlfn.IFNA(VLOOKUP(CONCATENATE($AD$5,$B17,$C17),FEST!$A$6:$M$300,13,FALSE),0)</f>
        <v>0</v>
      </c>
      <c r="AE17" s="65">
        <f>_xlfn.IFNA(VLOOKUP(CONCATENATE($AE$5,$B17,$C17),'ESP2'!$A$6:$M$500,13,FALSE),0)</f>
        <v>0</v>
      </c>
      <c r="AF17" s="65">
        <f>_xlfn.IFNA(VLOOKUP(CONCATENATE($AF$5,$B17,$C17),'OG3'!$A$6:$M$53,13,FALSE),0)</f>
        <v>0</v>
      </c>
      <c r="AG17" s="65">
        <f>_xlfn.IFNA(VLOOKUP(CONCATENATE($AG$5,$B17,$C17),'OG3'!$A$6:$M$53,13,FALSE),0)</f>
        <v>0</v>
      </c>
      <c r="AH17" s="65">
        <f>_xlfn.IFNA(VLOOKUP(CONCATENATE($AH$5,$B17,$C17),[2]cap1!$A$6:$M$53,13,FALSE),0)</f>
        <v>0</v>
      </c>
      <c r="AI17" s="65">
        <f>_xlfn.IFNA(VLOOKUP(CONCATENATE($AI$5,$B17,$C17),'ESP3'!$A$6:$M$53,13,FALSE),0)</f>
        <v>0</v>
      </c>
      <c r="AJ17" s="65">
        <f>_xlfn.IFNA(VLOOKUP(CONCATENATE($AJ$5,$B17,$C17),'BAL3'!$A$6:$M$500,13,FALSE),0)</f>
        <v>0</v>
      </c>
      <c r="AK17" s="65">
        <f>_xlfn.IFNA(VLOOKUP(CONCATENATE($AK$5,$B17,$C17),'ESP4'!$A$6:$M$300,13,FALSE),0)</f>
        <v>0</v>
      </c>
      <c r="AL17" s="65">
        <f>_xlfn.IFNA(VLOOKUP(CONCATENATE($AL$5,$B17,$C17),'DAR2'!$A$6:$M$300,13,FALSE),0)</f>
        <v>0</v>
      </c>
      <c r="AM17" s="65">
        <f>_xlfn.IFNA(VLOOKUP(CONCATENATE($AM$5,$B17,$C17),GID!$A$6:$M$60,13,FALSE),0)</f>
        <v>0</v>
      </c>
      <c r="AN17" s="65">
        <f>_xlfn.IFNA(VLOOKUP(CONCATENATE($AN$5,$B17,$C17),RAS!$A$6:$M$135,13,FALSE),0)</f>
        <v>0</v>
      </c>
      <c r="AO17" s="65">
        <f>_xlfn.IFNA(VLOOKUP(CONCATENATE($AO$5,$B17,$C17),'OG3'!$A$6:$M$133,13,FALSE),0)</f>
        <v>0</v>
      </c>
      <c r="AP17" s="65"/>
      <c r="AQ17" s="65">
        <f>_xlfn.IFNA(VLOOKUP(CONCATENATE($AQ$5,$B17,$C17),'Spare 2'!$A$6:$M$135,13,FALSE),0)</f>
        <v>0</v>
      </c>
      <c r="AR17" s="65">
        <f>_xlfn.IFNA(VLOOKUP(CONCATENATE($AR$5,$B17,$C17),'Spare 3'!$A$6:$M$154,13,FALSE),0)</f>
        <v>0</v>
      </c>
      <c r="AS17" s="65">
        <f>_xlfn.IFNA(VLOOKUP(CONCATENATE($AT$5,$B17,$C17),RAS!$A$6:$M$135,13,FALSE),0)</f>
        <v>0</v>
      </c>
      <c r="AT17" s="65">
        <f>_xlfn.IFNA(VLOOKUP(CONCATENATE($AT$5,$B17,$C17),RAS!$A$6:$M$135,13,FALSE),0)</f>
        <v>0</v>
      </c>
      <c r="AU17" s="351">
        <f>_xlfn.IFNA(VLOOKUP(CONCATENATE($AU$5,$B17,$C17),GID!$A$8:$M$135,13,FALSE),0)</f>
        <v>0</v>
      </c>
      <c r="AV17" s="65">
        <f>_xlfn.IFNA(VLOOKUP(CONCATENATE($AV$5,$B17,$C17),GID!$A$8:$M$135,13,FALSE),0)</f>
        <v>0</v>
      </c>
      <c r="AW17" s="65"/>
      <c r="AX17" s="65"/>
      <c r="AY17" s="65"/>
      <c r="AZ17" s="65"/>
      <c r="BA17" s="53"/>
    </row>
    <row r="18" spans="1:53" x14ac:dyDescent="0.25">
      <c r="A18" s="601"/>
      <c r="B18" s="60" t="s">
        <v>368</v>
      </c>
      <c r="C18" s="66" t="s">
        <v>303</v>
      </c>
      <c r="D18" s="66" t="s">
        <v>141</v>
      </c>
      <c r="E18" s="67">
        <v>45034</v>
      </c>
      <c r="F18" s="74">
        <v>12</v>
      </c>
      <c r="G18" s="63">
        <f t="shared" si="1"/>
        <v>0</v>
      </c>
      <c r="H18" s="64">
        <f t="shared" si="0"/>
        <v>0</v>
      </c>
      <c r="I18" s="74">
        <f>RANK(H18,$H$6:$H$88)</f>
        <v>13</v>
      </c>
      <c r="J18" s="73">
        <f>_xlfn.IFNA(VLOOKUP(CONCATENATE($J$5,$B18,$C18),'ESP1'!$A$6:$M$500,13,FALSE),0)</f>
        <v>0</v>
      </c>
      <c r="K18" s="65">
        <f>_xlfn.IFNA(VLOOKUP(CONCATENATE($K$5,$B18,$C18),'ESP1'!$A$6:$M$500,13,FALSE),0)</f>
        <v>0</v>
      </c>
      <c r="L18" s="73">
        <f>_xlfn.IFNA(VLOOKUP(CONCATENATE($L$5,$B18,$C18),'SER1'!$A$6:$M$500,13,FALSE),0)</f>
        <v>0</v>
      </c>
      <c r="M18" s="65">
        <f>_xlfn.IFNA(VLOOKUP(CONCATENATE($M$5,$B18,$C18),'SER1'!$A$6:$M$500,13,FALSE),0)</f>
        <v>0</v>
      </c>
      <c r="N18" s="65">
        <f>_xlfn.IFNA(VLOOKUP(CONCATENATE($N$5,$B18,$C18),MUR!$A$6:$M$133,13,FALSE),0)</f>
        <v>0</v>
      </c>
      <c r="O18" s="65">
        <f>_xlfn.IFNA(VLOOKUP(CONCATENATE($O$5,$B18,$C18),'GOS1'!$A$6:$M$133,13,FALSE),0)</f>
        <v>0</v>
      </c>
      <c r="P18" s="65">
        <f>_xlfn.IFNA(VLOOKUP(CONCATENATE($P$5,$B18,$C18),'SER2'!$A$6:$M$500,13,FALSE),0)</f>
        <v>0</v>
      </c>
      <c r="Q18" s="65">
        <f>_xlfn.IFNA(VLOOKUP(CONCATENATE($Q$5,$B18,$C18),'SER2'!$A$6:$M$500,13,FALSE),0)</f>
        <v>0</v>
      </c>
      <c r="R18" s="65">
        <f>_xlfn.IFNA(VLOOKUP(CONCATENATE($R$5,$B18,$C18),'OG1'!$A$6:$M$133,13,FALSE),0)</f>
        <v>0</v>
      </c>
      <c r="S18" s="65">
        <f>_xlfn.IFNA(VLOOKUP(CONCATENATE($S$5,$B18,$C18),'OG1'!$A$6:$M$133,13,FALSE),0)</f>
        <v>0</v>
      </c>
      <c r="T18" s="65">
        <f>_xlfn.IFNA(VLOOKUP(CONCATENATE($T$5,$B18,$C18),'DRY1'!$A$6:$M$135,13,FALSE),0)</f>
        <v>0</v>
      </c>
      <c r="U18" s="65">
        <f>_xlfn.IFNA(VLOOKUP(CONCATENATE($U$5,$B18,$C18),'HOR1'!$A$6:$M$192,13,FALSE),0)</f>
        <v>0</v>
      </c>
      <c r="V18" s="65">
        <f>_xlfn.IFNA(VLOOKUP(CONCATENATE($V$5,$B18,$C18),'DAR1'!$A$6:$M$133,13,FALSE),0)</f>
        <v>0</v>
      </c>
      <c r="W18" s="65">
        <f>_xlfn.IFNA(VLOOKUP(CONCATENATE($W$5,$B18,$C18),'DRY2'!$A$6:$M$133,13,FALSE),0)</f>
        <v>0</v>
      </c>
      <c r="X18" s="65">
        <f>_xlfn.IFNA(VLOOKUP(CONCATENATE($X$5,$B18,$C18),'SER3'!$A$6:$M$500,13,FALSE),0)</f>
        <v>0</v>
      </c>
      <c r="Y18" s="65">
        <f>_xlfn.IFNA(VLOOKUP(CONCATENATE($Y$5,$B18,$C18),'OG2'!$A$6:$M$135,13,FALSE),0)</f>
        <v>0</v>
      </c>
      <c r="Z18" s="351">
        <f>_xlfn.IFNA(VLOOKUP(CONCATENATE($Z$5,$B18,$C18),'OG2'!$A$6:$M$135,13,FALSE),0)</f>
        <v>0</v>
      </c>
      <c r="AA18" s="351">
        <f>_xlfn.IFNA(VLOOKUP(CONCATENATE($AA$5,$B18,$C18),'DRY3'!$A$6:$M$132,13,FALSE),0)</f>
        <v>0</v>
      </c>
      <c r="AB18" s="65">
        <f>_xlfn.IFNA(VLOOKUP(CONCATENATE($AB$5,$B18,$C18),[1]SCSJ!$A$6:$M$133,13,FALSE),0)</f>
        <v>0</v>
      </c>
      <c r="AC18" s="65">
        <f>_xlfn.IFNA(VLOOKUP(CONCATENATE($AC$5,$B18,$C18),'GOS2'!$A$6:$M$133,13,FALSE),0)</f>
        <v>0</v>
      </c>
      <c r="AD18" s="65">
        <f>_xlfn.IFNA(VLOOKUP(CONCATENATE($AD$5,$B18,$C18),FEST!$A$6:$M$300,13,FALSE),0)</f>
        <v>0</v>
      </c>
      <c r="AE18" s="65">
        <f>_xlfn.IFNA(VLOOKUP(CONCATENATE($AE$5,$B18,$C18),'ESP2'!$A$6:$M$500,13,FALSE),0)</f>
        <v>0</v>
      </c>
      <c r="AF18" s="65">
        <f>_xlfn.IFNA(VLOOKUP(CONCATENATE($AF$5,$B18,$C18),'OG3'!$A$6:$M$53,13,FALSE),0)</f>
        <v>0</v>
      </c>
      <c r="AG18" s="65">
        <f>_xlfn.IFNA(VLOOKUP(CONCATENATE($AG$5,$B18,$C18),'OG3'!$A$6:$M$53,13,FALSE),0)</f>
        <v>0</v>
      </c>
      <c r="AH18" s="65">
        <f>_xlfn.IFNA(VLOOKUP(CONCATENATE($AH$5,$B18,$C18),[2]cap1!$A$6:$M$53,13,FALSE),0)</f>
        <v>0</v>
      </c>
      <c r="AI18" s="65">
        <f>_xlfn.IFNA(VLOOKUP(CONCATENATE($AI$5,$B18,$C18),'ESP3'!$A$6:$M$53,13,FALSE),0)</f>
        <v>0</v>
      </c>
      <c r="AJ18" s="65">
        <f>_xlfn.IFNA(VLOOKUP(CONCATENATE($AJ$5,$B18,$C18),'BAL3'!$A$6:$M$500,13,FALSE),0)</f>
        <v>0</v>
      </c>
      <c r="AK18" s="65">
        <f>_xlfn.IFNA(VLOOKUP(CONCATENATE($AK$5,$B18,$C18),'ESP4'!$A$6:$M$300,13,FALSE),0)</f>
        <v>0</v>
      </c>
      <c r="AL18" s="65">
        <f>_xlfn.IFNA(VLOOKUP(CONCATENATE($AL$5,$B18,$C18),'DAR2'!$A$6:$M$300,13,FALSE),0)</f>
        <v>0</v>
      </c>
      <c r="AM18" s="65">
        <f>_xlfn.IFNA(VLOOKUP(CONCATENATE($AM$5,$B18,$C18),GID!$A$6:$M$60,13,FALSE),0)</f>
        <v>0</v>
      </c>
      <c r="AN18" s="65">
        <f>_xlfn.IFNA(VLOOKUP(CONCATENATE($AN$5,$B18,$C18),RAS!$A$6:$M$135,13,FALSE),0)</f>
        <v>0</v>
      </c>
      <c r="AO18" s="65">
        <f>_xlfn.IFNA(VLOOKUP(CONCATENATE($AO$5,$B18,$C18),'OG3'!$A$6:$M$133,13,FALSE),0)</f>
        <v>0</v>
      </c>
      <c r="AP18" s="65"/>
      <c r="AQ18" s="65">
        <f>_xlfn.IFNA(VLOOKUP(CONCATENATE($AQ$5,$B18,$C18),'Spare 2'!$A$6:$M$135,13,FALSE),0)</f>
        <v>0</v>
      </c>
      <c r="AR18" s="65">
        <f>_xlfn.IFNA(VLOOKUP(CONCATENATE($AR$5,$B18,$C18),'Spare 3'!$A$6:$M$154,13,FALSE),0)</f>
        <v>0</v>
      </c>
      <c r="AS18" s="65">
        <f>_xlfn.IFNA(VLOOKUP(CONCATENATE($AT$5,$B18,$C18),RAS!$A$6:$M$135,13,FALSE),0)</f>
        <v>0</v>
      </c>
      <c r="AT18" s="65">
        <f>_xlfn.IFNA(VLOOKUP(CONCATENATE($AT$5,$B18,$C18),RAS!$A$6:$M$135,13,FALSE),0)</f>
        <v>0</v>
      </c>
      <c r="AU18" s="351">
        <f>_xlfn.IFNA(VLOOKUP(CONCATENATE($AU$5,$B18,$C18),GID!$A$8:$M$135,13,FALSE),0)</f>
        <v>0</v>
      </c>
      <c r="AV18" s="65">
        <f>_xlfn.IFNA(VLOOKUP(CONCATENATE($AV$5,$B18,$C18),GID!$A$8:$M$135,13,FALSE),0)</f>
        <v>0</v>
      </c>
      <c r="AW18" s="65"/>
      <c r="AX18" s="65"/>
      <c r="AY18" s="65"/>
      <c r="AZ18" s="65"/>
      <c r="BA18" s="53"/>
    </row>
    <row r="19" spans="1:53" x14ac:dyDescent="0.25">
      <c r="A19" s="601"/>
      <c r="B19" s="60" t="s">
        <v>100</v>
      </c>
      <c r="C19" s="66" t="s">
        <v>304</v>
      </c>
      <c r="D19" s="66" t="s">
        <v>90</v>
      </c>
      <c r="E19" s="67">
        <v>45041</v>
      </c>
      <c r="F19" s="74">
        <v>12</v>
      </c>
      <c r="G19" s="63">
        <f t="shared" si="1"/>
        <v>2</v>
      </c>
      <c r="H19" s="64">
        <f t="shared" si="0"/>
        <v>9</v>
      </c>
      <c r="I19" s="74">
        <f>RANK(H19,$H$6:$H$88)</f>
        <v>5</v>
      </c>
      <c r="J19" s="73">
        <f>_xlfn.IFNA(VLOOKUP(CONCATENATE($J$5,$B19,$C19),'ESP1'!$A$6:$M$500,13,FALSE),0)</f>
        <v>0</v>
      </c>
      <c r="K19" s="65">
        <f>_xlfn.IFNA(VLOOKUP(CONCATENATE($K$5,$B19,$C19),'ESP1'!$A$6:$M$500,13,FALSE),0)</f>
        <v>0</v>
      </c>
      <c r="L19" s="73">
        <f>_xlfn.IFNA(VLOOKUP(CONCATENATE($L$5,$B19,$C19),'SER1'!$A$6:$M$500,13,FALSE),0)</f>
        <v>0</v>
      </c>
      <c r="M19" s="65">
        <f>_xlfn.IFNA(VLOOKUP(CONCATENATE($M$5,$B19,$C19),'SER1'!$A$6:$M$500,13,FALSE),0)</f>
        <v>0</v>
      </c>
      <c r="N19" s="65">
        <f>_xlfn.IFNA(VLOOKUP(CONCATENATE($N$5,$B19,$C19),MUR!$A$6:$M$133,13,FALSE),0)</f>
        <v>0</v>
      </c>
      <c r="O19" s="65">
        <f>_xlfn.IFNA(VLOOKUP(CONCATENATE($O$5,$B19,$C19),'GOS1'!$A$6:$M$133,13,FALSE),0)</f>
        <v>0</v>
      </c>
      <c r="P19" s="65">
        <f>_xlfn.IFNA(VLOOKUP(CONCATENATE($P$5,$B19,$C19),'SER2'!$A$6:$M$500,13,FALSE),0)</f>
        <v>0</v>
      </c>
      <c r="Q19" s="65">
        <f>_xlfn.IFNA(VLOOKUP(CONCATENATE($Q$5,$B19,$C19),'SER2'!$A$6:$M$500,13,FALSE),0)</f>
        <v>0</v>
      </c>
      <c r="R19" s="65">
        <f>_xlfn.IFNA(VLOOKUP(CONCATENATE($R$5,$B19,$C19),'OG1'!$A$6:$M$133,13,FALSE),0)</f>
        <v>0</v>
      </c>
      <c r="S19" s="65">
        <f>_xlfn.IFNA(VLOOKUP(CONCATENATE($S$5,$B19,$C19),'OG1'!$A$6:$M$133,13,FALSE),0)</f>
        <v>3</v>
      </c>
      <c r="T19" s="65">
        <f>_xlfn.IFNA(VLOOKUP(CONCATENATE($T$5,$B19,$C19),'DRY1'!$A$6:$M$135,13,FALSE),0)</f>
        <v>0</v>
      </c>
      <c r="U19" s="65">
        <f>_xlfn.IFNA(VLOOKUP(CONCATENATE($U$5,$B19,$C19),'HOR1'!$A$6:$M$192,13,FALSE),0)</f>
        <v>0</v>
      </c>
      <c r="V19" s="65">
        <f>_xlfn.IFNA(VLOOKUP(CONCATENATE($V$5,$B19,$C19),'DAR1'!$A$6:$M$133,13,FALSE),0)</f>
        <v>0</v>
      </c>
      <c r="W19" s="65">
        <f>_xlfn.IFNA(VLOOKUP(CONCATENATE($W$5,$B19,$C19),'DRY2'!$A$6:$M$133,13,FALSE),0)</f>
        <v>0</v>
      </c>
      <c r="X19" s="65">
        <f>_xlfn.IFNA(VLOOKUP(CONCATENATE($X$5,$B19,$C19),'SER3'!$A$6:$M$500,13,FALSE),0)</f>
        <v>0</v>
      </c>
      <c r="Y19" s="65">
        <f>_xlfn.IFNA(VLOOKUP(CONCATENATE($Y$5,$B19,$C19),'OG2'!$A$6:$M$135,13,FALSE),0)</f>
        <v>0</v>
      </c>
      <c r="Z19" s="351">
        <f>_xlfn.IFNA(VLOOKUP(CONCATENATE($Z$5,$B19,$C19),'OG2'!$A$6:$M$135,13,FALSE),0)</f>
        <v>0</v>
      </c>
      <c r="AA19" s="351">
        <f>_xlfn.IFNA(VLOOKUP(CONCATENATE($AA$5,$B19,$C19),'DRY3'!$A$6:$M$132,13,FALSE),0)</f>
        <v>0</v>
      </c>
      <c r="AB19" s="65">
        <f>_xlfn.IFNA(VLOOKUP(CONCATENATE($AB$5,$B19,$C19),[1]SCSJ!$A$6:$M$133,13,FALSE),0)</f>
        <v>0</v>
      </c>
      <c r="AC19" s="65">
        <f>_xlfn.IFNA(VLOOKUP(CONCATENATE($AC$5,$B19,$C19),'GOS2'!$A$6:$M$133,13,FALSE),0)</f>
        <v>0</v>
      </c>
      <c r="AD19" s="65">
        <f>_xlfn.IFNA(VLOOKUP(CONCATENATE($AD$5,$B19,$C19),FEST!$A$6:$M$300,13,FALSE),0)</f>
        <v>0</v>
      </c>
      <c r="AE19" s="65">
        <f>_xlfn.IFNA(VLOOKUP(CONCATENATE($AE$5,$B19,$C19),'ESP2'!$A$6:$M$500,13,FALSE),0)</f>
        <v>0</v>
      </c>
      <c r="AF19" s="65">
        <f>_xlfn.IFNA(VLOOKUP(CONCATENATE($AF$5,$B19,$C19),'OG3'!$A$6:$M$53,13,FALSE),0)</f>
        <v>0</v>
      </c>
      <c r="AG19" s="65">
        <f>_xlfn.IFNA(VLOOKUP(CONCATENATE($AG$5,$B19,$C19),'OG3'!$A$6:$M$53,13,FALSE),0)</f>
        <v>6</v>
      </c>
      <c r="AH19" s="65">
        <f>_xlfn.IFNA(VLOOKUP(CONCATENATE($AH$5,$B19,$C19),[2]cap1!$A$6:$M$53,13,FALSE),0)</f>
        <v>0</v>
      </c>
      <c r="AI19" s="65">
        <f>_xlfn.IFNA(VLOOKUP(CONCATENATE($AI$5,$B19,$C19),'ESP3'!$A$6:$M$53,13,FALSE),0)</f>
        <v>0</v>
      </c>
      <c r="AJ19" s="65">
        <f>_xlfn.IFNA(VLOOKUP(CONCATENATE($AJ$5,$B19,$C19),'BAL3'!$A$6:$M$500,13,FALSE),0)</f>
        <v>0</v>
      </c>
      <c r="AK19" s="65">
        <f>_xlfn.IFNA(VLOOKUP(CONCATENATE($AK$5,$B19,$C19),'ESP4'!$A$6:$M$300,13,FALSE),0)</f>
        <v>0</v>
      </c>
      <c r="AL19" s="65">
        <f>_xlfn.IFNA(VLOOKUP(CONCATENATE($AL$5,$B19,$C19),'DAR2'!$A$6:$M$300,13,FALSE),0)</f>
        <v>0</v>
      </c>
      <c r="AM19" s="65">
        <f>_xlfn.IFNA(VLOOKUP(CONCATENATE($AM$5,$B19,$C19),GID!$A$6:$M$60,13,FALSE),0)</f>
        <v>0</v>
      </c>
      <c r="AN19" s="65">
        <f>_xlfn.IFNA(VLOOKUP(CONCATENATE($AN$5,$B19,$C19),RAS!$A$6:$M$135,13,FALSE),0)</f>
        <v>0</v>
      </c>
      <c r="AO19" s="65">
        <f>_xlfn.IFNA(VLOOKUP(CONCATENATE($AO$5,$B19,$C19),'OG3'!$A$6:$M$133,13,FALSE),0)</f>
        <v>0</v>
      </c>
      <c r="AP19" s="65"/>
      <c r="AQ19" s="65">
        <f>_xlfn.IFNA(VLOOKUP(CONCATENATE($AQ$5,$B19,$C19),'Spare 2'!$A$6:$M$135,13,FALSE),0)</f>
        <v>0</v>
      </c>
      <c r="AR19" s="65">
        <f>_xlfn.IFNA(VLOOKUP(CONCATENATE($AR$5,$B19,$C19),'Spare 3'!$A$6:$M$154,13,FALSE),0)</f>
        <v>0</v>
      </c>
      <c r="AS19" s="65">
        <f>_xlfn.IFNA(VLOOKUP(CONCATENATE($AT$5,$B19,$C19),RAS!$A$6:$M$135,13,FALSE),0)</f>
        <v>0</v>
      </c>
      <c r="AT19" s="65">
        <f>_xlfn.IFNA(VLOOKUP(CONCATENATE($AT$5,$B19,$C19),RAS!$A$6:$M$135,13,FALSE),0)</f>
        <v>0</v>
      </c>
      <c r="AU19" s="351">
        <f>_xlfn.IFNA(VLOOKUP(CONCATENATE($AU$5,$B19,$C19),GID!$A$8:$M$135,13,FALSE),0)</f>
        <v>0</v>
      </c>
      <c r="AV19" s="65">
        <f>_xlfn.IFNA(VLOOKUP(CONCATENATE($AV$5,$B19,$C19),GID!$A$8:$M$135,13,FALSE),0)</f>
        <v>0</v>
      </c>
      <c r="AW19" s="65"/>
      <c r="AX19" s="65"/>
      <c r="AY19" s="65"/>
      <c r="AZ19" s="65"/>
      <c r="BA19" s="53"/>
    </row>
    <row r="20" spans="1:53" s="3" customFormat="1" x14ac:dyDescent="0.25">
      <c r="A20" s="601"/>
      <c r="B20" s="60" t="s">
        <v>305</v>
      </c>
      <c r="C20" s="66" t="s">
        <v>306</v>
      </c>
      <c r="D20" s="66" t="s">
        <v>307</v>
      </c>
      <c r="E20" s="67">
        <v>45028</v>
      </c>
      <c r="F20" s="74">
        <v>12</v>
      </c>
      <c r="G20" s="63">
        <f t="shared" si="1"/>
        <v>0</v>
      </c>
      <c r="H20" s="64">
        <f t="shared" si="0"/>
        <v>0</v>
      </c>
      <c r="I20" s="74">
        <f>RANK(H20,$H$6:$H$88)</f>
        <v>13</v>
      </c>
      <c r="J20" s="73">
        <f>_xlfn.IFNA(VLOOKUP(CONCATENATE($J$5,$B20,$C20),'ESP1'!$A$6:$M$500,13,FALSE),0)</f>
        <v>0</v>
      </c>
      <c r="K20" s="65">
        <f>_xlfn.IFNA(VLOOKUP(CONCATENATE($K$5,$B20,$C20),'ESP1'!$A$6:$M$500,13,FALSE),0)</f>
        <v>0</v>
      </c>
      <c r="L20" s="73">
        <f>_xlfn.IFNA(VLOOKUP(CONCATENATE($L$5,$B20,$C20),'SER1'!$A$6:$M$500,13,FALSE),0)</f>
        <v>0</v>
      </c>
      <c r="M20" s="65">
        <f>_xlfn.IFNA(VLOOKUP(CONCATENATE($M$5,$B20,$C20),'SER1'!$A$6:$M$500,13,FALSE),0)</f>
        <v>0</v>
      </c>
      <c r="N20" s="65">
        <f>_xlfn.IFNA(VLOOKUP(CONCATENATE($N$5,$B20,$C20),MUR!$A$6:$M$133,13,FALSE),0)</f>
        <v>0</v>
      </c>
      <c r="O20" s="65">
        <f>_xlfn.IFNA(VLOOKUP(CONCATENATE($O$5,$B20,$C20),'GOS1'!$A$6:$M$133,13,FALSE),0)</f>
        <v>0</v>
      </c>
      <c r="P20" s="65">
        <f>_xlfn.IFNA(VLOOKUP(CONCATENATE($P$5,$B20,$C20),'SER2'!$A$6:$M$500,13,FALSE),0)</f>
        <v>0</v>
      </c>
      <c r="Q20" s="65">
        <f>_xlfn.IFNA(VLOOKUP(CONCATENATE($Q$5,$B20,$C20),'SER2'!$A$6:$M$500,13,FALSE),0)</f>
        <v>0</v>
      </c>
      <c r="R20" s="65">
        <f>_xlfn.IFNA(VLOOKUP(CONCATENATE($R$5,$B20,$C20),'OG1'!$A$6:$M$133,13,FALSE),0)</f>
        <v>0</v>
      </c>
      <c r="S20" s="65">
        <f>_xlfn.IFNA(VLOOKUP(CONCATENATE($S$5,$B20,$C20),'OG1'!$A$6:$M$133,13,FALSE),0)</f>
        <v>0</v>
      </c>
      <c r="T20" s="65">
        <f>_xlfn.IFNA(VLOOKUP(CONCATENATE($T$5,$B20,$C20),'DRY1'!$A$6:$M$135,13,FALSE),0)</f>
        <v>0</v>
      </c>
      <c r="U20" s="65">
        <f>_xlfn.IFNA(VLOOKUP(CONCATENATE($U$5,$B20,$C20),'HOR1'!$A$6:$M$192,13,FALSE),0)</f>
        <v>0</v>
      </c>
      <c r="V20" s="65">
        <f>_xlfn.IFNA(VLOOKUP(CONCATENATE($V$5,$B20,$C20),'DAR1'!$A$6:$M$133,13,FALSE),0)</f>
        <v>0</v>
      </c>
      <c r="W20" s="65">
        <f>_xlfn.IFNA(VLOOKUP(CONCATENATE($W$5,$B20,$C20),'DRY2'!$A$6:$M$133,13,FALSE),0)</f>
        <v>0</v>
      </c>
      <c r="X20" s="65">
        <f>_xlfn.IFNA(VLOOKUP(CONCATENATE($X$5,$B20,$C20),'SER3'!$A$6:$M$500,13,FALSE),0)</f>
        <v>0</v>
      </c>
      <c r="Y20" s="65">
        <f>_xlfn.IFNA(VLOOKUP(CONCATENATE($Y$5,$B20,$C20),'OG2'!$A$6:$M$135,13,FALSE),0)</f>
        <v>0</v>
      </c>
      <c r="Z20" s="351">
        <f>_xlfn.IFNA(VLOOKUP(CONCATENATE($Z$5,$B20,$C20),'OG2'!$A$6:$M$135,13,FALSE),0)</f>
        <v>0</v>
      </c>
      <c r="AA20" s="351">
        <f>_xlfn.IFNA(VLOOKUP(CONCATENATE($AA$5,$B20,$C20),'DRY3'!$A$6:$M$132,13,FALSE),0)</f>
        <v>0</v>
      </c>
      <c r="AB20" s="65">
        <f>_xlfn.IFNA(VLOOKUP(CONCATENATE($AB$5,$B20,$C20),[1]SCSJ!$A$6:$M$133,13,FALSE),0)</f>
        <v>0</v>
      </c>
      <c r="AC20" s="65">
        <f>_xlfn.IFNA(VLOOKUP(CONCATENATE($AC$5,$B20,$C20),'GOS2'!$A$6:$M$133,13,FALSE),0)</f>
        <v>0</v>
      </c>
      <c r="AD20" s="65">
        <f>_xlfn.IFNA(VLOOKUP(CONCATENATE($AD$5,$B20,$C20),FEST!$A$6:$M$300,13,FALSE),0)</f>
        <v>0</v>
      </c>
      <c r="AE20" s="65">
        <f>_xlfn.IFNA(VLOOKUP(CONCATENATE($AE$5,$B20,$C20),'ESP2'!$A$6:$M$500,13,FALSE),0)</f>
        <v>0</v>
      </c>
      <c r="AF20" s="65">
        <f>_xlfn.IFNA(VLOOKUP(CONCATENATE($AF$5,$B20,$C20),'OG3'!$A$6:$M$53,13,FALSE),0)</f>
        <v>0</v>
      </c>
      <c r="AG20" s="65">
        <f>_xlfn.IFNA(VLOOKUP(CONCATENATE($AG$5,$B20,$C20),'OG3'!$A$6:$M$53,13,FALSE),0)</f>
        <v>0</v>
      </c>
      <c r="AH20" s="65">
        <f>_xlfn.IFNA(VLOOKUP(CONCATENATE($AH$5,$B20,$C20),[2]cap1!$A$6:$M$53,13,FALSE),0)</f>
        <v>0</v>
      </c>
      <c r="AI20" s="65">
        <f>_xlfn.IFNA(VLOOKUP(CONCATENATE($AI$5,$B20,$C20),'ESP3'!$A$6:$M$53,13,FALSE),0)</f>
        <v>0</v>
      </c>
      <c r="AJ20" s="65">
        <f>_xlfn.IFNA(VLOOKUP(CONCATENATE($AJ$5,$B20,$C20),'BAL3'!$A$6:$M$500,13,FALSE),0)</f>
        <v>0</v>
      </c>
      <c r="AK20" s="65">
        <f>_xlfn.IFNA(VLOOKUP(CONCATENATE($AK$5,$B20,$C20),'ESP4'!$A$6:$M$300,13,FALSE),0)</f>
        <v>0</v>
      </c>
      <c r="AL20" s="65">
        <f>_xlfn.IFNA(VLOOKUP(CONCATENATE($AL$5,$B20,$C20),'DAR2'!$A$6:$M$300,13,FALSE),0)</f>
        <v>0</v>
      </c>
      <c r="AM20" s="65">
        <f>_xlfn.IFNA(VLOOKUP(CONCATENATE($AM$5,$B20,$C20),GID!$A$6:$M$60,13,FALSE),0)</f>
        <v>0</v>
      </c>
      <c r="AN20" s="65">
        <f>_xlfn.IFNA(VLOOKUP(CONCATENATE($AN$5,$B20,$C20),RAS!$A$6:$M$135,13,FALSE),0)</f>
        <v>0</v>
      </c>
      <c r="AO20" s="65">
        <f>_xlfn.IFNA(VLOOKUP(CONCATENATE($AO$5,$B20,$C20),'OG3'!$A$6:$M$133,13,FALSE),0)</f>
        <v>0</v>
      </c>
      <c r="AP20" s="65"/>
      <c r="AQ20" s="65">
        <f>_xlfn.IFNA(VLOOKUP(CONCATENATE($AQ$5,$B20,$C20),'Spare 2'!$A$6:$M$135,13,FALSE),0)</f>
        <v>0</v>
      </c>
      <c r="AR20" s="65">
        <f>_xlfn.IFNA(VLOOKUP(CONCATENATE($AR$5,$B20,$C20),'Spare 3'!$A$6:$M$154,13,FALSE),0)</f>
        <v>0</v>
      </c>
      <c r="AS20" s="65">
        <f>_xlfn.IFNA(VLOOKUP(CONCATENATE($AT$5,$B20,$C20),RAS!$A$6:$M$135,13,FALSE),0)</f>
        <v>0</v>
      </c>
      <c r="AT20" s="65">
        <f>_xlfn.IFNA(VLOOKUP(CONCATENATE($AT$5,$B20,$C20),RAS!$A$6:$M$135,13,FALSE),0)</f>
        <v>0</v>
      </c>
      <c r="AU20" s="351">
        <f>_xlfn.IFNA(VLOOKUP(CONCATENATE($AU$5,$B20,$C20),GID!$A$8:$M$135,13,FALSE),0)</f>
        <v>0</v>
      </c>
      <c r="AV20" s="65">
        <f>_xlfn.IFNA(VLOOKUP(CONCATENATE($AV$5,$B20,$C20),GID!$A$8:$M$135,13,FALSE),0)</f>
        <v>0</v>
      </c>
      <c r="AW20" s="65"/>
      <c r="AX20" s="65"/>
      <c r="AY20" s="65"/>
      <c r="AZ20" s="65"/>
      <c r="BA20" s="53"/>
    </row>
    <row r="21" spans="1:53" s="3" customFormat="1" x14ac:dyDescent="0.25">
      <c r="A21" s="601"/>
      <c r="B21" s="60" t="s">
        <v>308</v>
      </c>
      <c r="C21" s="66" t="s">
        <v>358</v>
      </c>
      <c r="D21" s="66" t="s">
        <v>309</v>
      </c>
      <c r="E21" s="67">
        <v>45102</v>
      </c>
      <c r="F21" s="74">
        <v>12</v>
      </c>
      <c r="G21" s="63">
        <f t="shared" si="1"/>
        <v>1</v>
      </c>
      <c r="H21" s="64">
        <f t="shared" si="0"/>
        <v>5</v>
      </c>
      <c r="I21" s="74">
        <f>RANK(H21,$H$6:$H$88)</f>
        <v>8</v>
      </c>
      <c r="J21" s="73">
        <f>_xlfn.IFNA(VLOOKUP(CONCATENATE($J$5,$B21,$C21),'ESP1'!$A$6:$M$500,13,FALSE),0)</f>
        <v>0</v>
      </c>
      <c r="K21" s="65">
        <f>_xlfn.IFNA(VLOOKUP(CONCATENATE($K$5,$B21,$C21),'ESP1'!$A$6:$M$500,13,FALSE),0)</f>
        <v>0</v>
      </c>
      <c r="L21" s="73">
        <f>_xlfn.IFNA(VLOOKUP(CONCATENATE($L$5,$B21,$C21),'SER1'!$A$6:$M$500,13,FALSE),0)</f>
        <v>0</v>
      </c>
      <c r="M21" s="65">
        <f>_xlfn.IFNA(VLOOKUP(CONCATENATE($M$5,$B21,$C21),'SER1'!$A$6:$M$500,13,FALSE),0)</f>
        <v>0</v>
      </c>
      <c r="N21" s="65">
        <f>_xlfn.IFNA(VLOOKUP(CONCATENATE($N$5,$B21,$C21),MUR!$A$6:$M$133,13,FALSE),0)</f>
        <v>0</v>
      </c>
      <c r="O21" s="65">
        <f>_xlfn.IFNA(VLOOKUP(CONCATENATE($O$5,$B21,$C21),'GOS1'!$A$6:$M$133,13,FALSE),0)</f>
        <v>0</v>
      </c>
      <c r="P21" s="65">
        <f>_xlfn.IFNA(VLOOKUP(CONCATENATE($P$5,$B21,$C21),'SER2'!$A$6:$M$500,13,FALSE),0)</f>
        <v>5</v>
      </c>
      <c r="Q21" s="65">
        <f>_xlfn.IFNA(VLOOKUP(CONCATENATE($Q$5,$B21,$C21),'SER2'!$A$6:$M$500,13,FALSE),0)</f>
        <v>0</v>
      </c>
      <c r="R21" s="65">
        <f>_xlfn.IFNA(VLOOKUP(CONCATENATE($R$5,$B21,$C21),'OG1'!$A$6:$M$133,13,FALSE),0)</f>
        <v>0</v>
      </c>
      <c r="S21" s="65">
        <f>_xlfn.IFNA(VLOOKUP(CONCATENATE($S$5,$B21,$C21),'OG1'!$A$6:$M$133,13,FALSE),0)</f>
        <v>0</v>
      </c>
      <c r="T21" s="65">
        <f>_xlfn.IFNA(VLOOKUP(CONCATENATE($T$5,$B21,$C21),'DRY1'!$A$6:$M$135,13,FALSE),0)</f>
        <v>0</v>
      </c>
      <c r="U21" s="65">
        <f>_xlfn.IFNA(VLOOKUP(CONCATENATE($U$5,$B21,$C21),'HOR1'!$A$6:$M$192,13,FALSE),0)</f>
        <v>0</v>
      </c>
      <c r="V21" s="65">
        <f>_xlfn.IFNA(VLOOKUP(CONCATENATE($V$5,$B21,$C21),'DAR1'!$A$6:$M$133,13,FALSE),0)</f>
        <v>0</v>
      </c>
      <c r="W21" s="65">
        <f>_xlfn.IFNA(VLOOKUP(CONCATENATE($W$5,$B21,$C21),'DRY2'!$A$6:$M$133,13,FALSE),0)</f>
        <v>0</v>
      </c>
      <c r="X21" s="65">
        <f>_xlfn.IFNA(VLOOKUP(CONCATENATE($X$5,$B21,$C21),'SER3'!$A$6:$M$500,13,FALSE),0)</f>
        <v>0</v>
      </c>
      <c r="Y21" s="65">
        <f>_xlfn.IFNA(VLOOKUP(CONCATENATE($Y$5,$B21,$C21),'OG2'!$A$6:$M$135,13,FALSE),0)</f>
        <v>0</v>
      </c>
      <c r="Z21" s="351">
        <f>_xlfn.IFNA(VLOOKUP(CONCATENATE($Z$5,$B21,$C21),'OG2'!$A$6:$M$135,13,FALSE),0)</f>
        <v>0</v>
      </c>
      <c r="AA21" s="351">
        <f>_xlfn.IFNA(VLOOKUP(CONCATENATE($AA$5,$B21,$C21),'DRY3'!$A$6:$M$132,13,FALSE),0)</f>
        <v>0</v>
      </c>
      <c r="AB21" s="65">
        <f>_xlfn.IFNA(VLOOKUP(CONCATENATE($AB$5,$B21,$C21),[1]SCSJ!$A$6:$M$133,13,FALSE),0)</f>
        <v>0</v>
      </c>
      <c r="AC21" s="65">
        <f>_xlfn.IFNA(VLOOKUP(CONCATENATE($AC$5,$B21,$C21),'GOS2'!$A$6:$M$133,13,FALSE),0)</f>
        <v>0</v>
      </c>
      <c r="AD21" s="65">
        <f>_xlfn.IFNA(VLOOKUP(CONCATENATE($AD$5,$B21,$C21),FEST!$A$6:$M$300,13,FALSE),0)</f>
        <v>0</v>
      </c>
      <c r="AE21" s="65">
        <f>_xlfn.IFNA(VLOOKUP(CONCATENATE($AE$5,$B21,$C21),'ESP2'!$A$6:$M$500,13,FALSE),0)</f>
        <v>0</v>
      </c>
      <c r="AF21" s="65">
        <f>_xlfn.IFNA(VLOOKUP(CONCATENATE($AF$5,$B21,$C21),'OG3'!$A$6:$M$53,13,FALSE),0)</f>
        <v>0</v>
      </c>
      <c r="AG21" s="65">
        <f>_xlfn.IFNA(VLOOKUP(CONCATENATE($AG$5,$B21,$C21),'OG3'!$A$6:$M$53,13,FALSE),0)</f>
        <v>0</v>
      </c>
      <c r="AH21" s="65">
        <f>_xlfn.IFNA(VLOOKUP(CONCATENATE($AH$5,$B21,$C21),[2]cap1!$A$6:$M$53,13,FALSE),0)</f>
        <v>0</v>
      </c>
      <c r="AI21" s="65">
        <f>_xlfn.IFNA(VLOOKUP(CONCATENATE($AI$5,$B21,$C21),'ESP3'!$A$6:$M$53,13,FALSE),0)</f>
        <v>0</v>
      </c>
      <c r="AJ21" s="65">
        <f>_xlfn.IFNA(VLOOKUP(CONCATENATE($AJ$5,$B21,$C21),'BAL3'!$A$6:$M$500,13,FALSE),0)</f>
        <v>0</v>
      </c>
      <c r="AK21" s="65">
        <f>_xlfn.IFNA(VLOOKUP(CONCATENATE($AK$5,$B21,$C21),'ESP4'!$A$6:$M$300,13,FALSE),0)</f>
        <v>0</v>
      </c>
      <c r="AL21" s="65">
        <f>_xlfn.IFNA(VLOOKUP(CONCATENATE($AL$5,$B21,$C21),'DAR2'!$A$6:$M$300,13,FALSE),0)</f>
        <v>0</v>
      </c>
      <c r="AM21" s="65">
        <f>_xlfn.IFNA(VLOOKUP(CONCATENATE($AM$5,$B21,$C21),GID!$A$6:$M$60,13,FALSE),0)</f>
        <v>0</v>
      </c>
      <c r="AN21" s="65">
        <f>_xlfn.IFNA(VLOOKUP(CONCATENATE($AN$5,$B21,$C21),RAS!$A$6:$M$135,13,FALSE),0)</f>
        <v>0</v>
      </c>
      <c r="AO21" s="65">
        <f>_xlfn.IFNA(VLOOKUP(CONCATENATE($AO$5,$B21,$C21),'OG3'!$A$6:$M$133,13,FALSE),0)</f>
        <v>0</v>
      </c>
      <c r="AP21" s="65"/>
      <c r="AQ21" s="65">
        <f>_xlfn.IFNA(VLOOKUP(CONCATENATE($AQ$5,$B21,$C21),'Spare 2'!$A$6:$M$135,13,FALSE),0)</f>
        <v>0</v>
      </c>
      <c r="AR21" s="65">
        <f>_xlfn.IFNA(VLOOKUP(CONCATENATE($AR$5,$B21,$C21),'Spare 3'!$A$6:$M$154,13,FALSE),0)</f>
        <v>0</v>
      </c>
      <c r="AS21" s="65">
        <f>_xlfn.IFNA(VLOOKUP(CONCATENATE($AT$5,$B21,$C21),RAS!$A$6:$M$135,13,FALSE),0)</f>
        <v>0</v>
      </c>
      <c r="AT21" s="65">
        <f>_xlfn.IFNA(VLOOKUP(CONCATENATE($AT$5,$B21,$C21),RAS!$A$6:$M$135,13,FALSE),0)</f>
        <v>0</v>
      </c>
      <c r="AU21" s="351">
        <f>_xlfn.IFNA(VLOOKUP(CONCATENATE($AU$5,$B21,$C21),GID!$A$8:$M$135,13,FALSE),0)</f>
        <v>0</v>
      </c>
      <c r="AV21" s="65">
        <f>_xlfn.IFNA(VLOOKUP(CONCATENATE($AV$5,$B21,$C21),GID!$A$8:$M$135,13,FALSE),0)</f>
        <v>0</v>
      </c>
      <c r="AW21" s="65"/>
      <c r="AX21" s="65"/>
      <c r="AY21" s="65"/>
      <c r="AZ21" s="65"/>
      <c r="BA21" s="53"/>
    </row>
    <row r="22" spans="1:53" x14ac:dyDescent="0.25">
      <c r="A22" s="601"/>
      <c r="B22" s="60" t="s">
        <v>369</v>
      </c>
      <c r="C22" s="66" t="s">
        <v>359</v>
      </c>
      <c r="D22" s="66" t="s">
        <v>312</v>
      </c>
      <c r="E22" s="67">
        <v>45028</v>
      </c>
      <c r="F22" s="74">
        <v>12</v>
      </c>
      <c r="G22" s="63">
        <f t="shared" si="1"/>
        <v>0</v>
      </c>
      <c r="H22" s="64">
        <f t="shared" si="0"/>
        <v>0</v>
      </c>
      <c r="I22" s="74">
        <f>RANK(H22,$H$6:$H$88)</f>
        <v>13</v>
      </c>
      <c r="J22" s="73">
        <f>_xlfn.IFNA(VLOOKUP(CONCATENATE($J$5,$B22,$C22),'ESP1'!$A$6:$M$500,13,FALSE),0)</f>
        <v>0</v>
      </c>
      <c r="K22" s="65">
        <f>_xlfn.IFNA(VLOOKUP(CONCATENATE($K$5,$B22,$C22),'ESP1'!$A$6:$M$500,13,FALSE),0)</f>
        <v>0</v>
      </c>
      <c r="L22" s="73">
        <f>_xlfn.IFNA(VLOOKUP(CONCATENATE($L$5,$B22,$C22),'SER1'!$A$6:$M$500,13,FALSE),0)</f>
        <v>0</v>
      </c>
      <c r="M22" s="65">
        <f>_xlfn.IFNA(VLOOKUP(CONCATENATE($M$5,$B22,$C22),'SER1'!$A$6:$M$500,13,FALSE),0)</f>
        <v>0</v>
      </c>
      <c r="N22" s="65">
        <f>_xlfn.IFNA(VLOOKUP(CONCATENATE($N$5,$B22,$C22),MUR!$A$6:$M$133,13,FALSE),0)</f>
        <v>0</v>
      </c>
      <c r="O22" s="65">
        <f>_xlfn.IFNA(VLOOKUP(CONCATENATE($O$5,$B22,$C22),'GOS1'!$A$6:$M$133,13,FALSE),0)</f>
        <v>0</v>
      </c>
      <c r="P22" s="65">
        <f>_xlfn.IFNA(VLOOKUP(CONCATENATE($P$5,$B22,$C22),'SER2'!$A$6:$M$500,13,FALSE),0)</f>
        <v>0</v>
      </c>
      <c r="Q22" s="65">
        <f>_xlfn.IFNA(VLOOKUP(CONCATENATE($Q$5,$B22,$C22),'SER2'!$A$6:$M$500,13,FALSE),0)</f>
        <v>0</v>
      </c>
      <c r="R22" s="65">
        <f>_xlfn.IFNA(VLOOKUP(CONCATENATE($R$5,$B22,$C22),'OG1'!$A$6:$M$133,13,FALSE),0)</f>
        <v>0</v>
      </c>
      <c r="S22" s="65">
        <f>_xlfn.IFNA(VLOOKUP(CONCATENATE($S$5,$B22,$C22),'OG1'!$A$6:$M$133,13,FALSE),0)</f>
        <v>0</v>
      </c>
      <c r="T22" s="65">
        <f>_xlfn.IFNA(VLOOKUP(CONCATENATE($T$5,$B22,$C22),'DRY1'!$A$6:$M$135,13,FALSE),0)</f>
        <v>0</v>
      </c>
      <c r="U22" s="65">
        <f>_xlfn.IFNA(VLOOKUP(CONCATENATE($U$5,$B22,$C22),'HOR1'!$A$6:$M$192,13,FALSE),0)</f>
        <v>0</v>
      </c>
      <c r="V22" s="65">
        <f>_xlfn.IFNA(VLOOKUP(CONCATENATE($V$5,$B22,$C22),'DAR1'!$A$6:$M$133,13,FALSE),0)</f>
        <v>0</v>
      </c>
      <c r="W22" s="65">
        <f>_xlfn.IFNA(VLOOKUP(CONCATENATE($W$5,$B22,$C22),'DRY2'!$A$6:$M$133,13,FALSE),0)</f>
        <v>0</v>
      </c>
      <c r="X22" s="65">
        <f>_xlfn.IFNA(VLOOKUP(CONCATENATE($X$5,$B22,$C22),'SER3'!$A$6:$M$500,13,FALSE),0)</f>
        <v>0</v>
      </c>
      <c r="Y22" s="65">
        <f>_xlfn.IFNA(VLOOKUP(CONCATENATE($Y$5,$B22,$C22),'OG2'!$A$6:$M$135,13,FALSE),0)</f>
        <v>0</v>
      </c>
      <c r="Z22" s="351">
        <f>_xlfn.IFNA(VLOOKUP(CONCATENATE($Z$5,$B22,$C22),'OG2'!$A$6:$M$135,13,FALSE),0)</f>
        <v>0</v>
      </c>
      <c r="AA22" s="351">
        <f>_xlfn.IFNA(VLOOKUP(CONCATENATE($AA$5,$B22,$C22),'DRY3'!$A$6:$M$132,13,FALSE),0)</f>
        <v>0</v>
      </c>
      <c r="AB22" s="65">
        <f>_xlfn.IFNA(VLOOKUP(CONCATENATE($AB$5,$B22,$C22),[1]SCSJ!$A$6:$M$133,13,FALSE),0)</f>
        <v>0</v>
      </c>
      <c r="AC22" s="65">
        <f>_xlfn.IFNA(VLOOKUP(CONCATENATE($AC$5,$B22,$C22),'GOS2'!$A$6:$M$133,13,FALSE),0)</f>
        <v>0</v>
      </c>
      <c r="AD22" s="65">
        <f>_xlfn.IFNA(VLOOKUP(CONCATENATE($AD$5,$B22,$C22),FEST!$A$6:$M$300,13,FALSE),0)</f>
        <v>0</v>
      </c>
      <c r="AE22" s="65">
        <f>_xlfn.IFNA(VLOOKUP(CONCATENATE($AE$5,$B22,$C22),'ESP2'!$A$6:$M$500,13,FALSE),0)</f>
        <v>0</v>
      </c>
      <c r="AF22" s="65">
        <f>_xlfn.IFNA(VLOOKUP(CONCATENATE($AF$5,$B22,$C22),'OG3'!$A$6:$M$53,13,FALSE),0)</f>
        <v>0</v>
      </c>
      <c r="AG22" s="65">
        <f>_xlfn.IFNA(VLOOKUP(CONCATENATE($AG$5,$B22,$C22),'OG3'!$A$6:$M$53,13,FALSE),0)</f>
        <v>0</v>
      </c>
      <c r="AH22" s="65">
        <f>_xlfn.IFNA(VLOOKUP(CONCATENATE($AH$5,$B22,$C22),[2]cap1!$A$6:$M$53,13,FALSE),0)</f>
        <v>0</v>
      </c>
      <c r="AI22" s="65">
        <f>_xlfn.IFNA(VLOOKUP(CONCATENATE($AI$5,$B22,$C22),'ESP3'!$A$6:$M$53,13,FALSE),0)</f>
        <v>0</v>
      </c>
      <c r="AJ22" s="65">
        <f>_xlfn.IFNA(VLOOKUP(CONCATENATE($AJ$5,$B22,$C22),'BAL3'!$A$6:$M$500,13,FALSE),0)</f>
        <v>0</v>
      </c>
      <c r="AK22" s="65">
        <f>_xlfn.IFNA(VLOOKUP(CONCATENATE($AK$5,$B22,$C22),'ESP4'!$A$6:$M$300,13,FALSE),0)</f>
        <v>0</v>
      </c>
      <c r="AL22" s="65">
        <f>_xlfn.IFNA(VLOOKUP(CONCATENATE($AL$5,$B22,$C22),'DAR2'!$A$6:$M$300,13,FALSE),0)</f>
        <v>0</v>
      </c>
      <c r="AM22" s="65">
        <f>_xlfn.IFNA(VLOOKUP(CONCATENATE($AM$5,$B22,$C22),GID!$A$6:$M$60,13,FALSE),0)</f>
        <v>0</v>
      </c>
      <c r="AN22" s="65">
        <f>_xlfn.IFNA(VLOOKUP(CONCATENATE($AN$5,$B22,$C22),RAS!$A$6:$M$135,13,FALSE),0)</f>
        <v>0</v>
      </c>
      <c r="AO22" s="65">
        <f>_xlfn.IFNA(VLOOKUP(CONCATENATE($AO$5,$B22,$C22),'OG3'!$A$6:$M$133,13,FALSE),0)</f>
        <v>0</v>
      </c>
      <c r="AP22" s="65"/>
      <c r="AQ22" s="65">
        <f>_xlfn.IFNA(VLOOKUP(CONCATENATE($AQ$5,$B22,$C22),'Spare 2'!$A$6:$M$135,13,FALSE),0)</f>
        <v>0</v>
      </c>
      <c r="AR22" s="65">
        <f>_xlfn.IFNA(VLOOKUP(CONCATENATE($AR$5,$B22,$C22),'Spare 3'!$A$6:$M$154,13,FALSE),0)</f>
        <v>0</v>
      </c>
      <c r="AS22" s="65">
        <f>_xlfn.IFNA(VLOOKUP(CONCATENATE($AT$5,$B22,$C22),RAS!$A$6:$M$135,13,FALSE),0)</f>
        <v>0</v>
      </c>
      <c r="AT22" s="65">
        <f>_xlfn.IFNA(VLOOKUP(CONCATENATE($AT$5,$B22,$C22),RAS!$A$6:$M$135,13,FALSE),0)</f>
        <v>0</v>
      </c>
      <c r="AU22" s="351">
        <f>_xlfn.IFNA(VLOOKUP(CONCATENATE($AU$5,$B22,$C22),GID!$A$8:$M$135,13,FALSE),0)</f>
        <v>0</v>
      </c>
      <c r="AV22" s="65">
        <f>_xlfn.IFNA(VLOOKUP(CONCATENATE($AV$5,$B22,$C22),GID!$A$8:$M$135,13,FALSE),0)</f>
        <v>0</v>
      </c>
      <c r="AW22" s="65"/>
      <c r="AX22" s="65"/>
      <c r="AY22" s="65"/>
      <c r="AZ22" s="65"/>
      <c r="BA22" s="53"/>
    </row>
    <row r="23" spans="1:53" x14ac:dyDescent="0.25">
      <c r="A23" s="601"/>
      <c r="B23" s="60" t="s">
        <v>299</v>
      </c>
      <c r="C23" s="66" t="s">
        <v>313</v>
      </c>
      <c r="D23" s="66" t="s">
        <v>301</v>
      </c>
      <c r="E23" s="67">
        <v>45031</v>
      </c>
      <c r="F23" s="74">
        <v>12</v>
      </c>
      <c r="G23" s="63">
        <f t="shared" si="1"/>
        <v>0</v>
      </c>
      <c r="H23" s="64">
        <f t="shared" si="0"/>
        <v>0</v>
      </c>
      <c r="I23" s="74">
        <f>RANK(H23,$H$6:$H$88)</f>
        <v>13</v>
      </c>
      <c r="J23" s="73">
        <f>_xlfn.IFNA(VLOOKUP(CONCATENATE($J$5,$B23,$C23),'ESP1'!$A$6:$M$500,13,FALSE),0)</f>
        <v>0</v>
      </c>
      <c r="K23" s="65">
        <f>_xlfn.IFNA(VLOOKUP(CONCATENATE($K$5,$B23,$C23),'ESP1'!$A$6:$M$500,13,FALSE),0)</f>
        <v>0</v>
      </c>
      <c r="L23" s="73">
        <f>_xlfn.IFNA(VLOOKUP(CONCATENATE($L$5,$B23,$C23),'SER1'!$A$6:$M$500,13,FALSE),0)</f>
        <v>0</v>
      </c>
      <c r="M23" s="65">
        <f>_xlfn.IFNA(VLOOKUP(CONCATENATE($M$5,$B23,$C23),'SER1'!$A$6:$M$500,13,FALSE),0)</f>
        <v>0</v>
      </c>
      <c r="N23" s="65">
        <f>_xlfn.IFNA(VLOOKUP(CONCATENATE($N$5,$B23,$C23),MUR!$A$6:$M$133,13,FALSE),0)</f>
        <v>0</v>
      </c>
      <c r="O23" s="65">
        <f>_xlfn.IFNA(VLOOKUP(CONCATENATE($O$5,$B23,$C23),'GOS1'!$A$6:$M$133,13,FALSE),0)</f>
        <v>0</v>
      </c>
      <c r="P23" s="65">
        <f>_xlfn.IFNA(VLOOKUP(CONCATENATE($P$5,$B23,$C23),'SER2'!$A$6:$M$500,13,FALSE),0)</f>
        <v>0</v>
      </c>
      <c r="Q23" s="65">
        <f>_xlfn.IFNA(VLOOKUP(CONCATENATE($Q$5,$B23,$C23),'SER2'!$A$6:$M$500,13,FALSE),0)</f>
        <v>0</v>
      </c>
      <c r="R23" s="65">
        <f>_xlfn.IFNA(VLOOKUP(CONCATENATE($R$5,$B23,$C23),'OG1'!$A$6:$M$133,13,FALSE),0)</f>
        <v>0</v>
      </c>
      <c r="S23" s="65">
        <f>_xlfn.IFNA(VLOOKUP(CONCATENATE($S$5,$B23,$C23),'OG1'!$A$6:$M$133,13,FALSE),0)</f>
        <v>0</v>
      </c>
      <c r="T23" s="65">
        <f>_xlfn.IFNA(VLOOKUP(CONCATENATE($T$5,$B23,$C23),'DRY1'!$A$6:$M$135,13,FALSE),0)</f>
        <v>0</v>
      </c>
      <c r="U23" s="65">
        <f>_xlfn.IFNA(VLOOKUP(CONCATENATE($U$5,$B23,$C23),'HOR1'!$A$6:$M$192,13,FALSE),0)</f>
        <v>0</v>
      </c>
      <c r="V23" s="65">
        <f>_xlfn.IFNA(VLOOKUP(CONCATENATE($V$5,$B23,$C23),'DAR1'!$A$6:$M$133,13,FALSE),0)</f>
        <v>0</v>
      </c>
      <c r="W23" s="65">
        <f>_xlfn.IFNA(VLOOKUP(CONCATENATE($W$5,$B23,$C23),'DRY2'!$A$6:$M$133,13,FALSE),0)</f>
        <v>0</v>
      </c>
      <c r="X23" s="65">
        <f>_xlfn.IFNA(VLOOKUP(CONCATENATE($X$5,$B23,$C23),'SER3'!$A$6:$M$500,13,FALSE),0)</f>
        <v>0</v>
      </c>
      <c r="Y23" s="65">
        <f>_xlfn.IFNA(VLOOKUP(CONCATENATE($Y$5,$B23,$C23),'OG2'!$A$6:$M$135,13,FALSE),0)</f>
        <v>0</v>
      </c>
      <c r="Z23" s="351">
        <f>_xlfn.IFNA(VLOOKUP(CONCATENATE($Z$5,$B23,$C23),'OG2'!$A$6:$M$135,13,FALSE),0)</f>
        <v>0</v>
      </c>
      <c r="AA23" s="351">
        <f>_xlfn.IFNA(VLOOKUP(CONCATENATE($AA$5,$B23,$C23),'DRY3'!$A$6:$M$132,13,FALSE),0)</f>
        <v>0</v>
      </c>
      <c r="AB23" s="65">
        <f>_xlfn.IFNA(VLOOKUP(CONCATENATE($AB$5,$B23,$C23),[1]SCSJ!$A$6:$M$133,13,FALSE),0)</f>
        <v>0</v>
      </c>
      <c r="AC23" s="65">
        <f>_xlfn.IFNA(VLOOKUP(CONCATENATE($AC$5,$B23,$C23),'GOS2'!$A$6:$M$133,13,FALSE),0)</f>
        <v>0</v>
      </c>
      <c r="AD23" s="65">
        <f>_xlfn.IFNA(VLOOKUP(CONCATENATE($AD$5,$B23,$C23),FEST!$A$6:$M$300,13,FALSE),0)</f>
        <v>0</v>
      </c>
      <c r="AE23" s="65">
        <f>_xlfn.IFNA(VLOOKUP(CONCATENATE($AE$5,$B23,$C23),'ESP2'!$A$6:$M$500,13,FALSE),0)</f>
        <v>0</v>
      </c>
      <c r="AF23" s="65">
        <f>_xlfn.IFNA(VLOOKUP(CONCATENATE($AF$5,$B23,$C23),'OG3'!$A$6:$M$53,13,FALSE),0)</f>
        <v>0</v>
      </c>
      <c r="AG23" s="65">
        <f>_xlfn.IFNA(VLOOKUP(CONCATENATE($AG$5,$B23,$C23),'OG3'!$A$6:$M$53,13,FALSE),0)</f>
        <v>0</v>
      </c>
      <c r="AH23" s="65">
        <f>_xlfn.IFNA(VLOOKUP(CONCATENATE($AH$5,$B23,$C23),[2]cap1!$A$6:$M$53,13,FALSE),0)</f>
        <v>0</v>
      </c>
      <c r="AI23" s="65">
        <f>_xlfn.IFNA(VLOOKUP(CONCATENATE($AI$5,$B23,$C23),'ESP3'!$A$6:$M$53,13,FALSE),0)</f>
        <v>0</v>
      </c>
      <c r="AJ23" s="65">
        <f>_xlfn.IFNA(VLOOKUP(CONCATENATE($AJ$5,$B23,$C23),'BAL3'!$A$6:$M$500,13,FALSE),0)</f>
        <v>0</v>
      </c>
      <c r="AK23" s="65">
        <f>_xlfn.IFNA(VLOOKUP(CONCATENATE($AK$5,$B23,$C23),'ESP4'!$A$6:$M$300,13,FALSE),0)</f>
        <v>0</v>
      </c>
      <c r="AL23" s="65">
        <f>_xlfn.IFNA(VLOOKUP(CONCATENATE($AL$5,$B23,$C23),'DAR2'!$A$6:$M$300,13,FALSE),0)</f>
        <v>0</v>
      </c>
      <c r="AM23" s="65">
        <f>_xlfn.IFNA(VLOOKUP(CONCATENATE($AM$5,$B23,$C23),GID!$A$6:$M$60,13,FALSE),0)</f>
        <v>0</v>
      </c>
      <c r="AN23" s="65">
        <f>_xlfn.IFNA(VLOOKUP(CONCATENATE($AN$5,$B23,$C23),RAS!$A$6:$M$135,13,FALSE),0)</f>
        <v>0</v>
      </c>
      <c r="AO23" s="65">
        <f>_xlfn.IFNA(VLOOKUP(CONCATENATE($AO$5,$B23,$C23),'OG3'!$A$6:$M$133,13,FALSE),0)</f>
        <v>0</v>
      </c>
      <c r="AP23" s="65"/>
      <c r="AQ23" s="65">
        <f>_xlfn.IFNA(VLOOKUP(CONCATENATE($AQ$5,$B23,$C23),'Spare 2'!$A$6:$M$135,13,FALSE),0)</f>
        <v>0</v>
      </c>
      <c r="AR23" s="65">
        <f>_xlfn.IFNA(VLOOKUP(CONCATENATE($AR$5,$B23,$C23),'Spare 3'!$A$6:$M$154,13,FALSE),0)</f>
        <v>0</v>
      </c>
      <c r="AS23" s="65">
        <f>_xlfn.IFNA(VLOOKUP(CONCATENATE($AT$5,$B23,$C23),RAS!$A$6:$M$135,13,FALSE),0)</f>
        <v>0</v>
      </c>
      <c r="AT23" s="65">
        <f>_xlfn.IFNA(VLOOKUP(CONCATENATE($AT$5,$B23,$C23),RAS!$A$6:$M$135,13,FALSE),0)</f>
        <v>0</v>
      </c>
      <c r="AU23" s="351">
        <f>_xlfn.IFNA(VLOOKUP(CONCATENATE($AU$5,$B23,$C23),GID!$A$8:$M$135,13,FALSE),0)</f>
        <v>0</v>
      </c>
      <c r="AV23" s="65">
        <f>_xlfn.IFNA(VLOOKUP(CONCATENATE($AV$5,$B23,$C23),GID!$A$8:$M$135,13,FALSE),0)</f>
        <v>0</v>
      </c>
      <c r="AW23" s="65"/>
      <c r="AX23" s="65"/>
      <c r="AY23" s="65"/>
      <c r="AZ23" s="65"/>
      <c r="BA23" s="52"/>
    </row>
    <row r="24" spans="1:53" x14ac:dyDescent="0.25">
      <c r="A24" s="601"/>
      <c r="B24" s="60" t="s">
        <v>314</v>
      </c>
      <c r="C24" s="66" t="s">
        <v>315</v>
      </c>
      <c r="D24" s="66" t="s">
        <v>316</v>
      </c>
      <c r="E24" s="67">
        <v>45047</v>
      </c>
      <c r="F24" s="74">
        <v>12</v>
      </c>
      <c r="G24" s="63">
        <f t="shared" si="1"/>
        <v>0</v>
      </c>
      <c r="H24" s="64">
        <f t="shared" si="0"/>
        <v>0</v>
      </c>
      <c r="I24" s="74">
        <f>RANK(H24,$H$6:$H$88)</f>
        <v>13</v>
      </c>
      <c r="J24" s="73">
        <f>_xlfn.IFNA(VLOOKUP(CONCATENATE($J$5,$B24,$C24),'ESP1'!$A$6:$M$500,13,FALSE),0)</f>
        <v>0</v>
      </c>
      <c r="K24" s="65">
        <f>_xlfn.IFNA(VLOOKUP(CONCATENATE($K$5,$B24,$C24),'ESP1'!$A$6:$M$500,13,FALSE),0)</f>
        <v>0</v>
      </c>
      <c r="L24" s="73">
        <f>_xlfn.IFNA(VLOOKUP(CONCATENATE($L$5,$B24,$C24),'SER1'!$A$6:$M$500,13,FALSE),0)</f>
        <v>0</v>
      </c>
      <c r="M24" s="65">
        <f>_xlfn.IFNA(VLOOKUP(CONCATENATE($M$5,$B24,$C24),'SER1'!$A$6:$M$500,13,FALSE),0)</f>
        <v>0</v>
      </c>
      <c r="N24" s="65">
        <f>_xlfn.IFNA(VLOOKUP(CONCATENATE($N$5,$B24,$C24),MUR!$A$6:$M$133,13,FALSE),0)</f>
        <v>0</v>
      </c>
      <c r="O24" s="65">
        <f>_xlfn.IFNA(VLOOKUP(CONCATENATE($O$5,$B24,$C24),'GOS1'!$A$6:$M$133,13,FALSE),0)</f>
        <v>0</v>
      </c>
      <c r="P24" s="65">
        <f>_xlfn.IFNA(VLOOKUP(CONCATENATE($P$5,$B24,$C24),'SER2'!$A$6:$M$500,13,FALSE),0)</f>
        <v>0</v>
      </c>
      <c r="Q24" s="65">
        <f>_xlfn.IFNA(VLOOKUP(CONCATENATE($Q$5,$B24,$C24),'SER2'!$A$6:$M$500,13,FALSE),0)</f>
        <v>0</v>
      </c>
      <c r="R24" s="65">
        <f>_xlfn.IFNA(VLOOKUP(CONCATENATE($R$5,$B24,$C24),'OG1'!$A$6:$M$133,13,FALSE),0)</f>
        <v>0</v>
      </c>
      <c r="S24" s="65">
        <f>_xlfn.IFNA(VLOOKUP(CONCATENATE($S$5,$B24,$C24),'OG1'!$A$6:$M$133,13,FALSE),0)</f>
        <v>0</v>
      </c>
      <c r="T24" s="65">
        <f>_xlfn.IFNA(VLOOKUP(CONCATENATE($T$5,$B24,$C24),'DRY1'!$A$6:$M$135,13,FALSE),0)</f>
        <v>0</v>
      </c>
      <c r="U24" s="65">
        <f>_xlfn.IFNA(VLOOKUP(CONCATENATE($U$5,$B24,$C24),'HOR1'!$A$6:$M$192,13,FALSE),0)</f>
        <v>0</v>
      </c>
      <c r="V24" s="65">
        <f>_xlfn.IFNA(VLOOKUP(CONCATENATE($V$5,$B24,$C24),'DAR1'!$A$6:$M$133,13,FALSE),0)</f>
        <v>0</v>
      </c>
      <c r="W24" s="65">
        <f>_xlfn.IFNA(VLOOKUP(CONCATENATE($W$5,$B24,$C24),'DRY2'!$A$6:$M$133,13,FALSE),0)</f>
        <v>0</v>
      </c>
      <c r="X24" s="65">
        <f>_xlfn.IFNA(VLOOKUP(CONCATENATE($X$5,$B24,$C24),'SER3'!$A$6:$M$500,13,FALSE),0)</f>
        <v>0</v>
      </c>
      <c r="Y24" s="65">
        <f>_xlfn.IFNA(VLOOKUP(CONCATENATE($Y$5,$B24,$C24),'OG2'!$A$6:$M$135,13,FALSE),0)</f>
        <v>0</v>
      </c>
      <c r="Z24" s="351">
        <f>_xlfn.IFNA(VLOOKUP(CONCATENATE($Z$5,$B24,$C24),'OG2'!$A$6:$M$135,13,FALSE),0)</f>
        <v>0</v>
      </c>
      <c r="AA24" s="351">
        <f>_xlfn.IFNA(VLOOKUP(CONCATENATE($AA$5,$B24,$C24),'DRY3'!$A$6:$M$132,13,FALSE),0)</f>
        <v>0</v>
      </c>
      <c r="AB24" s="65">
        <f>_xlfn.IFNA(VLOOKUP(CONCATENATE($AB$5,$B24,$C24),[1]SCSJ!$A$6:$M$133,13,FALSE),0)</f>
        <v>0</v>
      </c>
      <c r="AC24" s="65">
        <f>_xlfn.IFNA(VLOOKUP(CONCATENATE($AC$5,$B24,$C24),'GOS2'!$A$6:$M$133,13,FALSE),0)</f>
        <v>0</v>
      </c>
      <c r="AD24" s="65">
        <f>_xlfn.IFNA(VLOOKUP(CONCATENATE($AD$5,$B24,$C24),FEST!$A$6:$M$300,13,FALSE),0)</f>
        <v>0</v>
      </c>
      <c r="AE24" s="65">
        <f>_xlfn.IFNA(VLOOKUP(CONCATENATE($AE$5,$B24,$C24),'ESP2'!$A$6:$M$500,13,FALSE),0)</f>
        <v>0</v>
      </c>
      <c r="AF24" s="65">
        <f>_xlfn.IFNA(VLOOKUP(CONCATENATE($AF$5,$B24,$C24),'OG3'!$A$6:$M$53,13,FALSE),0)</f>
        <v>0</v>
      </c>
      <c r="AG24" s="65">
        <f>_xlfn.IFNA(VLOOKUP(CONCATENATE($AG$5,$B24,$C24),'OG3'!$A$6:$M$53,13,FALSE),0)</f>
        <v>0</v>
      </c>
      <c r="AH24" s="65">
        <f>_xlfn.IFNA(VLOOKUP(CONCATENATE($AH$5,$B24,$C24),[2]cap1!$A$6:$M$53,13,FALSE),0)</f>
        <v>0</v>
      </c>
      <c r="AI24" s="65">
        <f>_xlfn.IFNA(VLOOKUP(CONCATENATE($AI$5,$B24,$C24),'ESP3'!$A$6:$M$53,13,FALSE),0)</f>
        <v>0</v>
      </c>
      <c r="AJ24" s="65">
        <f>_xlfn.IFNA(VLOOKUP(CONCATENATE($AJ$5,$B24,$C24),'BAL3'!$A$6:$M$500,13,FALSE),0)</f>
        <v>0</v>
      </c>
      <c r="AK24" s="65">
        <f>_xlfn.IFNA(VLOOKUP(CONCATENATE($AK$5,$B24,$C24),'ESP4'!$A$6:$M$300,13,FALSE),0)</f>
        <v>0</v>
      </c>
      <c r="AL24" s="65">
        <f>_xlfn.IFNA(VLOOKUP(CONCATENATE($AL$5,$B24,$C24),'DAR2'!$A$6:$M$300,13,FALSE),0)</f>
        <v>0</v>
      </c>
      <c r="AM24" s="65">
        <f>_xlfn.IFNA(VLOOKUP(CONCATENATE($AM$5,$B24,$C24),GID!$A$6:$M$60,13,FALSE),0)</f>
        <v>0</v>
      </c>
      <c r="AN24" s="65">
        <f>_xlfn.IFNA(VLOOKUP(CONCATENATE($AN$5,$B24,$C24),RAS!$A$6:$M$135,13,FALSE),0)</f>
        <v>0</v>
      </c>
      <c r="AO24" s="65">
        <f>_xlfn.IFNA(VLOOKUP(CONCATENATE($AO$5,$B24,$C24),'OG3'!$A$6:$M$133,13,FALSE),0)</f>
        <v>0</v>
      </c>
      <c r="AP24" s="65"/>
      <c r="AQ24" s="65">
        <f>_xlfn.IFNA(VLOOKUP(CONCATENATE($AQ$5,$B24,$C24),'Spare 2'!$A$6:$M$135,13,FALSE),0)</f>
        <v>0</v>
      </c>
      <c r="AR24" s="65">
        <f>_xlfn.IFNA(VLOOKUP(CONCATENATE($AR$5,$B24,$C24),'Spare 3'!$A$6:$M$154,13,FALSE),0)</f>
        <v>0</v>
      </c>
      <c r="AS24" s="65">
        <f>_xlfn.IFNA(VLOOKUP(CONCATENATE($AT$5,$B24,$C24),RAS!$A$6:$M$135,13,FALSE),0)</f>
        <v>0</v>
      </c>
      <c r="AT24" s="65">
        <f>_xlfn.IFNA(VLOOKUP(CONCATENATE($AT$5,$B24,$C24),RAS!$A$6:$M$135,13,FALSE),0)</f>
        <v>0</v>
      </c>
      <c r="AU24" s="351">
        <f>_xlfn.IFNA(VLOOKUP(CONCATENATE($AU$5,$B24,$C24),GID!$A$8:$M$135,13,FALSE),0)</f>
        <v>0</v>
      </c>
      <c r="AV24" s="65">
        <f>_xlfn.IFNA(VLOOKUP(CONCATENATE($AV$5,$B24,$C24),GID!$A$8:$M$135,13,FALSE),0)</f>
        <v>0</v>
      </c>
      <c r="AW24" s="65"/>
      <c r="AX24" s="65"/>
      <c r="AY24" s="65"/>
      <c r="AZ24" s="65"/>
      <c r="BA24" s="52"/>
    </row>
    <row r="25" spans="1:53" x14ac:dyDescent="0.25">
      <c r="A25" s="601"/>
      <c r="B25" s="60" t="s">
        <v>368</v>
      </c>
      <c r="C25" s="66" t="s">
        <v>360</v>
      </c>
      <c r="D25" s="66" t="s">
        <v>141</v>
      </c>
      <c r="E25" s="67">
        <v>45068</v>
      </c>
      <c r="F25" s="74">
        <v>12</v>
      </c>
      <c r="G25" s="63">
        <f t="shared" si="1"/>
        <v>0</v>
      </c>
      <c r="H25" s="64">
        <f t="shared" si="0"/>
        <v>0</v>
      </c>
      <c r="I25" s="74">
        <f>RANK(H25,$H$6:$H$88)</f>
        <v>13</v>
      </c>
      <c r="J25" s="73">
        <f>_xlfn.IFNA(VLOOKUP(CONCATENATE($J$5,$B25,$C25),'ESP1'!$A$6:$M$500,13,FALSE),0)</f>
        <v>0</v>
      </c>
      <c r="K25" s="65">
        <f>_xlfn.IFNA(VLOOKUP(CONCATENATE($K$5,$B25,$C25),'ESP1'!$A$6:$M$500,13,FALSE),0)</f>
        <v>0</v>
      </c>
      <c r="L25" s="73">
        <f>_xlfn.IFNA(VLOOKUP(CONCATENATE($L$5,$B25,$C25),'SER1'!$A$6:$M$500,13,FALSE),0)</f>
        <v>0</v>
      </c>
      <c r="M25" s="65">
        <f>_xlfn.IFNA(VLOOKUP(CONCATENATE($M$5,$B25,$C25),'SER1'!$A$6:$M$500,13,FALSE),0)</f>
        <v>0</v>
      </c>
      <c r="N25" s="65">
        <f>_xlfn.IFNA(VLOOKUP(CONCATENATE($N$5,$B25,$C25),MUR!$A$6:$M$133,13,FALSE),0)</f>
        <v>0</v>
      </c>
      <c r="O25" s="65">
        <f>_xlfn.IFNA(VLOOKUP(CONCATENATE($O$5,$B25,$C25),'GOS1'!$A$6:$M$133,13,FALSE),0)</f>
        <v>0</v>
      </c>
      <c r="P25" s="65">
        <f>_xlfn.IFNA(VLOOKUP(CONCATENATE($P$5,$B25,$C25),'SER2'!$A$6:$M$500,13,FALSE),0)</f>
        <v>0</v>
      </c>
      <c r="Q25" s="65">
        <f>_xlfn.IFNA(VLOOKUP(CONCATENATE($Q$5,$B25,$C25),'SER2'!$A$6:$M$500,13,FALSE),0)</f>
        <v>0</v>
      </c>
      <c r="R25" s="65">
        <f>_xlfn.IFNA(VLOOKUP(CONCATENATE($R$5,$B25,$C25),'OG1'!$A$6:$M$133,13,FALSE),0)</f>
        <v>0</v>
      </c>
      <c r="S25" s="65">
        <f>_xlfn.IFNA(VLOOKUP(CONCATENATE($S$5,$B25,$C25),'OG1'!$A$6:$M$133,13,FALSE),0)</f>
        <v>0</v>
      </c>
      <c r="T25" s="65">
        <f>_xlfn.IFNA(VLOOKUP(CONCATENATE($T$5,$B25,$C25),'DRY1'!$A$6:$M$135,13,FALSE),0)</f>
        <v>0</v>
      </c>
      <c r="U25" s="65">
        <f>_xlfn.IFNA(VLOOKUP(CONCATENATE($U$5,$B25,$C25),'HOR1'!$A$6:$M$192,13,FALSE),0)</f>
        <v>0</v>
      </c>
      <c r="V25" s="65">
        <f>_xlfn.IFNA(VLOOKUP(CONCATENATE($V$5,$B25,$C25),'DAR1'!$A$6:$M$133,13,FALSE),0)</f>
        <v>0</v>
      </c>
      <c r="W25" s="65">
        <f>_xlfn.IFNA(VLOOKUP(CONCATENATE($W$5,$B25,$C25),'DRY2'!$A$6:$M$133,13,FALSE),0)</f>
        <v>0</v>
      </c>
      <c r="X25" s="65">
        <f>_xlfn.IFNA(VLOOKUP(CONCATENATE($X$5,$B25,$C25),'SER3'!$A$6:$M$500,13,FALSE),0)</f>
        <v>0</v>
      </c>
      <c r="Y25" s="65">
        <f>_xlfn.IFNA(VLOOKUP(CONCATENATE($Y$5,$B25,$C25),'OG2'!$A$6:$M$135,13,FALSE),0)</f>
        <v>0</v>
      </c>
      <c r="Z25" s="351">
        <f>_xlfn.IFNA(VLOOKUP(CONCATENATE($Z$5,$B25,$C25),'OG2'!$A$6:$M$135,13,FALSE),0)</f>
        <v>0</v>
      </c>
      <c r="AA25" s="351">
        <f>_xlfn.IFNA(VLOOKUP(CONCATENATE($AA$5,$B25,$C25),'DRY3'!$A$6:$M$132,13,FALSE),0)</f>
        <v>0</v>
      </c>
      <c r="AB25" s="65">
        <f>_xlfn.IFNA(VLOOKUP(CONCATENATE($AB$5,$B25,$C25),[1]SCSJ!$A$6:$M$133,13,FALSE),0)</f>
        <v>0</v>
      </c>
      <c r="AC25" s="65">
        <f>_xlfn.IFNA(VLOOKUP(CONCATENATE($AC$5,$B25,$C25),'GOS2'!$A$6:$M$133,13,FALSE),0)</f>
        <v>0</v>
      </c>
      <c r="AD25" s="65">
        <f>_xlfn.IFNA(VLOOKUP(CONCATENATE($AD$5,$B25,$C25),FEST!$A$6:$M$300,13,FALSE),0)</f>
        <v>0</v>
      </c>
      <c r="AE25" s="65">
        <f>_xlfn.IFNA(VLOOKUP(CONCATENATE($AE$5,$B25,$C25),'ESP2'!$A$6:$M$500,13,FALSE),0)</f>
        <v>0</v>
      </c>
      <c r="AF25" s="65">
        <f>_xlfn.IFNA(VLOOKUP(CONCATENATE($AF$5,$B25,$C25),'OG3'!$A$6:$M$53,13,FALSE),0)</f>
        <v>0</v>
      </c>
      <c r="AG25" s="65">
        <f>_xlfn.IFNA(VLOOKUP(CONCATENATE($AG$5,$B25,$C25),'OG3'!$A$6:$M$53,13,FALSE),0)</f>
        <v>0</v>
      </c>
      <c r="AH25" s="65">
        <f>_xlfn.IFNA(VLOOKUP(CONCATENATE($AH$5,$B25,$C25),[2]cap1!$A$6:$M$53,13,FALSE),0)</f>
        <v>0</v>
      </c>
      <c r="AI25" s="65">
        <f>_xlfn.IFNA(VLOOKUP(CONCATENATE($AI$5,$B25,$C25),'ESP3'!$A$6:$M$53,13,FALSE),0)</f>
        <v>0</v>
      </c>
      <c r="AJ25" s="65">
        <f>_xlfn.IFNA(VLOOKUP(CONCATENATE($AJ$5,$B25,$C25),'BAL3'!$A$6:$M$500,13,FALSE),0)</f>
        <v>0</v>
      </c>
      <c r="AK25" s="65">
        <f>_xlfn.IFNA(VLOOKUP(CONCATENATE($AK$5,$B25,$C25),'ESP4'!$A$6:$M$300,13,FALSE),0)</f>
        <v>0</v>
      </c>
      <c r="AL25" s="65">
        <f>_xlfn.IFNA(VLOOKUP(CONCATENATE($AL$5,$B25,$C25),'DAR2'!$A$6:$M$300,13,FALSE),0)</f>
        <v>0</v>
      </c>
      <c r="AM25" s="65">
        <f>_xlfn.IFNA(VLOOKUP(CONCATENATE($AM$5,$B25,$C25),GID!$A$6:$M$60,13,FALSE),0)</f>
        <v>0</v>
      </c>
      <c r="AN25" s="65">
        <f>_xlfn.IFNA(VLOOKUP(CONCATENATE($AN$5,$B25,$C25),RAS!$A$6:$M$135,13,FALSE),0)</f>
        <v>0</v>
      </c>
      <c r="AO25" s="65">
        <f>_xlfn.IFNA(VLOOKUP(CONCATENATE($AO$5,$B25,$C25),'OG3'!$A$6:$M$133,13,FALSE),0)</f>
        <v>0</v>
      </c>
      <c r="AP25" s="65"/>
      <c r="AQ25" s="65">
        <f>_xlfn.IFNA(VLOOKUP(CONCATENATE($AQ$5,$B25,$C25),'Spare 2'!$A$6:$M$135,13,FALSE),0)</f>
        <v>0</v>
      </c>
      <c r="AR25" s="65">
        <f>_xlfn.IFNA(VLOOKUP(CONCATENATE($AR$5,$B25,$C25),'Spare 3'!$A$6:$M$154,13,FALSE),0)</f>
        <v>0</v>
      </c>
      <c r="AS25" s="65">
        <f>_xlfn.IFNA(VLOOKUP(CONCATENATE($AT$5,$B25,$C25),RAS!$A$6:$M$135,13,FALSE),0)</f>
        <v>0</v>
      </c>
      <c r="AT25" s="65">
        <f>_xlfn.IFNA(VLOOKUP(CONCATENATE($AT$5,$B25,$C25),RAS!$A$6:$M$135,13,FALSE),0)</f>
        <v>0</v>
      </c>
      <c r="AU25" s="351">
        <f>_xlfn.IFNA(VLOOKUP(CONCATENATE($AU$5,$B25,$C25),GID!$A$8:$M$135,13,FALSE),0)</f>
        <v>0</v>
      </c>
      <c r="AV25" s="65">
        <f>_xlfn.IFNA(VLOOKUP(CONCATENATE($AV$5,$B25,$C25),GID!$A$8:$M$135,13,FALSE),0)</f>
        <v>0</v>
      </c>
      <c r="AW25" s="65"/>
      <c r="AX25" s="65"/>
      <c r="AY25" s="65"/>
      <c r="AZ25" s="65"/>
      <c r="BA25" s="52"/>
    </row>
    <row r="26" spans="1:53" x14ac:dyDescent="0.25">
      <c r="A26" s="601"/>
      <c r="B26" s="60" t="s">
        <v>318</v>
      </c>
      <c r="C26" s="66" t="s">
        <v>319</v>
      </c>
      <c r="D26" s="66" t="s">
        <v>301</v>
      </c>
      <c r="E26" s="67">
        <v>45028</v>
      </c>
      <c r="F26" s="74">
        <v>12</v>
      </c>
      <c r="G26" s="63">
        <f t="shared" si="1"/>
        <v>2</v>
      </c>
      <c r="H26" s="64">
        <f t="shared" si="0"/>
        <v>3</v>
      </c>
      <c r="I26" s="74">
        <f>RANK(H26,$H$6:$H$88)</f>
        <v>10</v>
      </c>
      <c r="J26" s="73">
        <f>_xlfn.IFNA(VLOOKUP(CONCATENATE($J$5,$B26,$C26),'ESP1'!$A$6:$M$500,13,FALSE),0)</f>
        <v>0</v>
      </c>
      <c r="K26" s="65">
        <f>_xlfn.IFNA(VLOOKUP(CONCATENATE($K$5,$B26,$C26),'ESP1'!$A$6:$M$500,13,FALSE),0)</f>
        <v>0</v>
      </c>
      <c r="L26" s="73">
        <f>_xlfn.IFNA(VLOOKUP(CONCATENATE($L$5,$B26,$C26),'SER1'!$A$6:$M$500,13,FALSE),0)</f>
        <v>1</v>
      </c>
      <c r="M26" s="65">
        <f>_xlfn.IFNA(VLOOKUP(CONCATENATE($M$5,$B26,$C26),'SER1'!$A$6:$M$500,13,FALSE),0)</f>
        <v>0</v>
      </c>
      <c r="N26" s="65">
        <f>_xlfn.IFNA(VLOOKUP(CONCATENATE($N$5,$B26,$C26),MUR!$A$6:$M$133,13,FALSE),0)</f>
        <v>0</v>
      </c>
      <c r="O26" s="65">
        <f>_xlfn.IFNA(VLOOKUP(CONCATENATE($O$5,$B26,$C26),'GOS1'!$A$6:$M$133,13,FALSE),0)</f>
        <v>0</v>
      </c>
      <c r="P26" s="65">
        <f>_xlfn.IFNA(VLOOKUP(CONCATENATE($P$5,$B26,$C26),'SER2'!$A$6:$M$500,13,FALSE),0)</f>
        <v>2</v>
      </c>
      <c r="Q26" s="65">
        <f>_xlfn.IFNA(VLOOKUP(CONCATENATE($Q$5,$B26,$C26),'SER2'!$A$6:$M$500,13,FALSE),0)</f>
        <v>0</v>
      </c>
      <c r="R26" s="65">
        <f>_xlfn.IFNA(VLOOKUP(CONCATENATE($R$5,$B26,$C26),'OG1'!$A$6:$M$133,13,FALSE),0)</f>
        <v>0</v>
      </c>
      <c r="S26" s="65">
        <f>_xlfn.IFNA(VLOOKUP(CONCATENATE($S$5,$B26,$C26),'OG1'!$A$6:$M$133,13,FALSE),0)</f>
        <v>0</v>
      </c>
      <c r="T26" s="65">
        <f>_xlfn.IFNA(VLOOKUP(CONCATENATE($T$5,$B26,$C26),'DRY1'!$A$6:$M$135,13,FALSE),0)</f>
        <v>0</v>
      </c>
      <c r="U26" s="65">
        <f>_xlfn.IFNA(VLOOKUP(CONCATENATE($U$5,$B26,$C26),'HOR1'!$A$6:$M$192,13,FALSE),0)</f>
        <v>0</v>
      </c>
      <c r="V26" s="65">
        <f>_xlfn.IFNA(VLOOKUP(CONCATENATE($V$5,$B26,$C26),'DAR1'!$A$6:$M$133,13,FALSE),0)</f>
        <v>0</v>
      </c>
      <c r="W26" s="65">
        <f>_xlfn.IFNA(VLOOKUP(CONCATENATE($W$5,$B26,$C26),'DRY2'!$A$6:$M$133,13,FALSE),0)</f>
        <v>0</v>
      </c>
      <c r="X26" s="65">
        <f>_xlfn.IFNA(VLOOKUP(CONCATENATE($X$5,$B26,$C26),'SER3'!$A$6:$M$500,13,FALSE),0)</f>
        <v>0</v>
      </c>
      <c r="Y26" s="65">
        <f>_xlfn.IFNA(VLOOKUP(CONCATENATE($Y$5,$B26,$C26),'OG2'!$A$6:$M$135,13,FALSE),0)</f>
        <v>0</v>
      </c>
      <c r="Z26" s="351">
        <f>_xlfn.IFNA(VLOOKUP(CONCATENATE($Z$5,$B26,$C26),'OG2'!$A$6:$M$135,13,FALSE),0)</f>
        <v>0</v>
      </c>
      <c r="AA26" s="351">
        <f>_xlfn.IFNA(VLOOKUP(CONCATENATE($AA$5,$B26,$C26),'DRY3'!$A$6:$M$132,13,FALSE),0)</f>
        <v>0</v>
      </c>
      <c r="AB26" s="65">
        <f>_xlfn.IFNA(VLOOKUP(CONCATENATE($AB$5,$B26,$C26),[1]SCSJ!$A$6:$M$133,13,FALSE),0)</f>
        <v>0</v>
      </c>
      <c r="AC26" s="65">
        <f>_xlfn.IFNA(VLOOKUP(CONCATENATE($AC$5,$B26,$C26),'GOS2'!$A$6:$M$133,13,FALSE),0)</f>
        <v>0</v>
      </c>
      <c r="AD26" s="65">
        <f>_xlfn.IFNA(VLOOKUP(CONCATENATE($AD$5,$B26,$C26),FEST!$A$6:$M$300,13,FALSE),0)</f>
        <v>0</v>
      </c>
      <c r="AE26" s="65">
        <f>_xlfn.IFNA(VLOOKUP(CONCATENATE($AE$5,$B26,$C26),'ESP2'!$A$6:$M$500,13,FALSE),0)</f>
        <v>0</v>
      </c>
      <c r="AF26" s="65">
        <f>_xlfn.IFNA(VLOOKUP(CONCATENATE($AF$5,$B26,$C26),'OG3'!$A$6:$M$53,13,FALSE),0)</f>
        <v>0</v>
      </c>
      <c r="AG26" s="65">
        <f>_xlfn.IFNA(VLOOKUP(CONCATENATE($AG$5,$B26,$C26),'OG3'!$A$6:$M$53,13,FALSE),0)</f>
        <v>0</v>
      </c>
      <c r="AH26" s="65">
        <f>_xlfn.IFNA(VLOOKUP(CONCATENATE($AH$5,$B26,$C26),[2]cap1!$A$6:$M$53,13,FALSE),0)</f>
        <v>0</v>
      </c>
      <c r="AI26" s="65">
        <f>_xlfn.IFNA(VLOOKUP(CONCATENATE($AI$5,$B26,$C26),'ESP3'!$A$6:$M$53,13,FALSE),0)</f>
        <v>0</v>
      </c>
      <c r="AJ26" s="65">
        <f>_xlfn.IFNA(VLOOKUP(CONCATENATE($AJ$5,$B26,$C26),'BAL3'!$A$6:$M$500,13,FALSE),0)</f>
        <v>0</v>
      </c>
      <c r="AK26" s="65">
        <f>_xlfn.IFNA(VLOOKUP(CONCATENATE($AK$5,$B26,$C26),'ESP4'!$A$6:$M$300,13,FALSE),0)</f>
        <v>0</v>
      </c>
      <c r="AL26" s="65">
        <f>_xlfn.IFNA(VLOOKUP(CONCATENATE($AL$5,$B26,$C26),'DAR2'!$A$6:$M$300,13,FALSE),0)</f>
        <v>0</v>
      </c>
      <c r="AM26" s="65">
        <f>_xlfn.IFNA(VLOOKUP(CONCATENATE($AM$5,$B26,$C26),GID!$A$6:$M$60,13,FALSE),0)</f>
        <v>0</v>
      </c>
      <c r="AN26" s="65">
        <f>_xlfn.IFNA(VLOOKUP(CONCATENATE($AN$5,$B26,$C26),RAS!$A$6:$M$135,13,FALSE),0)</f>
        <v>0</v>
      </c>
      <c r="AO26" s="65">
        <f>_xlfn.IFNA(VLOOKUP(CONCATENATE($AO$5,$B26,$C26),'OG3'!$A$6:$M$133,13,FALSE),0)</f>
        <v>0</v>
      </c>
      <c r="AP26" s="65"/>
      <c r="AQ26" s="65">
        <f>_xlfn.IFNA(VLOOKUP(CONCATENATE($AQ$5,$B26,$C26),'Spare 2'!$A$6:$M$135,13,FALSE),0)</f>
        <v>0</v>
      </c>
      <c r="AR26" s="65">
        <f>_xlfn.IFNA(VLOOKUP(CONCATENATE($AR$5,$B26,$C26),'Spare 3'!$A$6:$M$154,13,FALSE),0)</f>
        <v>0</v>
      </c>
      <c r="AS26" s="65">
        <f>_xlfn.IFNA(VLOOKUP(CONCATENATE($AT$5,$B26,$C26),RAS!$A$6:$M$135,13,FALSE),0)</f>
        <v>0</v>
      </c>
      <c r="AT26" s="65">
        <f>_xlfn.IFNA(VLOOKUP(CONCATENATE($AT$5,$B26,$C26),RAS!$A$6:$M$135,13,FALSE),0)</f>
        <v>0</v>
      </c>
      <c r="AU26" s="351">
        <f>_xlfn.IFNA(VLOOKUP(CONCATENATE($AU$5,$B26,$C26),GID!$A$8:$M$135,13,FALSE),0)</f>
        <v>0</v>
      </c>
      <c r="AV26" s="65">
        <f>_xlfn.IFNA(VLOOKUP(CONCATENATE($AV$5,$B26,$C26),GID!$A$8:$M$135,13,FALSE),0)</f>
        <v>0</v>
      </c>
      <c r="AW26" s="65"/>
      <c r="AX26" s="65"/>
      <c r="AY26" s="65"/>
      <c r="AZ26" s="65"/>
      <c r="BA26" s="53"/>
    </row>
    <row r="27" spans="1:53" x14ac:dyDescent="0.25">
      <c r="A27" s="601"/>
      <c r="B27" s="60" t="s">
        <v>370</v>
      </c>
      <c r="C27" s="66" t="s">
        <v>361</v>
      </c>
      <c r="D27" s="66" t="s">
        <v>320</v>
      </c>
      <c r="E27" s="67">
        <v>45028</v>
      </c>
      <c r="F27" s="74">
        <v>11</v>
      </c>
      <c r="G27" s="63">
        <f t="shared" si="1"/>
        <v>0</v>
      </c>
      <c r="H27" s="64">
        <f t="shared" si="0"/>
        <v>0</v>
      </c>
      <c r="I27" s="74">
        <f>RANK(H27,$H$6:$H$88)</f>
        <v>13</v>
      </c>
      <c r="J27" s="73">
        <f>_xlfn.IFNA(VLOOKUP(CONCATENATE($J$5,$B27,$C27),'ESP1'!$A$6:$M$500,13,FALSE),0)</f>
        <v>0</v>
      </c>
      <c r="K27" s="65">
        <f>_xlfn.IFNA(VLOOKUP(CONCATENATE($K$5,$B27,$C27),'ESP1'!$A$6:$M$500,13,FALSE),0)</f>
        <v>0</v>
      </c>
      <c r="L27" s="73">
        <f>_xlfn.IFNA(VLOOKUP(CONCATENATE($L$5,$B27,$C27),'SER1'!$A$6:$M$500,13,FALSE),0)</f>
        <v>0</v>
      </c>
      <c r="M27" s="65">
        <f>_xlfn.IFNA(VLOOKUP(CONCATENATE($M$5,$B27,$C27),'SER1'!$A$6:$M$500,13,FALSE),0)</f>
        <v>0</v>
      </c>
      <c r="N27" s="65">
        <f>_xlfn.IFNA(VLOOKUP(CONCATENATE($N$5,$B27,$C27),MUR!$A$6:$M$133,13,FALSE),0)</f>
        <v>0</v>
      </c>
      <c r="O27" s="65">
        <f>_xlfn.IFNA(VLOOKUP(CONCATENATE($O$5,$B27,$C27),'GOS1'!$A$6:$M$133,13,FALSE),0)</f>
        <v>0</v>
      </c>
      <c r="P27" s="65">
        <f>_xlfn.IFNA(VLOOKUP(CONCATENATE($P$5,$B27,$C27),'SER2'!$A$6:$M$500,13,FALSE),0)</f>
        <v>0</v>
      </c>
      <c r="Q27" s="65">
        <f>_xlfn.IFNA(VLOOKUP(CONCATENATE($Q$5,$B27,$C27),'SER2'!$A$6:$M$500,13,FALSE),0)</f>
        <v>0</v>
      </c>
      <c r="R27" s="65">
        <f>_xlfn.IFNA(VLOOKUP(CONCATENATE($R$5,$B27,$C27),'OG1'!$A$6:$M$133,13,FALSE),0)</f>
        <v>0</v>
      </c>
      <c r="S27" s="65">
        <f>_xlfn.IFNA(VLOOKUP(CONCATENATE($S$5,$B27,$C27),'OG1'!$A$6:$M$133,13,FALSE),0)</f>
        <v>0</v>
      </c>
      <c r="T27" s="65">
        <f>_xlfn.IFNA(VLOOKUP(CONCATENATE($T$5,$B27,$C27),'DRY1'!$A$6:$M$135,13,FALSE),0)</f>
        <v>0</v>
      </c>
      <c r="U27" s="65">
        <f>_xlfn.IFNA(VLOOKUP(CONCATENATE($U$5,$B27,$C27),'HOR1'!$A$6:$M$192,13,FALSE),0)</f>
        <v>0</v>
      </c>
      <c r="V27" s="65">
        <f>_xlfn.IFNA(VLOOKUP(CONCATENATE($V$5,$B27,$C27),'DAR1'!$A$6:$M$133,13,FALSE),0)</f>
        <v>0</v>
      </c>
      <c r="W27" s="65">
        <f>_xlfn.IFNA(VLOOKUP(CONCATENATE($W$5,$B27,$C27),'DRY2'!$A$6:$M$133,13,FALSE),0)</f>
        <v>0</v>
      </c>
      <c r="X27" s="65">
        <f>_xlfn.IFNA(VLOOKUP(CONCATENATE($X$5,$B27,$C27),'SER3'!$A$6:$M$500,13,FALSE),0)</f>
        <v>0</v>
      </c>
      <c r="Y27" s="65">
        <f>_xlfn.IFNA(VLOOKUP(CONCATENATE($Y$5,$B27,$C27),'OG2'!$A$6:$M$135,13,FALSE),0)</f>
        <v>0</v>
      </c>
      <c r="Z27" s="351">
        <f>_xlfn.IFNA(VLOOKUP(CONCATENATE($Z$5,$B27,$C27),'OG2'!$A$6:$M$135,13,FALSE),0)</f>
        <v>0</v>
      </c>
      <c r="AA27" s="351">
        <f>_xlfn.IFNA(VLOOKUP(CONCATENATE($AA$5,$B27,$C27),'DRY3'!$A$6:$M$132,13,FALSE),0)</f>
        <v>0</v>
      </c>
      <c r="AB27" s="65">
        <f>_xlfn.IFNA(VLOOKUP(CONCATENATE($AB$5,$B27,$C27),[1]SCSJ!$A$6:$M$133,13,FALSE),0)</f>
        <v>0</v>
      </c>
      <c r="AC27" s="65">
        <f>_xlfn.IFNA(VLOOKUP(CONCATENATE($AC$5,$B27,$C27),'GOS2'!$A$6:$M$133,13,FALSE),0)</f>
        <v>0</v>
      </c>
      <c r="AD27" s="65">
        <f>_xlfn.IFNA(VLOOKUP(CONCATENATE($AD$5,$B27,$C27),FEST!$A$6:$M$300,13,FALSE),0)</f>
        <v>0</v>
      </c>
      <c r="AE27" s="65">
        <f>_xlfn.IFNA(VLOOKUP(CONCATENATE($AE$5,$B27,$C27),'ESP2'!$A$6:$M$500,13,FALSE),0)</f>
        <v>0</v>
      </c>
      <c r="AF27" s="65">
        <f>_xlfn.IFNA(VLOOKUP(CONCATENATE($AF$5,$B27,$C27),'OG3'!$A$6:$M$53,13,FALSE),0)</f>
        <v>0</v>
      </c>
      <c r="AG27" s="65">
        <f>_xlfn.IFNA(VLOOKUP(CONCATENATE($AG$5,$B27,$C27),'OG3'!$A$6:$M$53,13,FALSE),0)</f>
        <v>0</v>
      </c>
      <c r="AH27" s="65">
        <f>_xlfn.IFNA(VLOOKUP(CONCATENATE($AH$5,$B27,$C27),[2]cap1!$A$6:$M$53,13,FALSE),0)</f>
        <v>0</v>
      </c>
      <c r="AI27" s="65">
        <f>_xlfn.IFNA(VLOOKUP(CONCATENATE($AI$5,$B27,$C27),'ESP3'!$A$6:$M$53,13,FALSE),0)</f>
        <v>0</v>
      </c>
      <c r="AJ27" s="65">
        <f>_xlfn.IFNA(VLOOKUP(CONCATENATE($AJ$5,$B27,$C27),'BAL3'!$A$6:$M$500,13,FALSE),0)</f>
        <v>0</v>
      </c>
      <c r="AK27" s="65">
        <f>_xlfn.IFNA(VLOOKUP(CONCATENATE($AK$5,$B27,$C27),'ESP4'!$A$6:$M$300,13,FALSE),0)</f>
        <v>0</v>
      </c>
      <c r="AL27" s="65">
        <f>_xlfn.IFNA(VLOOKUP(CONCATENATE($AL$5,$B27,$C27),'DAR2'!$A$6:$M$300,13,FALSE),0)</f>
        <v>0</v>
      </c>
      <c r="AM27" s="65">
        <f>_xlfn.IFNA(VLOOKUP(CONCATENATE($AM$5,$B27,$C27),GID!$A$6:$M$60,13,FALSE),0)</f>
        <v>0</v>
      </c>
      <c r="AN27" s="65">
        <f>_xlfn.IFNA(VLOOKUP(CONCATENATE($AN$5,$B27,$C27),RAS!$A$6:$M$135,13,FALSE),0)</f>
        <v>0</v>
      </c>
      <c r="AO27" s="65">
        <f>_xlfn.IFNA(VLOOKUP(CONCATENATE($AO$5,$B27,$C27),'OG3'!$A$6:$M$133,13,FALSE),0)</f>
        <v>0</v>
      </c>
      <c r="AP27" s="65"/>
      <c r="AQ27" s="65">
        <f>_xlfn.IFNA(VLOOKUP(CONCATENATE($AQ$5,$B27,$C27),'Spare 2'!$A$6:$M$135,13,FALSE),0)</f>
        <v>0</v>
      </c>
      <c r="AR27" s="65">
        <f>_xlfn.IFNA(VLOOKUP(CONCATENATE($AR$5,$B27,$C27),'Spare 3'!$A$6:$M$154,13,FALSE),0)</f>
        <v>0</v>
      </c>
      <c r="AS27" s="65">
        <f>_xlfn.IFNA(VLOOKUP(CONCATENATE($AT$5,$B27,$C27),RAS!$A$6:$M$135,13,FALSE),0)</f>
        <v>0</v>
      </c>
      <c r="AT27" s="65">
        <f>_xlfn.IFNA(VLOOKUP(CONCATENATE($AT$5,$B27,$C27),RAS!$A$6:$M$135,13,FALSE),0)</f>
        <v>0</v>
      </c>
      <c r="AU27" s="351">
        <f>_xlfn.IFNA(VLOOKUP(CONCATENATE($AU$5,$B27,$C27),GID!$A$8:$M$135,13,FALSE),0)</f>
        <v>0</v>
      </c>
      <c r="AV27" s="65">
        <f>_xlfn.IFNA(VLOOKUP(CONCATENATE($AV$5,$B27,$C27),GID!$A$8:$M$135,13,FALSE),0)</f>
        <v>0</v>
      </c>
      <c r="AW27" s="65"/>
      <c r="AX27" s="65"/>
      <c r="AY27" s="65"/>
      <c r="AZ27" s="65"/>
      <c r="BA27" s="53"/>
    </row>
    <row r="28" spans="1:53" x14ac:dyDescent="0.25">
      <c r="A28" s="601"/>
      <c r="B28" s="60" t="s">
        <v>221</v>
      </c>
      <c r="C28" s="66" t="s">
        <v>321</v>
      </c>
      <c r="D28" s="66" t="s">
        <v>143</v>
      </c>
      <c r="E28" s="67">
        <v>45034</v>
      </c>
      <c r="F28" s="74">
        <v>12</v>
      </c>
      <c r="G28" s="63">
        <f t="shared" si="1"/>
        <v>0</v>
      </c>
      <c r="H28" s="64">
        <f t="shared" si="0"/>
        <v>0</v>
      </c>
      <c r="I28" s="74">
        <f>RANK(H28,$H$6:$H$88)</f>
        <v>13</v>
      </c>
      <c r="J28" s="73">
        <f>_xlfn.IFNA(VLOOKUP(CONCATENATE($J$5,$B28,$C28),'ESP1'!$A$6:$M$500,13,FALSE),0)</f>
        <v>0</v>
      </c>
      <c r="K28" s="65">
        <f>_xlfn.IFNA(VLOOKUP(CONCATENATE($K$5,$B28,$C28),'ESP1'!$A$6:$M$500,13,FALSE),0)</f>
        <v>0</v>
      </c>
      <c r="L28" s="73">
        <f>_xlfn.IFNA(VLOOKUP(CONCATENATE($L$5,$B28,$C28),'SER1'!$A$6:$M$500,13,FALSE),0)</f>
        <v>0</v>
      </c>
      <c r="M28" s="65">
        <f>_xlfn.IFNA(VLOOKUP(CONCATENATE($M$5,$B28,$C28),'SER1'!$A$6:$M$500,13,FALSE),0)</f>
        <v>0</v>
      </c>
      <c r="N28" s="65">
        <f>_xlfn.IFNA(VLOOKUP(CONCATENATE($N$5,$B28,$C28),MUR!$A$6:$M$133,13,FALSE),0)</f>
        <v>0</v>
      </c>
      <c r="O28" s="65">
        <f>_xlfn.IFNA(VLOOKUP(CONCATENATE($O$5,$B28,$C28),'GOS1'!$A$6:$M$133,13,FALSE),0)</f>
        <v>0</v>
      </c>
      <c r="P28" s="65">
        <f>_xlfn.IFNA(VLOOKUP(CONCATENATE($P$5,$B28,$C28),'SER2'!$A$6:$M$500,13,FALSE),0)</f>
        <v>0</v>
      </c>
      <c r="Q28" s="65">
        <f>_xlfn.IFNA(VLOOKUP(CONCATENATE($Q$5,$B28,$C28),'SER2'!$A$6:$M$500,13,FALSE),0)</f>
        <v>0</v>
      </c>
      <c r="R28" s="65">
        <f>_xlfn.IFNA(VLOOKUP(CONCATENATE($R$5,$B28,$C28),'OG1'!$A$6:$M$133,13,FALSE),0)</f>
        <v>0</v>
      </c>
      <c r="S28" s="65">
        <f>_xlfn.IFNA(VLOOKUP(CONCATENATE($S$5,$B28,$C28),'OG1'!$A$6:$M$133,13,FALSE),0)</f>
        <v>0</v>
      </c>
      <c r="T28" s="65">
        <f>_xlfn.IFNA(VLOOKUP(CONCATENATE($T$5,$B28,$C28),'DRY1'!$A$6:$M$135,13,FALSE),0)</f>
        <v>0</v>
      </c>
      <c r="U28" s="65">
        <f>_xlfn.IFNA(VLOOKUP(CONCATENATE($U$5,$B28,$C28),'HOR1'!$A$6:$M$192,13,FALSE),0)</f>
        <v>0</v>
      </c>
      <c r="V28" s="65">
        <f>_xlfn.IFNA(VLOOKUP(CONCATENATE($V$5,$B28,$C28),'DAR1'!$A$6:$M$133,13,FALSE),0)</f>
        <v>0</v>
      </c>
      <c r="W28" s="65">
        <f>_xlfn.IFNA(VLOOKUP(CONCATENATE($W$5,$B28,$C28),'DRY2'!$A$6:$M$133,13,FALSE),0)</f>
        <v>0</v>
      </c>
      <c r="X28" s="65">
        <f>_xlfn.IFNA(VLOOKUP(CONCATENATE($X$5,$B28,$C28),'SER3'!$A$6:$M$500,13,FALSE),0)</f>
        <v>0</v>
      </c>
      <c r="Y28" s="65">
        <f>_xlfn.IFNA(VLOOKUP(CONCATENATE($Y$5,$B28,$C28),'OG2'!$A$6:$M$135,13,FALSE),0)</f>
        <v>0</v>
      </c>
      <c r="Z28" s="351">
        <f>_xlfn.IFNA(VLOOKUP(CONCATENATE($Z$5,$B28,$C28),'OG2'!$A$6:$M$135,13,FALSE),0)</f>
        <v>0</v>
      </c>
      <c r="AA28" s="351">
        <f>_xlfn.IFNA(VLOOKUP(CONCATENATE($AA$5,$B28,$C28),'DRY3'!$A$6:$M$132,13,FALSE),0)</f>
        <v>0</v>
      </c>
      <c r="AB28" s="65">
        <f>_xlfn.IFNA(VLOOKUP(CONCATENATE($AB$5,$B28,$C28),[1]SCSJ!$A$6:$M$133,13,FALSE),0)</f>
        <v>0</v>
      </c>
      <c r="AC28" s="65">
        <f>_xlfn.IFNA(VLOOKUP(CONCATENATE($AC$5,$B28,$C28),'GOS2'!$A$6:$M$133,13,FALSE),0)</f>
        <v>0</v>
      </c>
      <c r="AD28" s="65">
        <f>_xlfn.IFNA(VLOOKUP(CONCATENATE($AD$5,$B28,$C28),FEST!$A$6:$M$300,13,FALSE),0)</f>
        <v>0</v>
      </c>
      <c r="AE28" s="65">
        <f>_xlfn.IFNA(VLOOKUP(CONCATENATE($AE$5,$B28,$C28),'ESP2'!$A$6:$M$500,13,FALSE),0)</f>
        <v>0</v>
      </c>
      <c r="AF28" s="65">
        <f>_xlfn.IFNA(VLOOKUP(CONCATENATE($AF$5,$B28,$C28),'OG3'!$A$6:$M$53,13,FALSE),0)</f>
        <v>0</v>
      </c>
      <c r="AG28" s="65">
        <f>_xlfn.IFNA(VLOOKUP(CONCATENATE($AG$5,$B28,$C28),'OG3'!$A$6:$M$53,13,FALSE),0)</f>
        <v>0</v>
      </c>
      <c r="AH28" s="65">
        <f>_xlfn.IFNA(VLOOKUP(CONCATENATE($AH$5,$B28,$C28),[2]cap1!$A$6:$M$53,13,FALSE),0)</f>
        <v>0</v>
      </c>
      <c r="AI28" s="65">
        <f>_xlfn.IFNA(VLOOKUP(CONCATENATE($AI$5,$B28,$C28),'ESP3'!$A$6:$M$53,13,FALSE),0)</f>
        <v>0</v>
      </c>
      <c r="AJ28" s="65">
        <f>_xlfn.IFNA(VLOOKUP(CONCATENATE($AJ$5,$B28,$C28),'BAL3'!$A$6:$M$500,13,FALSE),0)</f>
        <v>0</v>
      </c>
      <c r="AK28" s="65">
        <f>_xlfn.IFNA(VLOOKUP(CONCATENATE($AK$5,$B28,$C28),'ESP4'!$A$6:$M$300,13,FALSE),0)</f>
        <v>0</v>
      </c>
      <c r="AL28" s="65">
        <f>_xlfn.IFNA(VLOOKUP(CONCATENATE($AL$5,$B28,$C28),'DAR2'!$A$6:$M$300,13,FALSE),0)</f>
        <v>0</v>
      </c>
      <c r="AM28" s="65">
        <f>_xlfn.IFNA(VLOOKUP(CONCATENATE($AM$5,$B28,$C28),GID!$A$6:$M$60,13,FALSE),0)</f>
        <v>0</v>
      </c>
      <c r="AN28" s="65">
        <f>_xlfn.IFNA(VLOOKUP(CONCATENATE($AN$5,$B28,$C28),RAS!$A$6:$M$135,13,FALSE),0)</f>
        <v>0</v>
      </c>
      <c r="AO28" s="65">
        <f>_xlfn.IFNA(VLOOKUP(CONCATENATE($AO$5,$B28,$C28),'OG3'!$A$6:$M$133,13,FALSE),0)</f>
        <v>0</v>
      </c>
      <c r="AP28" s="65"/>
      <c r="AQ28" s="65">
        <f>_xlfn.IFNA(VLOOKUP(CONCATENATE($AQ$5,$B28,$C28),'Spare 2'!$A$6:$M$135,13,FALSE),0)</f>
        <v>0</v>
      </c>
      <c r="AR28" s="65">
        <f>_xlfn.IFNA(VLOOKUP(CONCATENATE($AR$5,$B28,$C28),'Spare 3'!$A$6:$M$154,13,FALSE),0)</f>
        <v>0</v>
      </c>
      <c r="AS28" s="65">
        <f>_xlfn.IFNA(VLOOKUP(CONCATENATE($AT$5,$B28,$C28),RAS!$A$6:$M$135,13,FALSE),0)</f>
        <v>0</v>
      </c>
      <c r="AT28" s="65">
        <f>_xlfn.IFNA(VLOOKUP(CONCATENATE($AT$5,$B28,$C28),RAS!$A$6:$M$135,13,FALSE),0)</f>
        <v>0</v>
      </c>
      <c r="AU28" s="351">
        <f>_xlfn.IFNA(VLOOKUP(CONCATENATE($AU$5,$B28,$C28),GID!$A$8:$M$135,13,FALSE),0)</f>
        <v>0</v>
      </c>
      <c r="AV28" s="65">
        <f>_xlfn.IFNA(VLOOKUP(CONCATENATE($AV$5,$B28,$C28),GID!$A$8:$M$135,13,FALSE),0)</f>
        <v>0</v>
      </c>
      <c r="AW28" s="65"/>
      <c r="AX28" s="65"/>
      <c r="AY28" s="65"/>
      <c r="AZ28" s="65"/>
      <c r="BA28" s="53"/>
    </row>
    <row r="29" spans="1:53" x14ac:dyDescent="0.25">
      <c r="A29" s="601"/>
      <c r="B29" s="60" t="s">
        <v>325</v>
      </c>
      <c r="C29" s="66" t="s">
        <v>323</v>
      </c>
      <c r="D29" s="66" t="s">
        <v>324</v>
      </c>
      <c r="E29" s="67">
        <v>45048</v>
      </c>
      <c r="F29" s="74">
        <v>11</v>
      </c>
      <c r="G29" s="63">
        <f t="shared" si="1"/>
        <v>0</v>
      </c>
      <c r="H29" s="64">
        <f t="shared" si="0"/>
        <v>0</v>
      </c>
      <c r="I29" s="74">
        <f>RANK(H29,$H$6:$H$88)</f>
        <v>13</v>
      </c>
      <c r="J29" s="73">
        <f>_xlfn.IFNA(VLOOKUP(CONCATENATE($J$5,$B29,$C29),'ESP1'!$A$6:$M$500,13,FALSE),0)</f>
        <v>0</v>
      </c>
      <c r="K29" s="65">
        <f>_xlfn.IFNA(VLOOKUP(CONCATENATE($K$5,$B29,$C29),'ESP1'!$A$6:$M$500,13,FALSE),0)</f>
        <v>0</v>
      </c>
      <c r="L29" s="73">
        <f>_xlfn.IFNA(VLOOKUP(CONCATENATE($L$5,$B29,$C29),'SER1'!$A$6:$M$500,13,FALSE),0)</f>
        <v>0</v>
      </c>
      <c r="M29" s="65">
        <f>_xlfn.IFNA(VLOOKUP(CONCATENATE($M$5,$B29,$C29),'SER1'!$A$6:$M$500,13,FALSE),0)</f>
        <v>0</v>
      </c>
      <c r="N29" s="65">
        <f>_xlfn.IFNA(VLOOKUP(CONCATENATE($N$5,$B29,$C29),MUR!$A$6:$M$133,13,FALSE),0)</f>
        <v>0</v>
      </c>
      <c r="O29" s="65">
        <f>_xlfn.IFNA(VLOOKUP(CONCATENATE($O$5,$B29,$C29),'GOS1'!$A$6:$M$133,13,FALSE),0)</f>
        <v>0</v>
      </c>
      <c r="P29" s="65">
        <f>_xlfn.IFNA(VLOOKUP(CONCATENATE($P$5,$B29,$C29),'SER2'!$A$6:$M$500,13,FALSE),0)</f>
        <v>0</v>
      </c>
      <c r="Q29" s="65">
        <f>_xlfn.IFNA(VLOOKUP(CONCATENATE($Q$5,$B29,$C29),'SER2'!$A$6:$M$500,13,FALSE),0)</f>
        <v>0</v>
      </c>
      <c r="R29" s="65">
        <f>_xlfn.IFNA(VLOOKUP(CONCATENATE($R$5,$B29,$C29),'OG1'!$A$6:$M$133,13,FALSE),0)</f>
        <v>0</v>
      </c>
      <c r="S29" s="65">
        <f>_xlfn.IFNA(VLOOKUP(CONCATENATE($S$5,$B29,$C29),'OG1'!$A$6:$M$133,13,FALSE),0)</f>
        <v>0</v>
      </c>
      <c r="T29" s="65">
        <f>_xlfn.IFNA(VLOOKUP(CONCATENATE($T$5,$B29,$C29),'DRY1'!$A$6:$M$135,13,FALSE),0)</f>
        <v>0</v>
      </c>
      <c r="U29" s="65">
        <f>_xlfn.IFNA(VLOOKUP(CONCATENATE($U$5,$B29,$C29),'HOR1'!$A$6:$M$192,13,FALSE),0)</f>
        <v>0</v>
      </c>
      <c r="V29" s="65">
        <f>_xlfn.IFNA(VLOOKUP(CONCATENATE($V$5,$B29,$C29),'DAR1'!$A$6:$M$133,13,FALSE),0)</f>
        <v>0</v>
      </c>
      <c r="W29" s="65">
        <f>_xlfn.IFNA(VLOOKUP(CONCATENATE($W$5,$B29,$C29),'DRY2'!$A$6:$M$133,13,FALSE),0)</f>
        <v>0</v>
      </c>
      <c r="X29" s="65">
        <f>_xlfn.IFNA(VLOOKUP(CONCATENATE($X$5,$B29,$C29),'SER3'!$A$6:$M$500,13,FALSE),0)</f>
        <v>0</v>
      </c>
      <c r="Y29" s="65">
        <f>_xlfn.IFNA(VLOOKUP(CONCATENATE($Y$5,$B29,$C29),'OG2'!$A$6:$M$135,13,FALSE),0)</f>
        <v>0</v>
      </c>
      <c r="Z29" s="351">
        <f>_xlfn.IFNA(VLOOKUP(CONCATENATE($Z$5,$B29,$C29),'OG2'!$A$6:$M$135,13,FALSE),0)</f>
        <v>0</v>
      </c>
      <c r="AA29" s="351">
        <f>_xlfn.IFNA(VLOOKUP(CONCATENATE($AA$5,$B29,$C29),'DRY3'!$A$6:$M$132,13,FALSE),0)</f>
        <v>0</v>
      </c>
      <c r="AB29" s="65">
        <f>_xlfn.IFNA(VLOOKUP(CONCATENATE($AB$5,$B29,$C29),[1]SCSJ!$A$6:$M$133,13,FALSE),0)</f>
        <v>0</v>
      </c>
      <c r="AC29" s="65">
        <f>_xlfn.IFNA(VLOOKUP(CONCATENATE($AC$5,$B29,$C29),'GOS2'!$A$6:$M$133,13,FALSE),0)</f>
        <v>0</v>
      </c>
      <c r="AD29" s="65">
        <f>_xlfn.IFNA(VLOOKUP(CONCATENATE($AD$5,$B29,$C29),FEST!$A$6:$M$300,13,FALSE),0)</f>
        <v>0</v>
      </c>
      <c r="AE29" s="65">
        <f>_xlfn.IFNA(VLOOKUP(CONCATENATE($AE$5,$B29,$C29),'ESP2'!$A$6:$M$500,13,FALSE),0)</f>
        <v>0</v>
      </c>
      <c r="AF29" s="65">
        <f>_xlfn.IFNA(VLOOKUP(CONCATENATE($AF$5,$B29,$C29),'OG3'!$A$6:$M$53,13,FALSE),0)</f>
        <v>0</v>
      </c>
      <c r="AG29" s="65">
        <f>_xlfn.IFNA(VLOOKUP(CONCATENATE($AG$5,$B29,$C29),'OG3'!$A$6:$M$53,13,FALSE),0)</f>
        <v>0</v>
      </c>
      <c r="AH29" s="65">
        <f>_xlfn.IFNA(VLOOKUP(CONCATENATE($AH$5,$B29,$C29),[2]cap1!$A$6:$M$53,13,FALSE),0)</f>
        <v>0</v>
      </c>
      <c r="AI29" s="65">
        <f>_xlfn.IFNA(VLOOKUP(CONCATENATE($AI$5,$B29,$C29),'ESP3'!$A$6:$M$53,13,FALSE),0)</f>
        <v>0</v>
      </c>
      <c r="AJ29" s="65">
        <f>_xlfn.IFNA(VLOOKUP(CONCATENATE($AJ$5,$B29,$C29),'BAL3'!$A$6:$M$500,13,FALSE),0)</f>
        <v>0</v>
      </c>
      <c r="AK29" s="65">
        <f>_xlfn.IFNA(VLOOKUP(CONCATENATE($AK$5,$B29,$C29),'ESP4'!$A$6:$M$300,13,FALSE),0)</f>
        <v>0</v>
      </c>
      <c r="AL29" s="65">
        <f>_xlfn.IFNA(VLOOKUP(CONCATENATE($AL$5,$B29,$C29),'DAR2'!$A$6:$M$300,13,FALSE),0)</f>
        <v>0</v>
      </c>
      <c r="AM29" s="65">
        <f>_xlfn.IFNA(VLOOKUP(CONCATENATE($AM$5,$B29,$C29),GID!$A$6:$M$60,13,FALSE),0)</f>
        <v>0</v>
      </c>
      <c r="AN29" s="65">
        <f>_xlfn.IFNA(VLOOKUP(CONCATENATE($AN$5,$B29,$C29),RAS!$A$6:$M$135,13,FALSE),0)</f>
        <v>0</v>
      </c>
      <c r="AO29" s="65">
        <f>_xlfn.IFNA(VLOOKUP(CONCATENATE($AO$5,$B29,$C29),'OG3'!$A$6:$M$133,13,FALSE),0)</f>
        <v>0</v>
      </c>
      <c r="AP29" s="65"/>
      <c r="AQ29" s="65">
        <f>_xlfn.IFNA(VLOOKUP(CONCATENATE($AQ$5,$B29,$C29),'Spare 2'!$A$6:$M$135,13,FALSE),0)</f>
        <v>0</v>
      </c>
      <c r="AR29" s="65">
        <f>_xlfn.IFNA(VLOOKUP(CONCATENATE($AR$5,$B29,$C29),'Spare 3'!$A$6:$M$154,13,FALSE),0)</f>
        <v>0</v>
      </c>
      <c r="AS29" s="65">
        <f>_xlfn.IFNA(VLOOKUP(CONCATENATE($AT$5,$B29,$C29),RAS!$A$6:$M$135,13,FALSE),0)</f>
        <v>0</v>
      </c>
      <c r="AT29" s="65">
        <f>_xlfn.IFNA(VLOOKUP(CONCATENATE($AT$5,$B29,$C29),RAS!$A$6:$M$135,13,FALSE),0)</f>
        <v>0</v>
      </c>
      <c r="AU29" s="351">
        <f>_xlfn.IFNA(VLOOKUP(CONCATENATE($AU$5,$B29,$C29),GID!$A$8:$M$135,13,FALSE),0)</f>
        <v>0</v>
      </c>
      <c r="AV29" s="65">
        <f>_xlfn.IFNA(VLOOKUP(CONCATENATE($AV$5,$B29,$C29),GID!$A$8:$M$135,13,FALSE),0)</f>
        <v>0</v>
      </c>
      <c r="AW29" s="65"/>
      <c r="AX29" s="65"/>
      <c r="AY29" s="65"/>
      <c r="AZ29" s="65"/>
      <c r="BA29" s="52"/>
    </row>
    <row r="30" spans="1:53" x14ac:dyDescent="0.25">
      <c r="A30" s="601"/>
      <c r="B30" s="60" t="s">
        <v>325</v>
      </c>
      <c r="C30" s="66" t="s">
        <v>326</v>
      </c>
      <c r="D30" s="66" t="s">
        <v>135</v>
      </c>
      <c r="E30" s="67">
        <v>45048</v>
      </c>
      <c r="F30" s="74">
        <v>11</v>
      </c>
      <c r="G30" s="63">
        <f t="shared" si="1"/>
        <v>0</v>
      </c>
      <c r="H30" s="64">
        <f t="shared" si="0"/>
        <v>0</v>
      </c>
      <c r="I30" s="74">
        <f>RANK(H30,$H$6:$H$88)</f>
        <v>13</v>
      </c>
      <c r="J30" s="73">
        <f>_xlfn.IFNA(VLOOKUP(CONCATENATE($J$5,$B30,$C30),'ESP1'!$A$6:$M$500,13,FALSE),0)</f>
        <v>0</v>
      </c>
      <c r="K30" s="65">
        <f>_xlfn.IFNA(VLOOKUP(CONCATENATE($K$5,$B30,$C30),'ESP1'!$A$6:$M$500,13,FALSE),0)</f>
        <v>0</v>
      </c>
      <c r="L30" s="73">
        <f>_xlfn.IFNA(VLOOKUP(CONCATENATE($L$5,$B30,$C30),'SER1'!$A$6:$M$500,13,FALSE),0)</f>
        <v>0</v>
      </c>
      <c r="M30" s="65">
        <f>_xlfn.IFNA(VLOOKUP(CONCATENATE($M$5,$B30,$C30),'SER1'!$A$6:$M$500,13,FALSE),0)</f>
        <v>0</v>
      </c>
      <c r="N30" s="65">
        <f>_xlfn.IFNA(VLOOKUP(CONCATENATE($N$5,$B30,$C30),MUR!$A$6:$M$133,13,FALSE),0)</f>
        <v>0</v>
      </c>
      <c r="O30" s="65">
        <f>_xlfn.IFNA(VLOOKUP(CONCATENATE($O$5,$B30,$C30),'GOS1'!$A$6:$M$133,13,FALSE),0)</f>
        <v>0</v>
      </c>
      <c r="P30" s="65">
        <f>_xlfn.IFNA(VLOOKUP(CONCATENATE($P$5,$B30,$C30),'SER2'!$A$6:$M$500,13,FALSE),0)</f>
        <v>0</v>
      </c>
      <c r="Q30" s="65">
        <f>_xlfn.IFNA(VLOOKUP(CONCATENATE($Q$5,$B30,$C30),'SER2'!$A$6:$M$500,13,FALSE),0)</f>
        <v>0</v>
      </c>
      <c r="R30" s="65">
        <f>_xlfn.IFNA(VLOOKUP(CONCATENATE($R$5,$B30,$C30),'OG1'!$A$6:$M$133,13,FALSE),0)</f>
        <v>0</v>
      </c>
      <c r="S30" s="65">
        <f>_xlfn.IFNA(VLOOKUP(CONCATENATE($S$5,$B30,$C30),'OG1'!$A$6:$M$133,13,FALSE),0)</f>
        <v>0</v>
      </c>
      <c r="T30" s="65">
        <f>_xlfn.IFNA(VLOOKUP(CONCATENATE($T$5,$B30,$C30),'DRY1'!$A$6:$M$135,13,FALSE),0)</f>
        <v>0</v>
      </c>
      <c r="U30" s="65">
        <f>_xlfn.IFNA(VLOOKUP(CONCATENATE($U$5,$B30,$C30),'HOR1'!$A$6:$M$192,13,FALSE),0)</f>
        <v>0</v>
      </c>
      <c r="V30" s="65">
        <f>_xlfn.IFNA(VLOOKUP(CONCATENATE($V$5,$B30,$C30),'DAR1'!$A$6:$M$133,13,FALSE),0)</f>
        <v>0</v>
      </c>
      <c r="W30" s="65">
        <f>_xlfn.IFNA(VLOOKUP(CONCATENATE($W$5,$B30,$C30),'DRY2'!$A$6:$M$133,13,FALSE),0)</f>
        <v>0</v>
      </c>
      <c r="X30" s="65">
        <f>_xlfn.IFNA(VLOOKUP(CONCATENATE($X$5,$B30,$C30),'SER3'!$A$6:$M$500,13,FALSE),0)</f>
        <v>0</v>
      </c>
      <c r="Y30" s="65">
        <f>_xlfn.IFNA(VLOOKUP(CONCATENATE($Y$5,$B30,$C30),'OG2'!$A$6:$M$135,13,FALSE),0)</f>
        <v>0</v>
      </c>
      <c r="Z30" s="351">
        <f>_xlfn.IFNA(VLOOKUP(CONCATENATE($Z$5,$B30,$C30),'OG2'!$A$6:$M$135,13,FALSE),0)</f>
        <v>0</v>
      </c>
      <c r="AA30" s="351">
        <f>_xlfn.IFNA(VLOOKUP(CONCATENATE($AA$5,$B30,$C30),'DRY3'!$A$6:$M$132,13,FALSE),0)</f>
        <v>0</v>
      </c>
      <c r="AB30" s="65">
        <f>_xlfn.IFNA(VLOOKUP(CONCATENATE($AB$5,$B30,$C30),[1]SCSJ!$A$6:$M$133,13,FALSE),0)</f>
        <v>0</v>
      </c>
      <c r="AC30" s="65">
        <f>_xlfn.IFNA(VLOOKUP(CONCATENATE($AC$5,$B30,$C30),'GOS2'!$A$6:$M$133,13,FALSE),0)</f>
        <v>0</v>
      </c>
      <c r="AD30" s="65">
        <f>_xlfn.IFNA(VLOOKUP(CONCATENATE($AD$5,$B30,$C30),FEST!$A$6:$M$300,13,FALSE),0)</f>
        <v>0</v>
      </c>
      <c r="AE30" s="65">
        <f>_xlfn.IFNA(VLOOKUP(CONCATENATE($AE$5,$B30,$C30),'ESP2'!$A$6:$M$500,13,FALSE),0)</f>
        <v>0</v>
      </c>
      <c r="AF30" s="65">
        <f>_xlfn.IFNA(VLOOKUP(CONCATENATE($AF$5,$B30,$C30),'OG3'!$A$6:$M$53,13,FALSE),0)</f>
        <v>0</v>
      </c>
      <c r="AG30" s="65">
        <f>_xlfn.IFNA(VLOOKUP(CONCATENATE($AG$5,$B30,$C30),'OG3'!$A$6:$M$53,13,FALSE),0)</f>
        <v>0</v>
      </c>
      <c r="AH30" s="65">
        <f>_xlfn.IFNA(VLOOKUP(CONCATENATE($AH$5,$B30,$C30),[2]cap1!$A$6:$M$53,13,FALSE),0)</f>
        <v>0</v>
      </c>
      <c r="AI30" s="65">
        <f>_xlfn.IFNA(VLOOKUP(CONCATENATE($AI$5,$B30,$C30),'ESP3'!$A$6:$M$53,13,FALSE),0)</f>
        <v>0</v>
      </c>
      <c r="AJ30" s="65">
        <f>_xlfn.IFNA(VLOOKUP(CONCATENATE($AJ$5,$B30,$C30),'BAL3'!$A$6:$M$500,13,FALSE),0)</f>
        <v>0</v>
      </c>
      <c r="AK30" s="65">
        <f>_xlfn.IFNA(VLOOKUP(CONCATENATE($AK$5,$B30,$C30),'ESP4'!$A$6:$M$300,13,FALSE),0)</f>
        <v>0</v>
      </c>
      <c r="AL30" s="65">
        <f>_xlfn.IFNA(VLOOKUP(CONCATENATE($AL$5,$B30,$C30),'DAR2'!$A$6:$M$300,13,FALSE),0)</f>
        <v>0</v>
      </c>
      <c r="AM30" s="65">
        <f>_xlfn.IFNA(VLOOKUP(CONCATENATE($AM$5,$B30,$C30),GID!$A$6:$M$60,13,FALSE),0)</f>
        <v>0</v>
      </c>
      <c r="AN30" s="65">
        <f>_xlfn.IFNA(VLOOKUP(CONCATENATE($AN$5,$B30,$C30),RAS!$A$6:$M$135,13,FALSE),0)</f>
        <v>0</v>
      </c>
      <c r="AO30" s="65">
        <f>_xlfn.IFNA(VLOOKUP(CONCATENATE($AO$5,$B30,$C30),'OG3'!$A$6:$M$133,13,FALSE),0)</f>
        <v>0</v>
      </c>
      <c r="AP30" s="65"/>
      <c r="AQ30" s="65">
        <f>_xlfn.IFNA(VLOOKUP(CONCATENATE($AQ$5,$B30,$C30),'Spare 2'!$A$6:$M$135,13,FALSE),0)</f>
        <v>0</v>
      </c>
      <c r="AR30" s="65">
        <f>_xlfn.IFNA(VLOOKUP(CONCATENATE($AR$5,$B30,$C30),'Spare 3'!$A$6:$M$154,13,FALSE),0)</f>
        <v>0</v>
      </c>
      <c r="AS30" s="65">
        <f>_xlfn.IFNA(VLOOKUP(CONCATENATE($AT$5,$B30,$C30),RAS!$A$6:$M$135,13,FALSE),0)</f>
        <v>0</v>
      </c>
      <c r="AT30" s="65">
        <f>_xlfn.IFNA(VLOOKUP(CONCATENATE($AT$5,$B30,$C30),RAS!$A$6:$M$135,13,FALSE),0)</f>
        <v>0</v>
      </c>
      <c r="AU30" s="351">
        <f>_xlfn.IFNA(VLOOKUP(CONCATENATE($AU$5,$B30,$C30),GID!$A$8:$M$135,13,FALSE),0)</f>
        <v>0</v>
      </c>
      <c r="AV30" s="65">
        <f>_xlfn.IFNA(VLOOKUP(CONCATENATE($AV$5,$B30,$C30),GID!$A$8:$M$135,13,FALSE),0)</f>
        <v>0</v>
      </c>
      <c r="AW30" s="65"/>
      <c r="AX30" s="65"/>
      <c r="AY30" s="65"/>
      <c r="AZ30" s="65"/>
      <c r="BA30" s="52"/>
    </row>
    <row r="31" spans="1:53" s="3" customFormat="1" x14ac:dyDescent="0.25">
      <c r="A31" s="601"/>
      <c r="B31" s="60" t="s">
        <v>371</v>
      </c>
      <c r="C31" s="66" t="s">
        <v>362</v>
      </c>
      <c r="D31" s="66" t="s">
        <v>329</v>
      </c>
      <c r="E31" s="67">
        <v>45028</v>
      </c>
      <c r="F31" s="74">
        <v>9</v>
      </c>
      <c r="G31" s="63">
        <f t="shared" si="1"/>
        <v>0</v>
      </c>
      <c r="H31" s="64">
        <f t="shared" si="0"/>
        <v>0</v>
      </c>
      <c r="I31" s="74">
        <f>RANK(H31,$H$6:$H$88)</f>
        <v>13</v>
      </c>
      <c r="J31" s="73">
        <f>_xlfn.IFNA(VLOOKUP(CONCATENATE($J$5,$B31,$C31),'ESP1'!$A$6:$M$500,13,FALSE),0)</f>
        <v>0</v>
      </c>
      <c r="K31" s="65">
        <f>_xlfn.IFNA(VLOOKUP(CONCATENATE($K$5,$B31,$C31),'ESP1'!$A$6:$M$500,13,FALSE),0)</f>
        <v>0</v>
      </c>
      <c r="L31" s="73">
        <f>_xlfn.IFNA(VLOOKUP(CONCATENATE($L$5,$B31,$C31),'SER1'!$A$6:$M$500,13,FALSE),0)</f>
        <v>0</v>
      </c>
      <c r="M31" s="65">
        <f>_xlfn.IFNA(VLOOKUP(CONCATENATE($M$5,$B31,$C31),'SER1'!$A$6:$M$500,13,FALSE),0)</f>
        <v>0</v>
      </c>
      <c r="N31" s="65">
        <f>_xlfn.IFNA(VLOOKUP(CONCATENATE($N$5,$B31,$C31),MUR!$A$6:$M$133,13,FALSE),0)</f>
        <v>0</v>
      </c>
      <c r="O31" s="65">
        <f>_xlfn.IFNA(VLOOKUP(CONCATENATE($O$5,$B31,$C31),'GOS1'!$A$6:$M$133,13,FALSE),0)</f>
        <v>0</v>
      </c>
      <c r="P31" s="65">
        <f>_xlfn.IFNA(VLOOKUP(CONCATENATE($P$5,$B31,$C31),'SER2'!$A$6:$M$500,13,FALSE),0)</f>
        <v>0</v>
      </c>
      <c r="Q31" s="65">
        <f>_xlfn.IFNA(VLOOKUP(CONCATENATE($Q$5,$B31,$C31),'SER2'!$A$6:$M$500,13,FALSE),0)</f>
        <v>0</v>
      </c>
      <c r="R31" s="65">
        <f>_xlfn.IFNA(VLOOKUP(CONCATENATE($R$5,$B31,$C31),'OG1'!$A$6:$M$133,13,FALSE),0)</f>
        <v>0</v>
      </c>
      <c r="S31" s="65">
        <f>_xlfn.IFNA(VLOOKUP(CONCATENATE($S$5,$B31,$C31),'OG1'!$A$6:$M$133,13,FALSE),0)</f>
        <v>0</v>
      </c>
      <c r="T31" s="65">
        <f>_xlfn.IFNA(VLOOKUP(CONCATENATE($T$5,$B31,$C31),'DRY1'!$A$6:$M$135,13,FALSE),0)</f>
        <v>0</v>
      </c>
      <c r="U31" s="65">
        <f>_xlfn.IFNA(VLOOKUP(CONCATENATE($U$5,$B31,$C31),'HOR1'!$A$6:$M$192,13,FALSE),0)</f>
        <v>0</v>
      </c>
      <c r="V31" s="65">
        <f>_xlfn.IFNA(VLOOKUP(CONCATENATE($V$5,$B31,$C31),'DAR1'!$A$6:$M$133,13,FALSE),0)</f>
        <v>0</v>
      </c>
      <c r="W31" s="65">
        <f>_xlfn.IFNA(VLOOKUP(CONCATENATE($W$5,$B31,$C31),'DRY2'!$A$6:$M$133,13,FALSE),0)</f>
        <v>0</v>
      </c>
      <c r="X31" s="65">
        <f>_xlfn.IFNA(VLOOKUP(CONCATENATE($X$5,$B31,$C31),'SER3'!$A$6:$M$500,13,FALSE),0)</f>
        <v>0</v>
      </c>
      <c r="Y31" s="65">
        <f>_xlfn.IFNA(VLOOKUP(CONCATENATE($Y$5,$B31,$C31),'OG2'!$A$6:$M$135,13,FALSE),0)</f>
        <v>0</v>
      </c>
      <c r="Z31" s="351">
        <f>_xlfn.IFNA(VLOOKUP(CONCATENATE($Z$5,$B31,$C31),'OG2'!$A$6:$M$135,13,FALSE),0)</f>
        <v>0</v>
      </c>
      <c r="AA31" s="351">
        <f>_xlfn.IFNA(VLOOKUP(CONCATENATE($AA$5,$B31,$C31),'DRY3'!$A$6:$M$132,13,FALSE),0)</f>
        <v>0</v>
      </c>
      <c r="AB31" s="65">
        <f>_xlfn.IFNA(VLOOKUP(CONCATENATE($AB$5,$B31,$C31),[1]SCSJ!$A$6:$M$133,13,FALSE),0)</f>
        <v>0</v>
      </c>
      <c r="AC31" s="65">
        <f>_xlfn.IFNA(VLOOKUP(CONCATENATE($AC$5,$B31,$C31),'GOS2'!$A$6:$M$133,13,FALSE),0)</f>
        <v>0</v>
      </c>
      <c r="AD31" s="65">
        <f>_xlfn.IFNA(VLOOKUP(CONCATENATE($AD$5,$B31,$C31),FEST!$A$6:$M$300,13,FALSE),0)</f>
        <v>0</v>
      </c>
      <c r="AE31" s="65">
        <f>_xlfn.IFNA(VLOOKUP(CONCATENATE($AE$5,$B31,$C31),'ESP2'!$A$6:$M$500,13,FALSE),0)</f>
        <v>0</v>
      </c>
      <c r="AF31" s="65">
        <f>_xlfn.IFNA(VLOOKUP(CONCATENATE($AF$5,$B31,$C31),'OG3'!$A$6:$M$53,13,FALSE),0)</f>
        <v>0</v>
      </c>
      <c r="AG31" s="65">
        <f>_xlfn.IFNA(VLOOKUP(CONCATENATE($AG$5,$B31,$C31),'OG3'!$A$6:$M$53,13,FALSE),0)</f>
        <v>0</v>
      </c>
      <c r="AH31" s="65">
        <f>_xlfn.IFNA(VLOOKUP(CONCATENATE($AH$5,$B31,$C31),[2]cap1!$A$6:$M$53,13,FALSE),0)</f>
        <v>0</v>
      </c>
      <c r="AI31" s="65">
        <f>_xlfn.IFNA(VLOOKUP(CONCATENATE($AI$5,$B31,$C31),'ESP3'!$A$6:$M$53,13,FALSE),0)</f>
        <v>0</v>
      </c>
      <c r="AJ31" s="65">
        <f>_xlfn.IFNA(VLOOKUP(CONCATENATE($AJ$5,$B31,$C31),'BAL3'!$A$6:$M$500,13,FALSE),0)</f>
        <v>0</v>
      </c>
      <c r="AK31" s="65">
        <f>_xlfn.IFNA(VLOOKUP(CONCATENATE($AK$5,$B31,$C31),'ESP4'!$A$6:$M$300,13,FALSE),0)</f>
        <v>0</v>
      </c>
      <c r="AL31" s="65">
        <f>_xlfn.IFNA(VLOOKUP(CONCATENATE($AL$5,$B31,$C31),'DAR2'!$A$6:$M$300,13,FALSE),0)</f>
        <v>0</v>
      </c>
      <c r="AM31" s="65">
        <f>_xlfn.IFNA(VLOOKUP(CONCATENATE($AM$5,$B31,$C31),GID!$A$6:$M$60,13,FALSE),0)</f>
        <v>0</v>
      </c>
      <c r="AN31" s="65">
        <f>_xlfn.IFNA(VLOOKUP(CONCATENATE($AN$5,$B31,$C31),RAS!$A$6:$M$135,13,FALSE),0)</f>
        <v>0</v>
      </c>
      <c r="AO31" s="65">
        <f>_xlfn.IFNA(VLOOKUP(CONCATENATE($AO$5,$B31,$C31),'OG3'!$A$6:$M$133,13,FALSE),0)</f>
        <v>0</v>
      </c>
      <c r="AP31" s="65"/>
      <c r="AQ31" s="65">
        <f>_xlfn.IFNA(VLOOKUP(CONCATENATE($AQ$5,$B31,$C31),'Spare 2'!$A$6:$M$135,13,FALSE),0)</f>
        <v>0</v>
      </c>
      <c r="AR31" s="65">
        <f>_xlfn.IFNA(VLOOKUP(CONCATENATE($AR$5,$B31,$C31),'Spare 3'!$A$6:$M$154,13,FALSE),0)</f>
        <v>0</v>
      </c>
      <c r="AS31" s="65">
        <f>_xlfn.IFNA(VLOOKUP(CONCATENATE($AT$5,$B31,$C31),RAS!$A$6:$M$135,13,FALSE),0)</f>
        <v>0</v>
      </c>
      <c r="AT31" s="65">
        <f>_xlfn.IFNA(VLOOKUP(CONCATENATE($AT$5,$B31,$C31),RAS!$A$6:$M$135,13,FALSE),0)</f>
        <v>0</v>
      </c>
      <c r="AU31" s="351">
        <f>_xlfn.IFNA(VLOOKUP(CONCATENATE($AU$5,$B31,$C31),GID!$A$8:$M$135,13,FALSE),0)</f>
        <v>0</v>
      </c>
      <c r="AV31" s="65">
        <f>_xlfn.IFNA(VLOOKUP(CONCATENATE($AV$5,$B31,$C31),GID!$A$8:$M$135,13,FALSE),0)</f>
        <v>0</v>
      </c>
      <c r="AW31" s="65"/>
      <c r="AX31" s="65"/>
      <c r="AY31" s="65"/>
      <c r="AZ31" s="65"/>
      <c r="BA31" s="53"/>
    </row>
    <row r="32" spans="1:53" x14ac:dyDescent="0.25">
      <c r="A32" s="601"/>
      <c r="B32" s="60" t="s">
        <v>330</v>
      </c>
      <c r="C32" s="66" t="s">
        <v>331</v>
      </c>
      <c r="D32" s="66" t="s">
        <v>332</v>
      </c>
      <c r="E32" s="67">
        <v>45042</v>
      </c>
      <c r="F32" s="74">
        <v>11</v>
      </c>
      <c r="G32" s="63">
        <f t="shared" si="1"/>
        <v>0</v>
      </c>
      <c r="H32" s="64">
        <f t="shared" ref="H32:H60" si="2">SUM(J32:BU32)</f>
        <v>0</v>
      </c>
      <c r="I32" s="74">
        <f>RANK(H32,$H$6:$H$88)</f>
        <v>13</v>
      </c>
      <c r="J32" s="73">
        <f>_xlfn.IFNA(VLOOKUP(CONCATENATE($J$5,$B32,$C32),'ESP1'!$A$6:$M$500,13,FALSE),0)</f>
        <v>0</v>
      </c>
      <c r="K32" s="65">
        <f>_xlfn.IFNA(VLOOKUP(CONCATENATE($K$5,$B32,$C32),'ESP1'!$A$6:$M$500,13,FALSE),0)</f>
        <v>0</v>
      </c>
      <c r="L32" s="73">
        <f>_xlfn.IFNA(VLOOKUP(CONCATENATE($L$5,$B32,$C32),'SER1'!$A$6:$M$500,13,FALSE),0)</f>
        <v>0</v>
      </c>
      <c r="M32" s="65">
        <f>_xlfn.IFNA(VLOOKUP(CONCATENATE($M$5,$B32,$C32),'SER1'!$A$6:$M$500,13,FALSE),0)</f>
        <v>0</v>
      </c>
      <c r="N32" s="65">
        <f>_xlfn.IFNA(VLOOKUP(CONCATENATE($N$5,$B32,$C32),MUR!$A$6:$M$133,13,FALSE),0)</f>
        <v>0</v>
      </c>
      <c r="O32" s="65">
        <f>_xlfn.IFNA(VLOOKUP(CONCATENATE($O$5,$B32,$C32),'GOS1'!$A$6:$M$133,13,FALSE),0)</f>
        <v>0</v>
      </c>
      <c r="P32" s="65">
        <f>_xlfn.IFNA(VLOOKUP(CONCATENATE($P$5,$B32,$C32),'SER2'!$A$6:$M$500,13,FALSE),0)</f>
        <v>0</v>
      </c>
      <c r="Q32" s="65">
        <f>_xlfn.IFNA(VLOOKUP(CONCATENATE($Q$5,$B32,$C32),'SER2'!$A$6:$M$500,13,FALSE),0)</f>
        <v>0</v>
      </c>
      <c r="R32" s="65">
        <f>_xlfn.IFNA(VLOOKUP(CONCATENATE($R$5,$B32,$C32),'OG1'!$A$6:$M$133,13,FALSE),0)</f>
        <v>0</v>
      </c>
      <c r="S32" s="65">
        <f>_xlfn.IFNA(VLOOKUP(CONCATENATE($S$5,$B32,$C32),'OG1'!$A$6:$M$133,13,FALSE),0)</f>
        <v>0</v>
      </c>
      <c r="T32" s="65">
        <f>_xlfn.IFNA(VLOOKUP(CONCATENATE($T$5,$B32,$C32),'DRY1'!$A$6:$M$135,13,FALSE),0)</f>
        <v>0</v>
      </c>
      <c r="U32" s="65">
        <f>_xlfn.IFNA(VLOOKUP(CONCATENATE($U$5,$B32,$C32),'HOR1'!$A$6:$M$192,13,FALSE),0)</f>
        <v>0</v>
      </c>
      <c r="V32" s="65">
        <f>_xlfn.IFNA(VLOOKUP(CONCATENATE($V$5,$B32,$C32),'DAR1'!$A$6:$M$133,13,FALSE),0)</f>
        <v>0</v>
      </c>
      <c r="W32" s="65">
        <f>_xlfn.IFNA(VLOOKUP(CONCATENATE($W$5,$B32,$C32),'DRY2'!$A$6:$M$133,13,FALSE),0)</f>
        <v>0</v>
      </c>
      <c r="X32" s="65">
        <f>_xlfn.IFNA(VLOOKUP(CONCATENATE($X$5,$B32,$C32),'SER3'!$A$6:$M$500,13,FALSE),0)</f>
        <v>0</v>
      </c>
      <c r="Y32" s="65">
        <f>_xlfn.IFNA(VLOOKUP(CONCATENATE($Y$5,$B32,$C32),'OG2'!$A$6:$M$135,13,FALSE),0)</f>
        <v>0</v>
      </c>
      <c r="Z32" s="351">
        <f>_xlfn.IFNA(VLOOKUP(CONCATENATE($Z$5,$B32,$C32),'OG2'!$A$6:$M$135,13,FALSE),0)</f>
        <v>0</v>
      </c>
      <c r="AA32" s="351">
        <f>_xlfn.IFNA(VLOOKUP(CONCATENATE($AA$5,$B32,$C32),'DRY3'!$A$6:$M$132,13,FALSE),0)</f>
        <v>0</v>
      </c>
      <c r="AB32" s="65">
        <f>_xlfn.IFNA(VLOOKUP(CONCATENATE($AB$5,$B32,$C32),[1]SCSJ!$A$6:$M$133,13,FALSE),0)</f>
        <v>0</v>
      </c>
      <c r="AC32" s="65">
        <f>_xlfn.IFNA(VLOOKUP(CONCATENATE($AC$5,$B32,$C32),'GOS2'!$A$6:$M$133,13,FALSE),0)</f>
        <v>0</v>
      </c>
      <c r="AD32" s="65">
        <f>_xlfn.IFNA(VLOOKUP(CONCATENATE($AD$5,$B32,$C32),FEST!$A$6:$M$300,13,FALSE),0)</f>
        <v>0</v>
      </c>
      <c r="AE32" s="65">
        <f>_xlfn.IFNA(VLOOKUP(CONCATENATE($AE$5,$B32,$C32),'ESP2'!$A$6:$M$500,13,FALSE),0)</f>
        <v>0</v>
      </c>
      <c r="AF32" s="65">
        <f>_xlfn.IFNA(VLOOKUP(CONCATENATE($AF$5,$B32,$C32),'OG3'!$A$6:$M$53,13,FALSE),0)</f>
        <v>0</v>
      </c>
      <c r="AG32" s="65">
        <f>_xlfn.IFNA(VLOOKUP(CONCATENATE($AG$5,$B32,$C32),'OG3'!$A$6:$M$53,13,FALSE),0)</f>
        <v>0</v>
      </c>
      <c r="AH32" s="65">
        <f>_xlfn.IFNA(VLOOKUP(CONCATENATE($AH$5,$B32,$C32),[2]cap1!$A$6:$M$53,13,FALSE),0)</f>
        <v>0</v>
      </c>
      <c r="AI32" s="65">
        <f>_xlfn.IFNA(VLOOKUP(CONCATENATE($AI$5,$B32,$C32),'ESP3'!$A$6:$M$53,13,FALSE),0)</f>
        <v>0</v>
      </c>
      <c r="AJ32" s="65">
        <f>_xlfn.IFNA(VLOOKUP(CONCATENATE($AJ$5,$B32,$C32),'BAL3'!$A$6:$M$500,13,FALSE),0)</f>
        <v>0</v>
      </c>
      <c r="AK32" s="65">
        <f>_xlfn.IFNA(VLOOKUP(CONCATENATE($AK$5,$B32,$C32),'ESP4'!$A$6:$M$300,13,FALSE),0)</f>
        <v>0</v>
      </c>
      <c r="AL32" s="65">
        <f>_xlfn.IFNA(VLOOKUP(CONCATENATE($AL$5,$B32,$C32),'DAR2'!$A$6:$M$300,13,FALSE),0)</f>
        <v>0</v>
      </c>
      <c r="AM32" s="65">
        <f>_xlfn.IFNA(VLOOKUP(CONCATENATE($AM$5,$B32,$C32),GID!$A$6:$M$60,13,FALSE),0)</f>
        <v>0</v>
      </c>
      <c r="AN32" s="65">
        <f>_xlfn.IFNA(VLOOKUP(CONCATENATE($AN$5,$B32,$C32),RAS!$A$6:$M$135,13,FALSE),0)</f>
        <v>0</v>
      </c>
      <c r="AO32" s="65">
        <f>_xlfn.IFNA(VLOOKUP(CONCATENATE($AO$5,$B32,$C32),'OG3'!$A$6:$M$133,13,FALSE),0)</f>
        <v>0</v>
      </c>
      <c r="AP32" s="65"/>
      <c r="AQ32" s="65">
        <f>_xlfn.IFNA(VLOOKUP(CONCATENATE($AQ$5,$B32,$C32),'Spare 2'!$A$6:$M$135,13,FALSE),0)</f>
        <v>0</v>
      </c>
      <c r="AR32" s="65">
        <f>_xlfn.IFNA(VLOOKUP(CONCATENATE($AR$5,$B32,$C32),'Spare 3'!$A$6:$M$154,13,FALSE),0)</f>
        <v>0</v>
      </c>
      <c r="AS32" s="65">
        <f>_xlfn.IFNA(VLOOKUP(CONCATENATE($AT$5,$B32,$C32),RAS!$A$6:$M$135,13,FALSE),0)</f>
        <v>0</v>
      </c>
      <c r="AT32" s="65">
        <f>_xlfn.IFNA(VLOOKUP(CONCATENATE($AT$5,$B32,$C32),RAS!$A$6:$M$135,13,FALSE),0)</f>
        <v>0</v>
      </c>
      <c r="AU32" s="351">
        <f>_xlfn.IFNA(VLOOKUP(CONCATENATE($AU$5,$B32,$C32),GID!$A$8:$M$135,13,FALSE),0)</f>
        <v>0</v>
      </c>
      <c r="AV32" s="65">
        <f>_xlfn.IFNA(VLOOKUP(CONCATENATE($AV$5,$B32,$C32),GID!$A$8:$M$135,13,FALSE),0)</f>
        <v>0</v>
      </c>
      <c r="AW32" s="65"/>
      <c r="AX32" s="65"/>
      <c r="AY32" s="65"/>
      <c r="AZ32" s="65"/>
      <c r="BA32" s="53"/>
    </row>
    <row r="33" spans="1:53" x14ac:dyDescent="0.25">
      <c r="A33" s="601"/>
      <c r="B33" s="60" t="s">
        <v>333</v>
      </c>
      <c r="C33" s="66" t="s">
        <v>334</v>
      </c>
      <c r="D33" s="61" t="s">
        <v>143</v>
      </c>
      <c r="E33" s="67">
        <v>45041</v>
      </c>
      <c r="F33" s="74">
        <v>10</v>
      </c>
      <c r="G33" s="63">
        <f t="shared" si="1"/>
        <v>1</v>
      </c>
      <c r="H33" s="64">
        <f t="shared" si="2"/>
        <v>5</v>
      </c>
      <c r="I33" s="74">
        <f>RANK(H33,$H$6:$H$88)</f>
        <v>8</v>
      </c>
      <c r="J33" s="73">
        <f>_xlfn.IFNA(VLOOKUP(CONCATENATE($J$5,$B33,$C33),'ESP1'!$A$6:$M$500,13,FALSE),0)</f>
        <v>0</v>
      </c>
      <c r="K33" s="65">
        <f>_xlfn.IFNA(VLOOKUP(CONCATENATE($K$5,$B33,$C33),'ESP1'!$A$6:$M$500,13,FALSE),0)</f>
        <v>0</v>
      </c>
      <c r="L33" s="73">
        <f>_xlfn.IFNA(VLOOKUP(CONCATENATE($L$5,$B33,$C33),'SER1'!$A$6:$M$500,13,FALSE),0)</f>
        <v>0</v>
      </c>
      <c r="M33" s="65">
        <f>_xlfn.IFNA(VLOOKUP(CONCATENATE($M$5,$B33,$C33),'SER1'!$A$6:$M$500,13,FALSE),0)</f>
        <v>0</v>
      </c>
      <c r="N33" s="65">
        <f>_xlfn.IFNA(VLOOKUP(CONCATENATE($N$5,$B33,$C33),MUR!$A$6:$M$133,13,FALSE),0)</f>
        <v>0</v>
      </c>
      <c r="O33" s="65">
        <f>_xlfn.IFNA(VLOOKUP(CONCATENATE($O$5,$B33,$C33),'GOS1'!$A$6:$M$133,13,FALSE),0)</f>
        <v>0</v>
      </c>
      <c r="P33" s="65">
        <f>_xlfn.IFNA(VLOOKUP(CONCATENATE($P$5,$B33,$C33),'SER2'!$A$6:$M$500,13,FALSE),0)</f>
        <v>0</v>
      </c>
      <c r="Q33" s="65">
        <f>_xlfn.IFNA(VLOOKUP(CONCATENATE($Q$5,$B33,$C33),'SER2'!$A$6:$M$500,13,FALSE),0)</f>
        <v>0</v>
      </c>
      <c r="R33" s="65">
        <f>_xlfn.IFNA(VLOOKUP(CONCATENATE($R$5,$B33,$C33),'OG1'!$A$6:$M$133,13,FALSE),0)</f>
        <v>5</v>
      </c>
      <c r="S33" s="65">
        <f>_xlfn.IFNA(VLOOKUP(CONCATENATE($S$5,$B33,$C33),'OG1'!$A$6:$M$133,13,FALSE),0)</f>
        <v>0</v>
      </c>
      <c r="T33" s="65">
        <f>_xlfn.IFNA(VLOOKUP(CONCATENATE($T$5,$B33,$C33),'DRY1'!$A$6:$M$135,13,FALSE),0)</f>
        <v>0</v>
      </c>
      <c r="U33" s="65">
        <f>_xlfn.IFNA(VLOOKUP(CONCATENATE($U$5,$B33,$C33),'HOR1'!$A$6:$M$192,13,FALSE),0)</f>
        <v>0</v>
      </c>
      <c r="V33" s="65">
        <f>_xlfn.IFNA(VLOOKUP(CONCATENATE($V$5,$B33,$C33),'DAR1'!$A$6:$M$133,13,FALSE),0)</f>
        <v>0</v>
      </c>
      <c r="W33" s="65">
        <f>_xlfn.IFNA(VLOOKUP(CONCATENATE($W$5,$B33,$C33),'DRY2'!$A$6:$M$133,13,FALSE),0)</f>
        <v>0</v>
      </c>
      <c r="X33" s="65">
        <f>_xlfn.IFNA(VLOOKUP(CONCATENATE($X$5,$B33,$C33),'SER3'!$A$6:$M$500,13,FALSE),0)</f>
        <v>0</v>
      </c>
      <c r="Y33" s="65">
        <f>_xlfn.IFNA(VLOOKUP(CONCATENATE($Y$5,$B33,$C33),'OG2'!$A$6:$M$135,13,FALSE),0)</f>
        <v>0</v>
      </c>
      <c r="Z33" s="351">
        <f>_xlfn.IFNA(VLOOKUP(CONCATENATE($Z$5,$B33,$C33),'OG2'!$A$6:$M$135,13,FALSE),0)</f>
        <v>0</v>
      </c>
      <c r="AA33" s="351">
        <f>_xlfn.IFNA(VLOOKUP(CONCATENATE($AA$5,$B33,$C33),'DRY3'!$A$6:$M$132,13,FALSE),0)</f>
        <v>0</v>
      </c>
      <c r="AB33" s="65">
        <f>_xlfn.IFNA(VLOOKUP(CONCATENATE($AB$5,$B33,$C33),[1]SCSJ!$A$6:$M$133,13,FALSE),0)</f>
        <v>0</v>
      </c>
      <c r="AC33" s="65">
        <f>_xlfn.IFNA(VLOOKUP(CONCATENATE($AC$5,$B33,$C33),'GOS2'!$A$6:$M$133,13,FALSE),0)</f>
        <v>0</v>
      </c>
      <c r="AD33" s="65">
        <f>_xlfn.IFNA(VLOOKUP(CONCATENATE($AD$5,$B33,$C33),FEST!$A$6:$M$300,13,FALSE),0)</f>
        <v>0</v>
      </c>
      <c r="AE33" s="65">
        <f>_xlfn.IFNA(VLOOKUP(CONCATENATE($AE$5,$B33,$C33),'ESP2'!$A$6:$M$500,13,FALSE),0)</f>
        <v>0</v>
      </c>
      <c r="AF33" s="65">
        <f>_xlfn.IFNA(VLOOKUP(CONCATENATE($AF$5,$B33,$C33),'OG3'!$A$6:$M$53,13,FALSE),0)</f>
        <v>0</v>
      </c>
      <c r="AG33" s="65">
        <f>_xlfn.IFNA(VLOOKUP(CONCATENATE($AG$5,$B33,$C33),'OG3'!$A$6:$M$53,13,FALSE),0)</f>
        <v>0</v>
      </c>
      <c r="AH33" s="65">
        <f>_xlfn.IFNA(VLOOKUP(CONCATENATE($AH$5,$B33,$C33),[2]cap1!$A$6:$M$53,13,FALSE),0)</f>
        <v>0</v>
      </c>
      <c r="AI33" s="65">
        <f>_xlfn.IFNA(VLOOKUP(CONCATENATE($AI$5,$B33,$C33),'ESP3'!$A$6:$M$53,13,FALSE),0)</f>
        <v>0</v>
      </c>
      <c r="AJ33" s="65">
        <f>_xlfn.IFNA(VLOOKUP(CONCATENATE($AJ$5,$B33,$C33),'BAL3'!$A$6:$M$500,13,FALSE),0)</f>
        <v>0</v>
      </c>
      <c r="AK33" s="65">
        <f>_xlfn.IFNA(VLOOKUP(CONCATENATE($AK$5,$B33,$C33),'ESP4'!$A$6:$M$300,13,FALSE),0)</f>
        <v>0</v>
      </c>
      <c r="AL33" s="65">
        <f>_xlfn.IFNA(VLOOKUP(CONCATENATE($AL$5,$B33,$C33),'DAR2'!$A$6:$M$300,13,FALSE),0)</f>
        <v>0</v>
      </c>
      <c r="AM33" s="65">
        <f>_xlfn.IFNA(VLOOKUP(CONCATENATE($AM$5,$B33,$C33),GID!$A$6:$M$60,13,FALSE),0)</f>
        <v>0</v>
      </c>
      <c r="AN33" s="65">
        <f>_xlfn.IFNA(VLOOKUP(CONCATENATE($AN$5,$B33,$C33),RAS!$A$6:$M$135,13,FALSE),0)</f>
        <v>0</v>
      </c>
      <c r="AO33" s="65">
        <f>_xlfn.IFNA(VLOOKUP(CONCATENATE($AO$5,$B33,$C33),'OG3'!$A$6:$M$133,13,FALSE),0)</f>
        <v>0</v>
      </c>
      <c r="AP33" s="65"/>
      <c r="AQ33" s="65">
        <f>_xlfn.IFNA(VLOOKUP(CONCATENATE($AQ$5,$B33,$C33),'Spare 2'!$A$6:$M$135,13,FALSE),0)</f>
        <v>0</v>
      </c>
      <c r="AR33" s="65">
        <f>_xlfn.IFNA(VLOOKUP(CONCATENATE($AR$5,$B33,$C33),'Spare 3'!$A$6:$M$154,13,FALSE),0)</f>
        <v>0</v>
      </c>
      <c r="AS33" s="65">
        <f>_xlfn.IFNA(VLOOKUP(CONCATENATE($AT$5,$B33,$C33),RAS!$A$6:$M$135,13,FALSE),0)</f>
        <v>0</v>
      </c>
      <c r="AT33" s="65">
        <f>_xlfn.IFNA(VLOOKUP(CONCATENATE($AT$5,$B33,$C33),RAS!$A$6:$M$135,13,FALSE),0)</f>
        <v>0</v>
      </c>
      <c r="AU33" s="351">
        <f>_xlfn.IFNA(VLOOKUP(CONCATENATE($AU$5,$B33,$C33),GID!$A$8:$M$135,13,FALSE),0)</f>
        <v>0</v>
      </c>
      <c r="AV33" s="65">
        <f>_xlfn.IFNA(VLOOKUP(CONCATENATE($AV$5,$B33,$C33),GID!$A$8:$M$135,13,FALSE),0)</f>
        <v>0</v>
      </c>
      <c r="AW33" s="65"/>
      <c r="AX33" s="65"/>
      <c r="AY33" s="65"/>
      <c r="AZ33" s="65"/>
      <c r="BA33" s="53"/>
    </row>
    <row r="34" spans="1:53" x14ac:dyDescent="0.25">
      <c r="A34" s="601"/>
      <c r="B34" s="60" t="s">
        <v>335</v>
      </c>
      <c r="C34" s="66" t="s">
        <v>363</v>
      </c>
      <c r="D34" s="66" t="s">
        <v>337</v>
      </c>
      <c r="E34" s="67">
        <v>45071</v>
      </c>
      <c r="F34" s="74">
        <v>9</v>
      </c>
      <c r="G34" s="63">
        <f t="shared" si="1"/>
        <v>0</v>
      </c>
      <c r="H34" s="64">
        <f t="shared" si="2"/>
        <v>0</v>
      </c>
      <c r="I34" s="74">
        <f>RANK(H34,$H$6:$H$88)</f>
        <v>13</v>
      </c>
      <c r="J34" s="73">
        <f>_xlfn.IFNA(VLOOKUP(CONCATENATE($J$5,$B34,$C34),'ESP1'!$A$6:$M$500,13,FALSE),0)</f>
        <v>0</v>
      </c>
      <c r="K34" s="65">
        <f>_xlfn.IFNA(VLOOKUP(CONCATENATE($K$5,$B34,$C34),'ESP1'!$A$6:$M$500,13,FALSE),0)</f>
        <v>0</v>
      </c>
      <c r="L34" s="73">
        <f>_xlfn.IFNA(VLOOKUP(CONCATENATE($L$5,$B34,$C34),'SER1'!$A$6:$M$500,13,FALSE),0)</f>
        <v>0</v>
      </c>
      <c r="M34" s="65">
        <f>_xlfn.IFNA(VLOOKUP(CONCATENATE($M$5,$B34,$C34),'SER1'!$A$6:$M$500,13,FALSE),0)</f>
        <v>0</v>
      </c>
      <c r="N34" s="65">
        <f>_xlfn.IFNA(VLOOKUP(CONCATENATE($N$5,$B34,$C34),MUR!$A$6:$M$133,13,FALSE),0)</f>
        <v>0</v>
      </c>
      <c r="O34" s="65">
        <f>_xlfn.IFNA(VLOOKUP(CONCATENATE($O$5,$B34,$C34),'GOS1'!$A$6:$M$133,13,FALSE),0)</f>
        <v>0</v>
      </c>
      <c r="P34" s="65">
        <f>_xlfn.IFNA(VLOOKUP(CONCATENATE($P$5,$B34,$C34),'SER2'!$A$6:$M$500,13,FALSE),0)</f>
        <v>0</v>
      </c>
      <c r="Q34" s="65">
        <f>_xlfn.IFNA(VLOOKUP(CONCATENATE($Q$5,$B34,$C34),'SER2'!$A$6:$M$500,13,FALSE),0)</f>
        <v>0</v>
      </c>
      <c r="R34" s="65">
        <f>_xlfn.IFNA(VLOOKUP(CONCATENATE($R$5,$B34,$C34),'OG1'!$A$6:$M$133,13,FALSE),0)</f>
        <v>0</v>
      </c>
      <c r="S34" s="65">
        <f>_xlfn.IFNA(VLOOKUP(CONCATENATE($S$5,$B34,$C34),'OG1'!$A$6:$M$133,13,FALSE),0)</f>
        <v>0</v>
      </c>
      <c r="T34" s="65">
        <f>_xlfn.IFNA(VLOOKUP(CONCATENATE($T$5,$B34,$C34),'DRY1'!$A$6:$M$135,13,FALSE),0)</f>
        <v>0</v>
      </c>
      <c r="U34" s="65">
        <f>_xlfn.IFNA(VLOOKUP(CONCATENATE($U$5,$B34,$C34),'HOR1'!$A$6:$M$192,13,FALSE),0)</f>
        <v>0</v>
      </c>
      <c r="V34" s="65">
        <f>_xlfn.IFNA(VLOOKUP(CONCATENATE($V$5,$B34,$C34),'DAR1'!$A$6:$M$133,13,FALSE),0)</f>
        <v>0</v>
      </c>
      <c r="W34" s="65">
        <f>_xlfn.IFNA(VLOOKUP(CONCATENATE($W$5,$B34,$C34),'DRY2'!$A$6:$M$133,13,FALSE),0)</f>
        <v>0</v>
      </c>
      <c r="X34" s="65">
        <f>_xlfn.IFNA(VLOOKUP(CONCATENATE($X$5,$B34,$C34),'SER3'!$A$6:$M$500,13,FALSE),0)</f>
        <v>0</v>
      </c>
      <c r="Y34" s="65">
        <f>_xlfn.IFNA(VLOOKUP(CONCATENATE($Y$5,$B34,$C34),'OG2'!$A$6:$M$135,13,FALSE),0)</f>
        <v>0</v>
      </c>
      <c r="Z34" s="351">
        <f>_xlfn.IFNA(VLOOKUP(CONCATENATE($Z$5,$B34,$C34),'OG2'!$A$6:$M$135,13,FALSE),0)</f>
        <v>0</v>
      </c>
      <c r="AA34" s="351">
        <f>_xlfn.IFNA(VLOOKUP(CONCATENATE($AA$5,$B34,$C34),'DRY3'!$A$6:$M$132,13,FALSE),0)</f>
        <v>0</v>
      </c>
      <c r="AB34" s="65">
        <f>_xlfn.IFNA(VLOOKUP(CONCATENATE($AB$5,$B34,$C34),[1]SCSJ!$A$6:$M$133,13,FALSE),0)</f>
        <v>0</v>
      </c>
      <c r="AC34" s="65">
        <f>_xlfn.IFNA(VLOOKUP(CONCATENATE($AC$5,$B34,$C34),'GOS2'!$A$6:$M$133,13,FALSE),0)</f>
        <v>0</v>
      </c>
      <c r="AD34" s="65">
        <f>_xlfn.IFNA(VLOOKUP(CONCATENATE($AD$5,$B34,$C34),FEST!$A$6:$M$300,13,FALSE),0)</f>
        <v>0</v>
      </c>
      <c r="AE34" s="65">
        <f>_xlfn.IFNA(VLOOKUP(CONCATENATE($AE$5,$B34,$C34),'ESP2'!$A$6:$M$500,13,FALSE),0)</f>
        <v>0</v>
      </c>
      <c r="AF34" s="65">
        <f>_xlfn.IFNA(VLOOKUP(CONCATENATE($AF$5,$B34,$C34),'OG3'!$A$6:$M$53,13,FALSE),0)</f>
        <v>0</v>
      </c>
      <c r="AG34" s="65">
        <f>_xlfn.IFNA(VLOOKUP(CONCATENATE($AG$5,$B34,$C34),'OG3'!$A$6:$M$53,13,FALSE),0)</f>
        <v>0</v>
      </c>
      <c r="AH34" s="65">
        <f>_xlfn.IFNA(VLOOKUP(CONCATENATE($AH$5,$B34,$C34),[2]cap1!$A$6:$M$53,13,FALSE),0)</f>
        <v>0</v>
      </c>
      <c r="AI34" s="65">
        <f>_xlfn.IFNA(VLOOKUP(CONCATENATE($AI$5,$B34,$C34),'ESP3'!$A$6:$M$53,13,FALSE),0)</f>
        <v>0</v>
      </c>
      <c r="AJ34" s="65">
        <f>_xlfn.IFNA(VLOOKUP(CONCATENATE($AJ$5,$B34,$C34),'BAL3'!$A$6:$M$500,13,FALSE),0)</f>
        <v>0</v>
      </c>
      <c r="AK34" s="65">
        <f>_xlfn.IFNA(VLOOKUP(CONCATENATE($AK$5,$B34,$C34),'ESP4'!$A$6:$M$300,13,FALSE),0)</f>
        <v>0</v>
      </c>
      <c r="AL34" s="65">
        <f>_xlfn.IFNA(VLOOKUP(CONCATENATE($AL$5,$B34,$C34),'DAR2'!$A$6:$M$300,13,FALSE),0)</f>
        <v>0</v>
      </c>
      <c r="AM34" s="65">
        <f>_xlfn.IFNA(VLOOKUP(CONCATENATE($AM$5,$B34,$C34),GID!$A$6:$M$60,13,FALSE),0)</f>
        <v>0</v>
      </c>
      <c r="AN34" s="65">
        <f>_xlfn.IFNA(VLOOKUP(CONCATENATE($AN$5,$B34,$C34),RAS!$A$6:$M$135,13,FALSE),0)</f>
        <v>0</v>
      </c>
      <c r="AO34" s="65">
        <f>_xlfn.IFNA(VLOOKUP(CONCATENATE($AO$5,$B34,$C34),'OG3'!$A$6:$M$133,13,FALSE),0)</f>
        <v>0</v>
      </c>
      <c r="AP34" s="65"/>
      <c r="AQ34" s="65">
        <f>_xlfn.IFNA(VLOOKUP(CONCATENATE($AQ$5,$B34,$C34),'Spare 2'!$A$6:$M$135,13,FALSE),0)</f>
        <v>0</v>
      </c>
      <c r="AR34" s="65">
        <f>_xlfn.IFNA(VLOOKUP(CONCATENATE($AR$5,$B34,$C34),'Spare 3'!$A$6:$M$154,13,FALSE),0)</f>
        <v>0</v>
      </c>
      <c r="AS34" s="65">
        <f>_xlfn.IFNA(VLOOKUP(CONCATENATE($AT$5,$B34,$C34),RAS!$A$6:$M$135,13,FALSE),0)</f>
        <v>0</v>
      </c>
      <c r="AT34" s="65">
        <f>_xlfn.IFNA(VLOOKUP(CONCATENATE($AT$5,$B34,$C34),RAS!$A$6:$M$135,13,FALSE),0)</f>
        <v>0</v>
      </c>
      <c r="AU34" s="351">
        <f>_xlfn.IFNA(VLOOKUP(CONCATENATE($AU$5,$B34,$C34),GID!$A$8:$M$135,13,FALSE),0)</f>
        <v>0</v>
      </c>
      <c r="AV34" s="65">
        <f>_xlfn.IFNA(VLOOKUP(CONCATENATE($AV$5,$B34,$C34),GID!$A$8:$M$135,13,FALSE),0)</f>
        <v>0</v>
      </c>
      <c r="AW34" s="65"/>
      <c r="AX34" s="65"/>
      <c r="AY34" s="65"/>
      <c r="AZ34" s="65"/>
      <c r="BA34" s="52"/>
    </row>
    <row r="35" spans="1:53" x14ac:dyDescent="0.25">
      <c r="A35" s="601"/>
      <c r="B35" s="60" t="s">
        <v>200</v>
      </c>
      <c r="C35" s="66" t="s">
        <v>338</v>
      </c>
      <c r="D35" s="66" t="s">
        <v>79</v>
      </c>
      <c r="E35" s="67">
        <v>45028</v>
      </c>
      <c r="F35" s="74">
        <v>10</v>
      </c>
      <c r="G35" s="63">
        <f t="shared" si="1"/>
        <v>0</v>
      </c>
      <c r="H35" s="64">
        <f t="shared" si="2"/>
        <v>0</v>
      </c>
      <c r="I35" s="74">
        <f>RANK(H35,$H$6:$H$88)</f>
        <v>13</v>
      </c>
      <c r="J35" s="73">
        <f>_xlfn.IFNA(VLOOKUP(CONCATENATE($J$5,$B35,$C35),'ESP1'!$A$6:$M$500,13,FALSE),0)</f>
        <v>0</v>
      </c>
      <c r="K35" s="65">
        <f>_xlfn.IFNA(VLOOKUP(CONCATENATE($K$5,$B35,$C35),'ESP1'!$A$6:$M$500,13,FALSE),0)</f>
        <v>0</v>
      </c>
      <c r="L35" s="73">
        <f>_xlfn.IFNA(VLOOKUP(CONCATENATE($L$5,$B35,$C35),'SER1'!$A$6:$M$500,13,FALSE),0)</f>
        <v>0</v>
      </c>
      <c r="M35" s="65">
        <f>_xlfn.IFNA(VLOOKUP(CONCATENATE($M$5,$B35,$C35),'SER1'!$A$6:$M$500,13,FALSE),0)</f>
        <v>0</v>
      </c>
      <c r="N35" s="65">
        <f>_xlfn.IFNA(VLOOKUP(CONCATENATE($N$5,$B35,$C35),MUR!$A$6:$M$133,13,FALSE),0)</f>
        <v>0</v>
      </c>
      <c r="O35" s="65">
        <f>_xlfn.IFNA(VLOOKUP(CONCATENATE($O$5,$B35,$C35),'GOS1'!$A$6:$M$133,13,FALSE),0)</f>
        <v>0</v>
      </c>
      <c r="P35" s="65">
        <f>_xlfn.IFNA(VLOOKUP(CONCATENATE($P$5,$B35,$C35),'SER2'!$A$6:$M$500,13,FALSE),0)</f>
        <v>0</v>
      </c>
      <c r="Q35" s="65">
        <f>_xlfn.IFNA(VLOOKUP(CONCATENATE($Q$5,$B35,$C35),'SER2'!$A$6:$M$500,13,FALSE),0)</f>
        <v>0</v>
      </c>
      <c r="R35" s="65">
        <f>_xlfn.IFNA(VLOOKUP(CONCATENATE($R$5,$B35,$C35),'OG1'!$A$6:$M$133,13,FALSE),0)</f>
        <v>0</v>
      </c>
      <c r="S35" s="65">
        <f>_xlfn.IFNA(VLOOKUP(CONCATENATE($S$5,$B35,$C35),'OG1'!$A$6:$M$133,13,FALSE),0)</f>
        <v>0</v>
      </c>
      <c r="T35" s="65">
        <f>_xlfn.IFNA(VLOOKUP(CONCATENATE($T$5,$B35,$C35),'DRY1'!$A$6:$M$135,13,FALSE),0)</f>
        <v>0</v>
      </c>
      <c r="U35" s="65">
        <f>_xlfn.IFNA(VLOOKUP(CONCATENATE($U$5,$B35,$C35),'HOR1'!$A$6:$M$192,13,FALSE),0)</f>
        <v>0</v>
      </c>
      <c r="V35" s="65">
        <f>_xlfn.IFNA(VLOOKUP(CONCATENATE($V$5,$B35,$C35),'DAR1'!$A$6:$M$133,13,FALSE),0)</f>
        <v>0</v>
      </c>
      <c r="W35" s="65">
        <f>_xlfn.IFNA(VLOOKUP(CONCATENATE($W$5,$B35,$C35),'DRY2'!$A$6:$M$133,13,FALSE),0)</f>
        <v>0</v>
      </c>
      <c r="X35" s="65">
        <f>_xlfn.IFNA(VLOOKUP(CONCATENATE($X$5,$B35,$C35),'SER3'!$A$6:$M$500,13,FALSE),0)</f>
        <v>0</v>
      </c>
      <c r="Y35" s="65">
        <f>_xlfn.IFNA(VLOOKUP(CONCATENATE($Y$5,$B35,$C35),'OG2'!$A$6:$M$135,13,FALSE),0)</f>
        <v>0</v>
      </c>
      <c r="Z35" s="351">
        <f>_xlfn.IFNA(VLOOKUP(CONCATENATE($Z$5,$B35,$C35),'OG2'!$A$6:$M$135,13,FALSE),0)</f>
        <v>0</v>
      </c>
      <c r="AA35" s="351">
        <f>_xlfn.IFNA(VLOOKUP(CONCATENATE($AA$5,$B35,$C35),'DRY3'!$A$6:$M$132,13,FALSE),0)</f>
        <v>0</v>
      </c>
      <c r="AB35" s="65">
        <f>_xlfn.IFNA(VLOOKUP(CONCATENATE($AB$5,$B35,$C35),[1]SCSJ!$A$6:$M$133,13,FALSE),0)</f>
        <v>0</v>
      </c>
      <c r="AC35" s="65">
        <f>_xlfn.IFNA(VLOOKUP(CONCATENATE($AC$5,$B35,$C35),'GOS2'!$A$6:$M$133,13,FALSE),0)</f>
        <v>0</v>
      </c>
      <c r="AD35" s="65">
        <f>_xlfn.IFNA(VLOOKUP(CONCATENATE($AD$5,$B35,$C35),FEST!$A$6:$M$300,13,FALSE),0)</f>
        <v>0</v>
      </c>
      <c r="AE35" s="65">
        <f>_xlfn.IFNA(VLOOKUP(CONCATENATE($AE$5,$B35,$C35),'ESP2'!$A$6:$M$500,13,FALSE),0)</f>
        <v>0</v>
      </c>
      <c r="AF35" s="65">
        <f>_xlfn.IFNA(VLOOKUP(CONCATENATE($AF$5,$B35,$C35),'OG3'!$A$6:$M$53,13,FALSE),0)</f>
        <v>0</v>
      </c>
      <c r="AG35" s="65">
        <f>_xlfn.IFNA(VLOOKUP(CONCATENATE($AG$5,$B35,$C35),'OG3'!$A$6:$M$53,13,FALSE),0)</f>
        <v>0</v>
      </c>
      <c r="AH35" s="65">
        <f>_xlfn.IFNA(VLOOKUP(CONCATENATE($AH$5,$B35,$C35),[2]cap1!$A$6:$M$53,13,FALSE),0)</f>
        <v>0</v>
      </c>
      <c r="AI35" s="65">
        <f>_xlfn.IFNA(VLOOKUP(CONCATENATE($AI$5,$B35,$C35),'ESP3'!$A$6:$M$53,13,FALSE),0)</f>
        <v>0</v>
      </c>
      <c r="AJ35" s="65">
        <f>_xlfn.IFNA(VLOOKUP(CONCATENATE($AJ$5,$B35,$C35),'BAL3'!$A$6:$M$500,13,FALSE),0)</f>
        <v>0</v>
      </c>
      <c r="AK35" s="65">
        <f>_xlfn.IFNA(VLOOKUP(CONCATENATE($AK$5,$B35,$C35),'ESP4'!$A$6:$M$300,13,FALSE),0)</f>
        <v>0</v>
      </c>
      <c r="AL35" s="65">
        <f>_xlfn.IFNA(VLOOKUP(CONCATENATE($AL$5,$B35,$C35),'DAR2'!$A$6:$M$300,13,FALSE),0)</f>
        <v>0</v>
      </c>
      <c r="AM35" s="65">
        <f>_xlfn.IFNA(VLOOKUP(CONCATENATE($AM$5,$B35,$C35),GID!$A$6:$M$60,13,FALSE),0)</f>
        <v>0</v>
      </c>
      <c r="AN35" s="65">
        <f>_xlfn.IFNA(VLOOKUP(CONCATENATE($AN$5,$B35,$C35),RAS!$A$6:$M$135,13,FALSE),0)</f>
        <v>0</v>
      </c>
      <c r="AO35" s="65">
        <f>_xlfn.IFNA(VLOOKUP(CONCATENATE($AO$5,$B35,$C35),'OG3'!$A$6:$M$133,13,FALSE),0)</f>
        <v>0</v>
      </c>
      <c r="AP35" s="65"/>
      <c r="AQ35" s="65">
        <f>_xlfn.IFNA(VLOOKUP(CONCATENATE($AQ$5,$B35,$C35),'Spare 2'!$A$6:$M$135,13,FALSE),0)</f>
        <v>0</v>
      </c>
      <c r="AR35" s="65">
        <f>_xlfn.IFNA(VLOOKUP(CONCATENATE($AR$5,$B35,$C35),'Spare 3'!$A$6:$M$154,13,FALSE),0)</f>
        <v>0</v>
      </c>
      <c r="AS35" s="65">
        <f>_xlfn.IFNA(VLOOKUP(CONCATENATE($AT$5,$B35,$C35),RAS!$A$6:$M$135,13,FALSE),0)</f>
        <v>0</v>
      </c>
      <c r="AT35" s="65">
        <f>_xlfn.IFNA(VLOOKUP(CONCATENATE($AT$5,$B35,$C35),RAS!$A$6:$M$135,13,FALSE),0)</f>
        <v>0</v>
      </c>
      <c r="AU35" s="351">
        <f>_xlfn.IFNA(VLOOKUP(CONCATENATE($AU$5,$B35,$C35),GID!$A$8:$M$135,13,FALSE),0)</f>
        <v>0</v>
      </c>
      <c r="AV35" s="65">
        <f>_xlfn.IFNA(VLOOKUP(CONCATENATE($AV$5,$B35,$C35),GID!$A$8:$M$135,13,FALSE),0)</f>
        <v>0</v>
      </c>
      <c r="AW35" s="65"/>
      <c r="AX35" s="65"/>
      <c r="AY35" s="65"/>
      <c r="AZ35" s="65"/>
      <c r="BA35" s="52"/>
    </row>
    <row r="36" spans="1:53" x14ac:dyDescent="0.25">
      <c r="A36" s="601"/>
      <c r="B36" s="60" t="s">
        <v>339</v>
      </c>
      <c r="C36" s="66" t="s">
        <v>364</v>
      </c>
      <c r="D36" s="66" t="s">
        <v>289</v>
      </c>
      <c r="E36" s="67">
        <v>45028</v>
      </c>
      <c r="F36" s="74">
        <v>11</v>
      </c>
      <c r="G36" s="63">
        <f t="shared" si="1"/>
        <v>0</v>
      </c>
      <c r="H36" s="64">
        <f t="shared" si="2"/>
        <v>0</v>
      </c>
      <c r="I36" s="74">
        <f>RANK(H36,$H$6:$H$88)</f>
        <v>13</v>
      </c>
      <c r="J36" s="73">
        <f>_xlfn.IFNA(VLOOKUP(CONCATENATE($J$5,$B36,$C36),'ESP1'!$A$6:$M$500,13,FALSE),0)</f>
        <v>0</v>
      </c>
      <c r="K36" s="65">
        <f>_xlfn.IFNA(VLOOKUP(CONCATENATE($K$5,$B36,$C36),'ESP1'!$A$6:$M$500,13,FALSE),0)</f>
        <v>0</v>
      </c>
      <c r="L36" s="73">
        <f>_xlfn.IFNA(VLOOKUP(CONCATENATE($L$5,$B36,$C36),'SER1'!$A$6:$M$500,13,FALSE),0)</f>
        <v>0</v>
      </c>
      <c r="M36" s="65">
        <f>_xlfn.IFNA(VLOOKUP(CONCATENATE($M$5,$B36,$C36),'SER1'!$A$6:$M$500,13,FALSE),0)</f>
        <v>0</v>
      </c>
      <c r="N36" s="65">
        <f>_xlfn.IFNA(VLOOKUP(CONCATENATE($N$5,$B36,$C36),MUR!$A$6:$M$133,13,FALSE),0)</f>
        <v>0</v>
      </c>
      <c r="O36" s="65">
        <f>_xlfn.IFNA(VLOOKUP(CONCATENATE($O$5,$B36,$C36),'GOS1'!$A$6:$M$133,13,FALSE),0)</f>
        <v>0</v>
      </c>
      <c r="P36" s="65">
        <f>_xlfn.IFNA(VLOOKUP(CONCATENATE($P$5,$B36,$C36),'SER2'!$A$6:$M$500,13,FALSE),0)</f>
        <v>0</v>
      </c>
      <c r="Q36" s="65">
        <f>_xlfn.IFNA(VLOOKUP(CONCATENATE($Q$5,$B36,$C36),'SER2'!$A$6:$M$500,13,FALSE),0)</f>
        <v>0</v>
      </c>
      <c r="R36" s="65">
        <f>_xlfn.IFNA(VLOOKUP(CONCATENATE($R$5,$B36,$C36),'OG1'!$A$6:$M$133,13,FALSE),0)</f>
        <v>0</v>
      </c>
      <c r="S36" s="65">
        <f>_xlfn.IFNA(VLOOKUP(CONCATENATE($S$5,$B36,$C36),'OG1'!$A$6:$M$133,13,FALSE),0)</f>
        <v>0</v>
      </c>
      <c r="T36" s="65">
        <f>_xlfn.IFNA(VLOOKUP(CONCATENATE($T$5,$B36,$C36),'DRY1'!$A$6:$M$135,13,FALSE),0)</f>
        <v>0</v>
      </c>
      <c r="U36" s="65">
        <f>_xlfn.IFNA(VLOOKUP(CONCATENATE($U$5,$B36,$C36),'HOR1'!$A$6:$M$192,13,FALSE),0)</f>
        <v>0</v>
      </c>
      <c r="V36" s="65">
        <f>_xlfn.IFNA(VLOOKUP(CONCATENATE($V$5,$B36,$C36),'DAR1'!$A$6:$M$133,13,FALSE),0)</f>
        <v>0</v>
      </c>
      <c r="W36" s="65">
        <f>_xlfn.IFNA(VLOOKUP(CONCATENATE($W$5,$B36,$C36),'DRY2'!$A$6:$M$133,13,FALSE),0)</f>
        <v>0</v>
      </c>
      <c r="X36" s="65">
        <f>_xlfn.IFNA(VLOOKUP(CONCATENATE($X$5,$B36,$C36),'SER3'!$A$6:$M$500,13,FALSE),0)</f>
        <v>0</v>
      </c>
      <c r="Y36" s="65">
        <f>_xlfn.IFNA(VLOOKUP(CONCATENATE($Y$5,$B36,$C36),'OG2'!$A$6:$M$135,13,FALSE),0)</f>
        <v>0</v>
      </c>
      <c r="Z36" s="351">
        <f>_xlfn.IFNA(VLOOKUP(CONCATENATE($Z$5,$B36,$C36),'OG2'!$A$6:$M$135,13,FALSE),0)</f>
        <v>0</v>
      </c>
      <c r="AA36" s="351">
        <f>_xlfn.IFNA(VLOOKUP(CONCATENATE($AA$5,$B36,$C36),'DRY3'!$A$6:$M$132,13,FALSE),0)</f>
        <v>0</v>
      </c>
      <c r="AB36" s="65">
        <f>_xlfn.IFNA(VLOOKUP(CONCATENATE($AB$5,$B36,$C36),[1]SCSJ!$A$6:$M$133,13,FALSE),0)</f>
        <v>0</v>
      </c>
      <c r="AC36" s="65">
        <f>_xlfn.IFNA(VLOOKUP(CONCATENATE($AC$5,$B36,$C36),'GOS2'!$A$6:$M$133,13,FALSE),0)</f>
        <v>0</v>
      </c>
      <c r="AD36" s="65">
        <f>_xlfn.IFNA(VLOOKUP(CONCATENATE($AD$5,$B36,$C36),FEST!$A$6:$M$300,13,FALSE),0)</f>
        <v>0</v>
      </c>
      <c r="AE36" s="65">
        <f>_xlfn.IFNA(VLOOKUP(CONCATENATE($AE$5,$B36,$C36),'ESP2'!$A$6:$M$500,13,FALSE),0)</f>
        <v>0</v>
      </c>
      <c r="AF36" s="65">
        <f>_xlfn.IFNA(VLOOKUP(CONCATENATE($AF$5,$B36,$C36),'OG3'!$A$6:$M$53,13,FALSE),0)</f>
        <v>0</v>
      </c>
      <c r="AG36" s="65">
        <f>_xlfn.IFNA(VLOOKUP(CONCATENATE($AG$5,$B36,$C36),'OG3'!$A$6:$M$53,13,FALSE),0)</f>
        <v>0</v>
      </c>
      <c r="AH36" s="65">
        <f>_xlfn.IFNA(VLOOKUP(CONCATENATE($AH$5,$B36,$C36),[2]cap1!$A$6:$M$53,13,FALSE),0)</f>
        <v>0</v>
      </c>
      <c r="AI36" s="65">
        <f>_xlfn.IFNA(VLOOKUP(CONCATENATE($AI$5,$B36,$C36),'ESP3'!$A$6:$M$53,13,FALSE),0)</f>
        <v>0</v>
      </c>
      <c r="AJ36" s="65">
        <f>_xlfn.IFNA(VLOOKUP(CONCATENATE($AJ$5,$B36,$C36),'BAL3'!$A$6:$M$500,13,FALSE),0)</f>
        <v>0</v>
      </c>
      <c r="AK36" s="65">
        <f>_xlfn.IFNA(VLOOKUP(CONCATENATE($AK$5,$B36,$C36),'ESP4'!$A$6:$M$300,13,FALSE),0)</f>
        <v>0</v>
      </c>
      <c r="AL36" s="65">
        <f>_xlfn.IFNA(VLOOKUP(CONCATENATE($AL$5,$B36,$C36),'DAR2'!$A$6:$M$300,13,FALSE),0)</f>
        <v>0</v>
      </c>
      <c r="AM36" s="65">
        <f>_xlfn.IFNA(VLOOKUP(CONCATENATE($AM$5,$B36,$C36),GID!$A$6:$M$60,13,FALSE),0)</f>
        <v>0</v>
      </c>
      <c r="AN36" s="65">
        <f>_xlfn.IFNA(VLOOKUP(CONCATENATE($AN$5,$B36,$C36),RAS!$A$6:$M$135,13,FALSE),0)</f>
        <v>0</v>
      </c>
      <c r="AO36" s="65">
        <f>_xlfn.IFNA(VLOOKUP(CONCATENATE($AO$5,$B36,$C36),'OG3'!$A$6:$M$133,13,FALSE),0)</f>
        <v>0</v>
      </c>
      <c r="AP36" s="65"/>
      <c r="AQ36" s="65">
        <f>_xlfn.IFNA(VLOOKUP(CONCATENATE($AQ$5,$B36,$C36),'Spare 2'!$A$6:$M$135,13,FALSE),0)</f>
        <v>0</v>
      </c>
      <c r="AR36" s="65">
        <f>_xlfn.IFNA(VLOOKUP(CONCATENATE($AR$5,$B36,$C36),'Spare 3'!$A$6:$M$154,13,FALSE),0)</f>
        <v>0</v>
      </c>
      <c r="AS36" s="65">
        <f>_xlfn.IFNA(VLOOKUP(CONCATENATE($AT$5,$B36,$C36),RAS!$A$6:$M$135,13,FALSE),0)</f>
        <v>0</v>
      </c>
      <c r="AT36" s="65">
        <f>_xlfn.IFNA(VLOOKUP(CONCATENATE($AT$5,$B36,$C36),RAS!$A$6:$M$135,13,FALSE),0)</f>
        <v>0</v>
      </c>
      <c r="AU36" s="351">
        <f>_xlfn.IFNA(VLOOKUP(CONCATENATE($AU$5,$B36,$C36),GID!$A$8:$M$135,13,FALSE),0)</f>
        <v>0</v>
      </c>
      <c r="AV36" s="65">
        <f>_xlfn.IFNA(VLOOKUP(CONCATENATE($AV$5,$B36,$C36),GID!$A$8:$M$135,13,FALSE),0)</f>
        <v>0</v>
      </c>
      <c r="AW36" s="65"/>
      <c r="AX36" s="65"/>
      <c r="AY36" s="65"/>
      <c r="AZ36" s="65"/>
      <c r="BA36" s="53"/>
    </row>
    <row r="37" spans="1:53" x14ac:dyDescent="0.25">
      <c r="A37" s="601"/>
      <c r="B37" s="60" t="s">
        <v>341</v>
      </c>
      <c r="C37" s="66" t="s">
        <v>342</v>
      </c>
      <c r="D37" s="66" t="s">
        <v>75</v>
      </c>
      <c r="E37" s="67">
        <v>45048</v>
      </c>
      <c r="F37" s="74">
        <v>12</v>
      </c>
      <c r="G37" s="63">
        <f t="shared" si="1"/>
        <v>0</v>
      </c>
      <c r="H37" s="64">
        <f t="shared" si="2"/>
        <v>0</v>
      </c>
      <c r="I37" s="74">
        <f>RANK(H37,$H$6:$H$88)</f>
        <v>13</v>
      </c>
      <c r="J37" s="73">
        <f>_xlfn.IFNA(VLOOKUP(CONCATENATE($J$5,$B37,$C37),'ESP1'!$A$6:$M$500,13,FALSE),0)</f>
        <v>0</v>
      </c>
      <c r="K37" s="65">
        <f>_xlfn.IFNA(VLOOKUP(CONCATENATE($K$5,$B37,$C37),'ESP1'!$A$6:$M$500,13,FALSE),0)</f>
        <v>0</v>
      </c>
      <c r="L37" s="73">
        <f>_xlfn.IFNA(VLOOKUP(CONCATENATE($L$5,$B37,$C37),'SER1'!$A$6:$M$500,13,FALSE),0)</f>
        <v>0</v>
      </c>
      <c r="M37" s="65">
        <f>_xlfn.IFNA(VLOOKUP(CONCATENATE($M$5,$B37,$C37),'SER1'!$A$6:$M$500,13,FALSE),0)</f>
        <v>0</v>
      </c>
      <c r="N37" s="65">
        <f>_xlfn.IFNA(VLOOKUP(CONCATENATE($N$5,$B37,$C37),MUR!$A$6:$M$133,13,FALSE),0)</f>
        <v>0</v>
      </c>
      <c r="O37" s="65">
        <f>_xlfn.IFNA(VLOOKUP(CONCATENATE($O$5,$B37,$C37),'GOS1'!$A$6:$M$133,13,FALSE),0)</f>
        <v>0</v>
      </c>
      <c r="P37" s="65">
        <f>_xlfn.IFNA(VLOOKUP(CONCATENATE($P$5,$B37,$C37),'SER2'!$A$6:$M$500,13,FALSE),0)</f>
        <v>0</v>
      </c>
      <c r="Q37" s="65">
        <f>_xlfn.IFNA(VLOOKUP(CONCATENATE($Q$5,$B37,$C37),'SER2'!$A$6:$M$500,13,FALSE),0)</f>
        <v>0</v>
      </c>
      <c r="R37" s="65">
        <f>_xlfn.IFNA(VLOOKUP(CONCATENATE($R$5,$B37,$C37),'OG1'!$A$6:$M$133,13,FALSE),0)</f>
        <v>0</v>
      </c>
      <c r="S37" s="65">
        <f>_xlfn.IFNA(VLOOKUP(CONCATENATE($S$5,$B37,$C37),'OG1'!$A$6:$M$133,13,FALSE),0)</f>
        <v>0</v>
      </c>
      <c r="T37" s="65">
        <f>_xlfn.IFNA(VLOOKUP(CONCATENATE($T$5,$B37,$C37),'DRY1'!$A$6:$M$135,13,FALSE),0)</f>
        <v>0</v>
      </c>
      <c r="U37" s="65">
        <f>_xlfn.IFNA(VLOOKUP(CONCATENATE($U$5,$B37,$C37),'HOR1'!$A$6:$M$192,13,FALSE),0)</f>
        <v>0</v>
      </c>
      <c r="V37" s="65">
        <f>_xlfn.IFNA(VLOOKUP(CONCATENATE($V$5,$B37,$C37),'DAR1'!$A$6:$M$133,13,FALSE),0)</f>
        <v>0</v>
      </c>
      <c r="W37" s="65">
        <f>_xlfn.IFNA(VLOOKUP(CONCATENATE($W$5,$B37,$C37),'DRY2'!$A$6:$M$133,13,FALSE),0)</f>
        <v>0</v>
      </c>
      <c r="X37" s="65">
        <f>_xlfn.IFNA(VLOOKUP(CONCATENATE($X$5,$B37,$C37),'SER3'!$A$6:$M$500,13,FALSE),0)</f>
        <v>0</v>
      </c>
      <c r="Y37" s="65">
        <f>_xlfn.IFNA(VLOOKUP(CONCATENATE($Y$5,$B37,$C37),'OG2'!$A$6:$M$135,13,FALSE),0)</f>
        <v>0</v>
      </c>
      <c r="Z37" s="351">
        <f>_xlfn.IFNA(VLOOKUP(CONCATENATE($Z$5,$B37,$C37),'OG2'!$A$6:$M$135,13,FALSE),0)</f>
        <v>0</v>
      </c>
      <c r="AA37" s="351">
        <f>_xlfn.IFNA(VLOOKUP(CONCATENATE($AA$5,$B37,$C37),'DRY3'!$A$6:$M$132,13,FALSE),0)</f>
        <v>0</v>
      </c>
      <c r="AB37" s="65">
        <f>_xlfn.IFNA(VLOOKUP(CONCATENATE($AB$5,$B37,$C37),[1]SCSJ!$A$6:$M$133,13,FALSE),0)</f>
        <v>0</v>
      </c>
      <c r="AC37" s="65">
        <f>_xlfn.IFNA(VLOOKUP(CONCATENATE($AC$5,$B37,$C37),'GOS2'!$A$6:$M$133,13,FALSE),0)</f>
        <v>0</v>
      </c>
      <c r="AD37" s="65">
        <f>_xlfn.IFNA(VLOOKUP(CONCATENATE($AD$5,$B37,$C37),FEST!$A$6:$M$300,13,FALSE),0)</f>
        <v>0</v>
      </c>
      <c r="AE37" s="65">
        <f>_xlfn.IFNA(VLOOKUP(CONCATENATE($AE$5,$B37,$C37),'ESP2'!$A$6:$M$500,13,FALSE),0)</f>
        <v>0</v>
      </c>
      <c r="AF37" s="65">
        <f>_xlfn.IFNA(VLOOKUP(CONCATENATE($AF$5,$B37,$C37),'OG3'!$A$6:$M$53,13,FALSE),0)</f>
        <v>0</v>
      </c>
      <c r="AG37" s="65">
        <f>_xlfn.IFNA(VLOOKUP(CONCATENATE($AG$5,$B37,$C37),'OG3'!$A$6:$M$53,13,FALSE),0)</f>
        <v>0</v>
      </c>
      <c r="AH37" s="65">
        <f>_xlfn.IFNA(VLOOKUP(CONCATENATE($AH$5,$B37,$C37),[2]cap1!$A$6:$M$53,13,FALSE),0)</f>
        <v>0</v>
      </c>
      <c r="AI37" s="65">
        <f>_xlfn.IFNA(VLOOKUP(CONCATENATE($AI$5,$B37,$C37),'ESP3'!$A$6:$M$53,13,FALSE),0)</f>
        <v>0</v>
      </c>
      <c r="AJ37" s="65">
        <f>_xlfn.IFNA(VLOOKUP(CONCATENATE($AJ$5,$B37,$C37),'BAL3'!$A$6:$M$500,13,FALSE),0)</f>
        <v>0</v>
      </c>
      <c r="AK37" s="65">
        <f>_xlfn.IFNA(VLOOKUP(CONCATENATE($AK$5,$B37,$C37),'ESP4'!$A$6:$M$300,13,FALSE),0)</f>
        <v>0</v>
      </c>
      <c r="AL37" s="65">
        <f>_xlfn.IFNA(VLOOKUP(CONCATENATE($AL$5,$B37,$C37),'DAR2'!$A$6:$M$300,13,FALSE),0)</f>
        <v>0</v>
      </c>
      <c r="AM37" s="65">
        <f>_xlfn.IFNA(VLOOKUP(CONCATENATE($AM$5,$B37,$C37),GID!$A$6:$M$60,13,FALSE),0)</f>
        <v>0</v>
      </c>
      <c r="AN37" s="65">
        <f>_xlfn.IFNA(VLOOKUP(CONCATENATE($AN$5,$B37,$C37),RAS!$A$6:$M$135,13,FALSE),0)</f>
        <v>0</v>
      </c>
      <c r="AO37" s="65">
        <f>_xlfn.IFNA(VLOOKUP(CONCATENATE($AO$5,$B37,$C37),'OG3'!$A$6:$M$133,13,FALSE),0)</f>
        <v>0</v>
      </c>
      <c r="AP37" s="65"/>
      <c r="AQ37" s="65">
        <f>_xlfn.IFNA(VLOOKUP(CONCATENATE($AQ$5,$B37,$C37),'Spare 2'!$A$6:$M$135,13,FALSE),0)</f>
        <v>0</v>
      </c>
      <c r="AR37" s="65">
        <f>_xlfn.IFNA(VLOOKUP(CONCATENATE($AR$5,$B37,$C37),'Spare 3'!$A$6:$M$154,13,FALSE),0)</f>
        <v>0</v>
      </c>
      <c r="AS37" s="65">
        <f>_xlfn.IFNA(VLOOKUP(CONCATENATE($AT$5,$B37,$C37),RAS!$A$6:$M$135,13,FALSE),0)</f>
        <v>0</v>
      </c>
      <c r="AT37" s="65">
        <f>_xlfn.IFNA(VLOOKUP(CONCATENATE($AT$5,$B37,$C37),RAS!$A$6:$M$135,13,FALSE),0)</f>
        <v>0</v>
      </c>
      <c r="AU37" s="351">
        <f>_xlfn.IFNA(VLOOKUP(CONCATENATE($AU$5,$B37,$C37),GID!$A$8:$M$135,13,FALSE),0)</f>
        <v>0</v>
      </c>
      <c r="AV37" s="65">
        <f>_xlfn.IFNA(VLOOKUP(CONCATENATE($AV$5,$B37,$C37),GID!$A$8:$M$135,13,FALSE),0)</f>
        <v>0</v>
      </c>
      <c r="AW37" s="65"/>
      <c r="AX37" s="65"/>
      <c r="AY37" s="65"/>
      <c r="AZ37" s="65"/>
      <c r="BA37" s="53"/>
    </row>
    <row r="38" spans="1:53" x14ac:dyDescent="0.25">
      <c r="A38" s="601"/>
      <c r="B38" s="60" t="s">
        <v>372</v>
      </c>
      <c r="C38" s="66" t="s">
        <v>365</v>
      </c>
      <c r="D38" s="66" t="s">
        <v>343</v>
      </c>
      <c r="E38" s="67">
        <v>45028</v>
      </c>
      <c r="F38" s="74">
        <v>10</v>
      </c>
      <c r="G38" s="63">
        <f t="shared" si="1"/>
        <v>0</v>
      </c>
      <c r="H38" s="64">
        <f t="shared" si="2"/>
        <v>0</v>
      </c>
      <c r="I38" s="74">
        <f>RANK(H38,$H$6:$H$88)</f>
        <v>13</v>
      </c>
      <c r="J38" s="73">
        <f>_xlfn.IFNA(VLOOKUP(CONCATENATE($J$5,$B38,$C38),'ESP1'!$A$6:$M$500,13,FALSE),0)</f>
        <v>0</v>
      </c>
      <c r="K38" s="65">
        <f>_xlfn.IFNA(VLOOKUP(CONCATENATE($K$5,$B38,$C38),'ESP1'!$A$6:$M$500,13,FALSE),0)</f>
        <v>0</v>
      </c>
      <c r="L38" s="73">
        <f>_xlfn.IFNA(VLOOKUP(CONCATENATE($L$5,$B38,$C38),'SER1'!$A$6:$M$500,13,FALSE),0)</f>
        <v>0</v>
      </c>
      <c r="M38" s="65">
        <f>_xlfn.IFNA(VLOOKUP(CONCATENATE($M$5,$B38,$C38),'SER1'!$A$6:$M$500,13,FALSE),0)</f>
        <v>0</v>
      </c>
      <c r="N38" s="65">
        <f>_xlfn.IFNA(VLOOKUP(CONCATENATE($N$5,$B38,$C38),MUR!$A$6:$M$133,13,FALSE),0)</f>
        <v>0</v>
      </c>
      <c r="O38" s="65">
        <f>_xlfn.IFNA(VLOOKUP(CONCATENATE($O$5,$B38,$C38),'GOS1'!$A$6:$M$133,13,FALSE),0)</f>
        <v>0</v>
      </c>
      <c r="P38" s="65">
        <f>_xlfn.IFNA(VLOOKUP(CONCATENATE($P$5,$B38,$C38),'SER2'!$A$6:$M$500,13,FALSE),0)</f>
        <v>0</v>
      </c>
      <c r="Q38" s="65">
        <f>_xlfn.IFNA(VLOOKUP(CONCATENATE($Q$5,$B38,$C38),'SER2'!$A$6:$M$500,13,FALSE),0)</f>
        <v>0</v>
      </c>
      <c r="R38" s="65">
        <f>_xlfn.IFNA(VLOOKUP(CONCATENATE($R$5,$B38,$C38),'OG1'!$A$6:$M$133,13,FALSE),0)</f>
        <v>0</v>
      </c>
      <c r="S38" s="65">
        <f>_xlfn.IFNA(VLOOKUP(CONCATENATE($S$5,$B38,$C38),'OG1'!$A$6:$M$133,13,FALSE),0)</f>
        <v>0</v>
      </c>
      <c r="T38" s="65">
        <f>_xlfn.IFNA(VLOOKUP(CONCATENATE($T$5,$B38,$C38),'DRY1'!$A$6:$M$135,13,FALSE),0)</f>
        <v>0</v>
      </c>
      <c r="U38" s="65">
        <f>_xlfn.IFNA(VLOOKUP(CONCATENATE($U$5,$B38,$C38),'HOR1'!$A$6:$M$192,13,FALSE),0)</f>
        <v>0</v>
      </c>
      <c r="V38" s="65">
        <f>_xlfn.IFNA(VLOOKUP(CONCATENATE($V$5,$B38,$C38),'DAR1'!$A$6:$M$133,13,FALSE),0)</f>
        <v>0</v>
      </c>
      <c r="W38" s="65">
        <f>_xlfn.IFNA(VLOOKUP(CONCATENATE($W$5,$B38,$C38),'DRY2'!$A$6:$M$133,13,FALSE),0)</f>
        <v>0</v>
      </c>
      <c r="X38" s="65">
        <f>_xlfn.IFNA(VLOOKUP(CONCATENATE($X$5,$B38,$C38),'SER3'!$A$6:$M$500,13,FALSE),0)</f>
        <v>0</v>
      </c>
      <c r="Y38" s="65">
        <f>_xlfn.IFNA(VLOOKUP(CONCATENATE($Y$5,$B38,$C38),'OG2'!$A$6:$M$135,13,FALSE),0)</f>
        <v>0</v>
      </c>
      <c r="Z38" s="351">
        <f>_xlfn.IFNA(VLOOKUP(CONCATENATE($Z$5,$B38,$C38),'OG2'!$A$6:$M$135,13,FALSE),0)</f>
        <v>0</v>
      </c>
      <c r="AA38" s="351">
        <f>_xlfn.IFNA(VLOOKUP(CONCATENATE($AA$5,$B38,$C38),'DRY3'!$A$6:$M$132,13,FALSE),0)</f>
        <v>0</v>
      </c>
      <c r="AB38" s="65">
        <f>_xlfn.IFNA(VLOOKUP(CONCATENATE($AB$5,$B38,$C38),[1]SCSJ!$A$6:$M$133,13,FALSE),0)</f>
        <v>0</v>
      </c>
      <c r="AC38" s="65">
        <f>_xlfn.IFNA(VLOOKUP(CONCATENATE($AC$5,$B38,$C38),'GOS2'!$A$6:$M$133,13,FALSE),0)</f>
        <v>0</v>
      </c>
      <c r="AD38" s="65">
        <f>_xlfn.IFNA(VLOOKUP(CONCATENATE($AD$5,$B38,$C38),FEST!$A$6:$M$300,13,FALSE),0)</f>
        <v>0</v>
      </c>
      <c r="AE38" s="65">
        <f>_xlfn.IFNA(VLOOKUP(CONCATENATE($AE$5,$B38,$C38),'ESP2'!$A$6:$M$500,13,FALSE),0)</f>
        <v>0</v>
      </c>
      <c r="AF38" s="65">
        <f>_xlfn.IFNA(VLOOKUP(CONCATENATE($AF$5,$B38,$C38),'OG3'!$A$6:$M$53,13,FALSE),0)</f>
        <v>0</v>
      </c>
      <c r="AG38" s="65">
        <f>_xlfn.IFNA(VLOOKUP(CONCATENATE($AG$5,$B38,$C38),'OG3'!$A$6:$M$53,13,FALSE),0)</f>
        <v>0</v>
      </c>
      <c r="AH38" s="65">
        <f>_xlfn.IFNA(VLOOKUP(CONCATENATE($AH$5,$B38,$C38),[2]cap1!$A$6:$M$53,13,FALSE),0)</f>
        <v>0</v>
      </c>
      <c r="AI38" s="65">
        <f>_xlfn.IFNA(VLOOKUP(CONCATENATE($AI$5,$B38,$C38),'ESP3'!$A$6:$M$53,13,FALSE),0)</f>
        <v>0</v>
      </c>
      <c r="AJ38" s="65">
        <f>_xlfn.IFNA(VLOOKUP(CONCATENATE($AJ$5,$B38,$C38),'BAL3'!$A$6:$M$500,13,FALSE),0)</f>
        <v>0</v>
      </c>
      <c r="AK38" s="65">
        <f>_xlfn.IFNA(VLOOKUP(CONCATENATE($AK$5,$B38,$C38),'ESP4'!$A$6:$M$300,13,FALSE),0)</f>
        <v>0</v>
      </c>
      <c r="AL38" s="65">
        <f>_xlfn.IFNA(VLOOKUP(CONCATENATE($AL$5,$B38,$C38),'DAR2'!$A$6:$M$300,13,FALSE),0)</f>
        <v>0</v>
      </c>
      <c r="AM38" s="65">
        <f>_xlfn.IFNA(VLOOKUP(CONCATENATE($AM$5,$B38,$C38),GID!$A$6:$M$60,13,FALSE),0)</f>
        <v>0</v>
      </c>
      <c r="AN38" s="65">
        <f>_xlfn.IFNA(VLOOKUP(CONCATENATE($AN$5,$B38,$C38),RAS!$A$6:$M$135,13,FALSE),0)</f>
        <v>0</v>
      </c>
      <c r="AO38" s="65">
        <f>_xlfn.IFNA(VLOOKUP(CONCATENATE($AO$5,$B38,$C38),'OG3'!$A$6:$M$133,13,FALSE),0)</f>
        <v>0</v>
      </c>
      <c r="AP38" s="65"/>
      <c r="AQ38" s="65">
        <f>_xlfn.IFNA(VLOOKUP(CONCATENATE($AQ$5,$B38,$C38),'Spare 2'!$A$6:$M$135,13,FALSE),0)</f>
        <v>0</v>
      </c>
      <c r="AR38" s="65">
        <f>_xlfn.IFNA(VLOOKUP(CONCATENATE($AR$5,$B38,$C38),'Spare 3'!$A$6:$M$154,13,FALSE),0)</f>
        <v>0</v>
      </c>
      <c r="AS38" s="65">
        <f>_xlfn.IFNA(VLOOKUP(CONCATENATE($AT$5,$B38,$C38),RAS!$A$6:$M$135,13,FALSE),0)</f>
        <v>0</v>
      </c>
      <c r="AT38" s="65">
        <f>_xlfn.IFNA(VLOOKUP(CONCATENATE($AT$5,$B38,$C38),RAS!$A$6:$M$135,13,FALSE),0)</f>
        <v>0</v>
      </c>
      <c r="AU38" s="351">
        <f>_xlfn.IFNA(VLOOKUP(CONCATENATE($AU$5,$B38,$C38),GID!$A$8:$M$135,13,FALSE),0)</f>
        <v>0</v>
      </c>
      <c r="AV38" s="65">
        <f>_xlfn.IFNA(VLOOKUP(CONCATENATE($AV$5,$B38,$C38),GID!$A$8:$M$135,13,FALSE),0)</f>
        <v>0</v>
      </c>
      <c r="AW38" s="65"/>
      <c r="AX38" s="65"/>
      <c r="AY38" s="65"/>
      <c r="AZ38" s="65"/>
      <c r="BA38" s="53"/>
    </row>
    <row r="39" spans="1:53" x14ac:dyDescent="0.25">
      <c r="A39" s="601"/>
      <c r="B39" s="60" t="s">
        <v>232</v>
      </c>
      <c r="C39" s="66" t="s">
        <v>344</v>
      </c>
      <c r="D39" s="66" t="s">
        <v>345</v>
      </c>
      <c r="E39" s="67">
        <v>45028</v>
      </c>
      <c r="F39" s="74">
        <v>11</v>
      </c>
      <c r="G39" s="63">
        <f t="shared" si="1"/>
        <v>2</v>
      </c>
      <c r="H39" s="64">
        <f t="shared" si="2"/>
        <v>11</v>
      </c>
      <c r="I39" s="74">
        <f>RANK(H39,$H$6:$H$88)</f>
        <v>3</v>
      </c>
      <c r="J39" s="73">
        <f>_xlfn.IFNA(VLOOKUP(CONCATENATE($J$5,$B39,$C39),'ESP1'!$A$6:$M$500,13,FALSE),0)</f>
        <v>0</v>
      </c>
      <c r="K39" s="65">
        <f>_xlfn.IFNA(VLOOKUP(CONCATENATE($K$5,$B39,$C39),'ESP1'!$A$6:$M$500,13,FALSE),0)</f>
        <v>0</v>
      </c>
      <c r="L39" s="73">
        <f>_xlfn.IFNA(VLOOKUP(CONCATENATE($L$5,$B39,$C39),'SER1'!$A$6:$M$500,13,FALSE),0)</f>
        <v>0</v>
      </c>
      <c r="M39" s="65">
        <f>_xlfn.IFNA(VLOOKUP(CONCATENATE($M$5,$B39,$C39),'SER1'!$A$6:$M$500,13,FALSE),0)</f>
        <v>4</v>
      </c>
      <c r="N39" s="65">
        <f>_xlfn.IFNA(VLOOKUP(CONCATENATE($N$5,$B39,$C39),MUR!$A$6:$M$133,13,FALSE),0)</f>
        <v>0</v>
      </c>
      <c r="O39" s="65">
        <f>_xlfn.IFNA(VLOOKUP(CONCATENATE($O$5,$B39,$C39),'GOS1'!$A$6:$M$133,13,FALSE),0)</f>
        <v>0</v>
      </c>
      <c r="P39" s="65">
        <f>_xlfn.IFNA(VLOOKUP(CONCATENATE($P$5,$B39,$C39),'SER2'!$A$6:$M$500,13,FALSE),0)</f>
        <v>7</v>
      </c>
      <c r="Q39" s="65">
        <f>_xlfn.IFNA(VLOOKUP(CONCATENATE($Q$5,$B39,$C39),'SER2'!$A$6:$M$500,13,FALSE),0)</f>
        <v>0</v>
      </c>
      <c r="R39" s="65">
        <f>_xlfn.IFNA(VLOOKUP(CONCATENATE($R$5,$B39,$C39),'OG1'!$A$6:$M$133,13,FALSE),0)</f>
        <v>0</v>
      </c>
      <c r="S39" s="65">
        <f>_xlfn.IFNA(VLOOKUP(CONCATENATE($S$5,$B39,$C39),'OG1'!$A$6:$M$133,13,FALSE),0)</f>
        <v>0</v>
      </c>
      <c r="T39" s="65">
        <f>_xlfn.IFNA(VLOOKUP(CONCATENATE($T$5,$B39,$C39),'DRY1'!$A$6:$M$135,13,FALSE),0)</f>
        <v>0</v>
      </c>
      <c r="U39" s="65">
        <f>_xlfn.IFNA(VLOOKUP(CONCATENATE($U$5,$B39,$C39),'HOR1'!$A$6:$M$192,13,FALSE),0)</f>
        <v>0</v>
      </c>
      <c r="V39" s="65">
        <f>_xlfn.IFNA(VLOOKUP(CONCATENATE($V$5,$B39,$C39),'DAR1'!$A$6:$M$133,13,FALSE),0)</f>
        <v>0</v>
      </c>
      <c r="W39" s="65">
        <f>_xlfn.IFNA(VLOOKUP(CONCATENATE($W$5,$B39,$C39),'DRY2'!$A$6:$M$133,13,FALSE),0)</f>
        <v>0</v>
      </c>
      <c r="X39" s="65">
        <f>_xlfn.IFNA(VLOOKUP(CONCATENATE($X$5,$B39,$C39),'SER3'!$A$6:$M$500,13,FALSE),0)</f>
        <v>0</v>
      </c>
      <c r="Y39" s="65">
        <f>_xlfn.IFNA(VLOOKUP(CONCATENATE($Y$5,$B39,$C39),'OG2'!$A$6:$M$135,13,FALSE),0)</f>
        <v>0</v>
      </c>
      <c r="Z39" s="351">
        <f>_xlfn.IFNA(VLOOKUP(CONCATENATE($Z$5,$B39,$C39),'OG2'!$A$6:$M$135,13,FALSE),0)</f>
        <v>0</v>
      </c>
      <c r="AA39" s="351">
        <f>_xlfn.IFNA(VLOOKUP(CONCATENATE($AA$5,$B39,$C39),'DRY3'!$A$6:$M$132,13,FALSE),0)</f>
        <v>0</v>
      </c>
      <c r="AB39" s="65">
        <f>_xlfn.IFNA(VLOOKUP(CONCATENATE($AB$5,$B39,$C39),[1]SCSJ!$A$6:$M$133,13,FALSE),0)</f>
        <v>0</v>
      </c>
      <c r="AC39" s="65">
        <f>_xlfn.IFNA(VLOOKUP(CONCATENATE($AC$5,$B39,$C39),'GOS2'!$A$6:$M$133,13,FALSE),0)</f>
        <v>0</v>
      </c>
      <c r="AD39" s="65">
        <f>_xlfn.IFNA(VLOOKUP(CONCATENATE($AD$5,$B39,$C39),FEST!$A$6:$M$300,13,FALSE),0)</f>
        <v>0</v>
      </c>
      <c r="AE39" s="65">
        <f>_xlfn.IFNA(VLOOKUP(CONCATENATE($AE$5,$B39,$C39),'ESP2'!$A$6:$M$500,13,FALSE),0)</f>
        <v>0</v>
      </c>
      <c r="AF39" s="65">
        <f>_xlfn.IFNA(VLOOKUP(CONCATENATE($AF$5,$B39,$C39),'OG3'!$A$6:$M$53,13,FALSE),0)</f>
        <v>0</v>
      </c>
      <c r="AG39" s="65">
        <f>_xlfn.IFNA(VLOOKUP(CONCATENATE($AG$5,$B39,$C39),'OG3'!$A$6:$M$53,13,FALSE),0)</f>
        <v>0</v>
      </c>
      <c r="AH39" s="65">
        <f>_xlfn.IFNA(VLOOKUP(CONCATENATE($AH$5,$B39,$C39),[2]cap1!$A$6:$M$53,13,FALSE),0)</f>
        <v>0</v>
      </c>
      <c r="AI39" s="65">
        <f>_xlfn.IFNA(VLOOKUP(CONCATENATE($AI$5,$B39,$C39),'ESP3'!$A$6:$M$53,13,FALSE),0)</f>
        <v>0</v>
      </c>
      <c r="AJ39" s="65">
        <f>_xlfn.IFNA(VLOOKUP(CONCATENATE($AJ$5,$B39,$C39),'BAL3'!$A$6:$M$500,13,FALSE),0)</f>
        <v>0</v>
      </c>
      <c r="AK39" s="65">
        <f>_xlfn.IFNA(VLOOKUP(CONCATENATE($AK$5,$B39,$C39),'ESP4'!$A$6:$M$300,13,FALSE),0)</f>
        <v>0</v>
      </c>
      <c r="AL39" s="65">
        <f>_xlfn.IFNA(VLOOKUP(CONCATENATE($AL$5,$B39,$C39),'DAR2'!$A$6:$M$300,13,FALSE),0)</f>
        <v>0</v>
      </c>
      <c r="AM39" s="65">
        <f>_xlfn.IFNA(VLOOKUP(CONCATENATE($AM$5,$B39,$C39),GID!$A$6:$M$60,13,FALSE),0)</f>
        <v>0</v>
      </c>
      <c r="AN39" s="65">
        <f>_xlfn.IFNA(VLOOKUP(CONCATENATE($AN$5,$B39,$C39),RAS!$A$6:$M$135,13,FALSE),0)</f>
        <v>0</v>
      </c>
      <c r="AO39" s="65">
        <f>_xlfn.IFNA(VLOOKUP(CONCATENATE($AO$5,$B39,$C39),'OG3'!$A$6:$M$133,13,FALSE),0)</f>
        <v>0</v>
      </c>
      <c r="AP39" s="65"/>
      <c r="AQ39" s="65">
        <f>_xlfn.IFNA(VLOOKUP(CONCATENATE($AQ$5,$B39,$C39),'Spare 2'!$A$6:$M$135,13,FALSE),0)</f>
        <v>0</v>
      </c>
      <c r="AR39" s="65">
        <f>_xlfn.IFNA(VLOOKUP(CONCATENATE($AR$5,$B39,$C39),'Spare 3'!$A$6:$M$154,13,FALSE),0)</f>
        <v>0</v>
      </c>
      <c r="AS39" s="65">
        <f>_xlfn.IFNA(VLOOKUP(CONCATENATE($AT$5,$B39,$C39),RAS!$A$6:$M$135,13,FALSE),0)</f>
        <v>0</v>
      </c>
      <c r="AT39" s="65">
        <f>_xlfn.IFNA(VLOOKUP(CONCATENATE($AT$5,$B39,$C39),RAS!$A$6:$M$135,13,FALSE),0)</f>
        <v>0</v>
      </c>
      <c r="AU39" s="351">
        <f>_xlfn.IFNA(VLOOKUP(CONCATENATE($AU$5,$B39,$C39),GID!$A$8:$M$135,13,FALSE),0)</f>
        <v>0</v>
      </c>
      <c r="AV39" s="65">
        <f>_xlfn.IFNA(VLOOKUP(CONCATENATE($AV$5,$B39,$C39),GID!$A$8:$M$135,13,FALSE),0)</f>
        <v>0</v>
      </c>
      <c r="AW39" s="65"/>
      <c r="AX39" s="65"/>
      <c r="AY39" s="65"/>
      <c r="AZ39" s="65"/>
      <c r="BA39" s="53"/>
    </row>
    <row r="40" spans="1:53" x14ac:dyDescent="0.25">
      <c r="A40" s="601"/>
      <c r="B40" s="60" t="s">
        <v>221</v>
      </c>
      <c r="C40" s="66" t="s">
        <v>346</v>
      </c>
      <c r="D40" s="66" t="s">
        <v>143</v>
      </c>
      <c r="E40" s="67">
        <v>45034</v>
      </c>
      <c r="F40" s="74">
        <v>10</v>
      </c>
      <c r="G40" s="63">
        <f t="shared" si="1"/>
        <v>1</v>
      </c>
      <c r="H40" s="64">
        <f t="shared" si="2"/>
        <v>6</v>
      </c>
      <c r="I40" s="74">
        <f>RANK(H40,$H$6:$H$88)</f>
        <v>7</v>
      </c>
      <c r="J40" s="73">
        <f>_xlfn.IFNA(VLOOKUP(CONCATENATE($J$5,$B40,$C40),'ESP1'!$A$6:$M$500,13,FALSE),0)</f>
        <v>0</v>
      </c>
      <c r="K40" s="65">
        <f>_xlfn.IFNA(VLOOKUP(CONCATENATE($K$5,$B40,$C40),'ESP1'!$A$6:$M$500,13,FALSE),0)</f>
        <v>0</v>
      </c>
      <c r="L40" s="73">
        <f>_xlfn.IFNA(VLOOKUP(CONCATENATE($L$5,$B40,$C40),'SER1'!$A$6:$M$500,13,FALSE),0)</f>
        <v>0</v>
      </c>
      <c r="M40" s="65">
        <f>_xlfn.IFNA(VLOOKUP(CONCATENATE($M$5,$B40,$C40),'SER1'!$A$6:$M$500,13,FALSE),0)</f>
        <v>6</v>
      </c>
      <c r="N40" s="65">
        <f>_xlfn.IFNA(VLOOKUP(CONCATENATE($N$5,$B40,$C40),MUR!$A$6:$M$133,13,FALSE),0)</f>
        <v>0</v>
      </c>
      <c r="O40" s="65">
        <f>_xlfn.IFNA(VLOOKUP(CONCATENATE($O$5,$B40,$C40),'GOS1'!$A$6:$M$133,13,FALSE),0)</f>
        <v>0</v>
      </c>
      <c r="P40" s="65">
        <f>_xlfn.IFNA(VLOOKUP(CONCATENATE($P$5,$B40,$C40),'SER2'!$A$6:$M$500,13,FALSE),0)</f>
        <v>0</v>
      </c>
      <c r="Q40" s="65">
        <f>_xlfn.IFNA(VLOOKUP(CONCATENATE($Q$5,$B40,$C40),'SER2'!$A$6:$M$500,13,FALSE),0)</f>
        <v>0</v>
      </c>
      <c r="R40" s="65">
        <f>_xlfn.IFNA(VLOOKUP(CONCATENATE($R$5,$B40,$C40),'OG1'!$A$6:$M$133,13,FALSE),0)</f>
        <v>0</v>
      </c>
      <c r="S40" s="65">
        <f>_xlfn.IFNA(VLOOKUP(CONCATENATE($S$5,$B40,$C40),'OG1'!$A$6:$M$133,13,FALSE),0)</f>
        <v>0</v>
      </c>
      <c r="T40" s="65">
        <f>_xlfn.IFNA(VLOOKUP(CONCATENATE($T$5,$B40,$C40),'DRY1'!$A$6:$M$135,13,FALSE),0)</f>
        <v>0</v>
      </c>
      <c r="U40" s="65">
        <f>_xlfn.IFNA(VLOOKUP(CONCATENATE($U$5,$B40,$C40),'HOR1'!$A$6:$M$192,13,FALSE),0)</f>
        <v>0</v>
      </c>
      <c r="V40" s="65">
        <f>_xlfn.IFNA(VLOOKUP(CONCATENATE($V$5,$B40,$C40),'DAR1'!$A$6:$M$133,13,FALSE),0)</f>
        <v>0</v>
      </c>
      <c r="W40" s="65">
        <f>_xlfn.IFNA(VLOOKUP(CONCATENATE($W$5,$B40,$C40),'DRY2'!$A$6:$M$133,13,FALSE),0)</f>
        <v>0</v>
      </c>
      <c r="X40" s="65">
        <f>_xlfn.IFNA(VLOOKUP(CONCATENATE($X$5,$B40,$C40),'SER3'!$A$6:$M$500,13,FALSE),0)</f>
        <v>0</v>
      </c>
      <c r="Y40" s="65">
        <f>_xlfn.IFNA(VLOOKUP(CONCATENATE($Y$5,$B40,$C40),'OG2'!$A$6:$M$135,13,FALSE),0)</f>
        <v>0</v>
      </c>
      <c r="Z40" s="351">
        <f>_xlfn.IFNA(VLOOKUP(CONCATENATE($Z$5,$B40,$C40),'OG2'!$A$6:$M$135,13,FALSE),0)</f>
        <v>0</v>
      </c>
      <c r="AA40" s="351">
        <f>_xlfn.IFNA(VLOOKUP(CONCATENATE($AA$5,$B40,$C40),'DRY3'!$A$6:$M$132,13,FALSE),0)</f>
        <v>0</v>
      </c>
      <c r="AB40" s="65">
        <f>_xlfn.IFNA(VLOOKUP(CONCATENATE($AB$5,$B40,$C40),[1]SCSJ!$A$6:$M$133,13,FALSE),0)</f>
        <v>0</v>
      </c>
      <c r="AC40" s="65">
        <f>_xlfn.IFNA(VLOOKUP(CONCATENATE($AC$5,$B40,$C40),'GOS2'!$A$6:$M$133,13,FALSE),0)</f>
        <v>0</v>
      </c>
      <c r="AD40" s="65">
        <f>_xlfn.IFNA(VLOOKUP(CONCATENATE($AD$5,$B40,$C40),FEST!$A$6:$M$300,13,FALSE),0)</f>
        <v>0</v>
      </c>
      <c r="AE40" s="65">
        <f>_xlfn.IFNA(VLOOKUP(CONCATENATE($AE$5,$B40,$C40),'ESP2'!$A$6:$M$500,13,FALSE),0)</f>
        <v>0</v>
      </c>
      <c r="AF40" s="65">
        <f>_xlfn.IFNA(VLOOKUP(CONCATENATE($AF$5,$B40,$C40),'OG3'!$A$6:$M$53,13,FALSE),0)</f>
        <v>0</v>
      </c>
      <c r="AG40" s="65">
        <f>_xlfn.IFNA(VLOOKUP(CONCATENATE($AG$5,$B40,$C40),'OG3'!$A$6:$M$53,13,FALSE),0)</f>
        <v>0</v>
      </c>
      <c r="AH40" s="65">
        <f>_xlfn.IFNA(VLOOKUP(CONCATENATE($AH$5,$B40,$C40),[2]cap1!$A$6:$M$53,13,FALSE),0)</f>
        <v>0</v>
      </c>
      <c r="AI40" s="65">
        <f>_xlfn.IFNA(VLOOKUP(CONCATENATE($AI$5,$B40,$C40),'ESP3'!$A$6:$M$53,13,FALSE),0)</f>
        <v>0</v>
      </c>
      <c r="AJ40" s="65">
        <f>_xlfn.IFNA(VLOOKUP(CONCATENATE($AJ$5,$B40,$C40),'BAL3'!$A$6:$M$500,13,FALSE),0)</f>
        <v>0</v>
      </c>
      <c r="AK40" s="65">
        <f>_xlfn.IFNA(VLOOKUP(CONCATENATE($AK$5,$B40,$C40),'ESP4'!$A$6:$M$300,13,FALSE),0)</f>
        <v>0</v>
      </c>
      <c r="AL40" s="65">
        <f>_xlfn.IFNA(VLOOKUP(CONCATENATE($AL$5,$B40,$C40),'DAR2'!$A$6:$M$300,13,FALSE),0)</f>
        <v>0</v>
      </c>
      <c r="AM40" s="65">
        <f>_xlfn.IFNA(VLOOKUP(CONCATENATE($AM$5,$B40,$C40),GID!$A$6:$M$60,13,FALSE),0)</f>
        <v>0</v>
      </c>
      <c r="AN40" s="65">
        <f>_xlfn.IFNA(VLOOKUP(CONCATENATE($AN$5,$B40,$C40),RAS!$A$6:$M$135,13,FALSE),0)</f>
        <v>0</v>
      </c>
      <c r="AO40" s="65">
        <f>_xlfn.IFNA(VLOOKUP(CONCATENATE($AO$5,$B40,$C40),'OG3'!$A$6:$M$133,13,FALSE),0)</f>
        <v>0</v>
      </c>
      <c r="AP40" s="65"/>
      <c r="AQ40" s="65">
        <f>_xlfn.IFNA(VLOOKUP(CONCATENATE($AQ$5,$B40,$C40),'Spare 2'!$A$6:$M$135,13,FALSE),0)</f>
        <v>0</v>
      </c>
      <c r="AR40" s="65">
        <f>_xlfn.IFNA(VLOOKUP(CONCATENATE($AR$5,$B40,$C40),'Spare 3'!$A$6:$M$154,13,FALSE),0)</f>
        <v>0</v>
      </c>
      <c r="AS40" s="65">
        <f>_xlfn.IFNA(VLOOKUP(CONCATENATE($AT$5,$B40,$C40),RAS!$A$6:$M$135,13,FALSE),0)</f>
        <v>0</v>
      </c>
      <c r="AT40" s="65">
        <f>_xlfn.IFNA(VLOOKUP(CONCATENATE($AT$5,$B40,$C40),RAS!$A$6:$M$135,13,FALSE),0)</f>
        <v>0</v>
      </c>
      <c r="AU40" s="351">
        <f>_xlfn.IFNA(VLOOKUP(CONCATENATE($AU$5,$B40,$C40),GID!$A$8:$M$135,13,FALSE),0)</f>
        <v>0</v>
      </c>
      <c r="AV40" s="65">
        <f>_xlfn.IFNA(VLOOKUP(CONCATENATE($AV$5,$B40,$C40),GID!$A$8:$M$135,13,FALSE),0)</f>
        <v>0</v>
      </c>
      <c r="AW40" s="65"/>
      <c r="AX40" s="65"/>
      <c r="AY40" s="65"/>
      <c r="AZ40" s="65"/>
      <c r="BA40" s="53"/>
    </row>
    <row r="41" spans="1:53" x14ac:dyDescent="0.25">
      <c r="A41" s="601"/>
      <c r="B41" s="60" t="s">
        <v>347</v>
      </c>
      <c r="C41" s="66" t="s">
        <v>348</v>
      </c>
      <c r="D41" s="66" t="s">
        <v>130</v>
      </c>
      <c r="E41" s="67">
        <v>45040</v>
      </c>
      <c r="F41" s="74">
        <v>11</v>
      </c>
      <c r="G41" s="63">
        <f t="shared" si="1"/>
        <v>0</v>
      </c>
      <c r="H41" s="64">
        <f t="shared" si="2"/>
        <v>0</v>
      </c>
      <c r="I41" s="74">
        <f>RANK(H41,$H$6:$H$88)</f>
        <v>13</v>
      </c>
      <c r="J41" s="73">
        <f>_xlfn.IFNA(VLOOKUP(CONCATENATE($J$5,$B41,$C41),'ESP1'!$A$6:$M$500,13,FALSE),0)</f>
        <v>0</v>
      </c>
      <c r="K41" s="65">
        <f>_xlfn.IFNA(VLOOKUP(CONCATENATE($K$5,$B41,$C41),'ESP1'!$A$6:$M$500,13,FALSE),0)</f>
        <v>0</v>
      </c>
      <c r="L41" s="73">
        <f>_xlfn.IFNA(VLOOKUP(CONCATENATE($L$5,$B41,$C41),'SER1'!$A$6:$M$500,13,FALSE),0)</f>
        <v>0</v>
      </c>
      <c r="M41" s="65">
        <f>_xlfn.IFNA(VLOOKUP(CONCATENATE($M$5,$B41,$C41),'SER1'!$A$6:$M$500,13,FALSE),0)</f>
        <v>0</v>
      </c>
      <c r="N41" s="65">
        <f>_xlfn.IFNA(VLOOKUP(CONCATENATE($N$5,$B41,$C41),MUR!$A$6:$M$133,13,FALSE),0)</f>
        <v>0</v>
      </c>
      <c r="O41" s="65">
        <f>_xlfn.IFNA(VLOOKUP(CONCATENATE($O$5,$B41,$C41),'GOS1'!$A$6:$M$133,13,FALSE),0)</f>
        <v>0</v>
      </c>
      <c r="P41" s="65">
        <f>_xlfn.IFNA(VLOOKUP(CONCATENATE($P$5,$B41,$C41),'SER2'!$A$6:$M$500,13,FALSE),0)</f>
        <v>0</v>
      </c>
      <c r="Q41" s="65">
        <f>_xlfn.IFNA(VLOOKUP(CONCATENATE($Q$5,$B41,$C41),'SER2'!$A$6:$M$500,13,FALSE),0)</f>
        <v>0</v>
      </c>
      <c r="R41" s="65">
        <f>_xlfn.IFNA(VLOOKUP(CONCATENATE($R$5,$B41,$C41),'OG1'!$A$6:$M$133,13,FALSE),0)</f>
        <v>0</v>
      </c>
      <c r="S41" s="65">
        <f>_xlfn.IFNA(VLOOKUP(CONCATENATE($S$5,$B41,$C41),'OG1'!$A$6:$M$133,13,FALSE),0)</f>
        <v>0</v>
      </c>
      <c r="T41" s="65">
        <f>_xlfn.IFNA(VLOOKUP(CONCATENATE($T$5,$B41,$C41),'DRY1'!$A$6:$M$135,13,FALSE),0)</f>
        <v>0</v>
      </c>
      <c r="U41" s="65">
        <f>_xlfn.IFNA(VLOOKUP(CONCATENATE($U$5,$B41,$C41),'HOR1'!$A$6:$M$192,13,FALSE),0)</f>
        <v>0</v>
      </c>
      <c r="V41" s="65">
        <f>_xlfn.IFNA(VLOOKUP(CONCATENATE($V$5,$B41,$C41),'DAR1'!$A$6:$M$133,13,FALSE),0)</f>
        <v>0</v>
      </c>
      <c r="W41" s="65">
        <f>_xlfn.IFNA(VLOOKUP(CONCATENATE($W$5,$B41,$C41),'DRY2'!$A$6:$M$133,13,FALSE),0)</f>
        <v>0</v>
      </c>
      <c r="X41" s="65">
        <f>_xlfn.IFNA(VLOOKUP(CONCATENATE($X$5,$B41,$C41),'SER3'!$A$6:$M$500,13,FALSE),0)</f>
        <v>0</v>
      </c>
      <c r="Y41" s="65">
        <f>_xlfn.IFNA(VLOOKUP(CONCATENATE($Y$5,$B41,$C41),'OG2'!$A$6:$M$135,13,FALSE),0)</f>
        <v>0</v>
      </c>
      <c r="Z41" s="351">
        <f>_xlfn.IFNA(VLOOKUP(CONCATENATE($Z$5,$B41,$C41),'OG2'!$A$6:$M$135,13,FALSE),0)</f>
        <v>0</v>
      </c>
      <c r="AA41" s="351">
        <f>_xlfn.IFNA(VLOOKUP(CONCATENATE($AA$5,$B41,$C41),'DRY3'!$A$6:$M$132,13,FALSE),0)</f>
        <v>0</v>
      </c>
      <c r="AB41" s="65">
        <f>_xlfn.IFNA(VLOOKUP(CONCATENATE($AB$5,$B41,$C41),[1]SCSJ!$A$6:$M$133,13,FALSE),0)</f>
        <v>0</v>
      </c>
      <c r="AC41" s="65">
        <f>_xlfn.IFNA(VLOOKUP(CONCATENATE($AC$5,$B41,$C41),'GOS2'!$A$6:$M$133,13,FALSE),0)</f>
        <v>0</v>
      </c>
      <c r="AD41" s="65">
        <f>_xlfn.IFNA(VLOOKUP(CONCATENATE($AD$5,$B41,$C41),FEST!$A$6:$M$300,13,FALSE),0)</f>
        <v>0</v>
      </c>
      <c r="AE41" s="65">
        <f>_xlfn.IFNA(VLOOKUP(CONCATENATE($AE$5,$B41,$C41),'ESP2'!$A$6:$M$500,13,FALSE),0)</f>
        <v>0</v>
      </c>
      <c r="AF41" s="65">
        <f>_xlfn.IFNA(VLOOKUP(CONCATENATE($AF$5,$B41,$C41),'OG3'!$A$6:$M$53,13,FALSE),0)</f>
        <v>0</v>
      </c>
      <c r="AG41" s="65">
        <f>_xlfn.IFNA(VLOOKUP(CONCATENATE($AG$5,$B41,$C41),'OG3'!$A$6:$M$53,13,FALSE),0)</f>
        <v>0</v>
      </c>
      <c r="AH41" s="65">
        <f>_xlfn.IFNA(VLOOKUP(CONCATENATE($AH$5,$B41,$C41),[2]cap1!$A$6:$M$53,13,FALSE),0)</f>
        <v>0</v>
      </c>
      <c r="AI41" s="65">
        <f>_xlfn.IFNA(VLOOKUP(CONCATENATE($AI$5,$B41,$C41),'ESP3'!$A$6:$M$53,13,FALSE),0)</f>
        <v>0</v>
      </c>
      <c r="AJ41" s="65">
        <f>_xlfn.IFNA(VLOOKUP(CONCATENATE($AJ$5,$B41,$C41),'BAL3'!$A$6:$M$500,13,FALSE),0)</f>
        <v>0</v>
      </c>
      <c r="AK41" s="65">
        <f>_xlfn.IFNA(VLOOKUP(CONCATENATE($AK$5,$B41,$C41),'ESP4'!$A$6:$M$300,13,FALSE),0)</f>
        <v>0</v>
      </c>
      <c r="AL41" s="65">
        <f>_xlfn.IFNA(VLOOKUP(CONCATENATE($AL$5,$B41,$C41),'DAR2'!$A$6:$M$300,13,FALSE),0)</f>
        <v>0</v>
      </c>
      <c r="AM41" s="65">
        <f>_xlfn.IFNA(VLOOKUP(CONCATENATE($AM$5,$B41,$C41),GID!$A$6:$M$60,13,FALSE),0)</f>
        <v>0</v>
      </c>
      <c r="AN41" s="65">
        <f>_xlfn.IFNA(VLOOKUP(CONCATENATE($AN$5,$B41,$C41),RAS!$A$6:$M$135,13,FALSE),0)</f>
        <v>0</v>
      </c>
      <c r="AO41" s="65">
        <f>_xlfn.IFNA(VLOOKUP(CONCATENATE($AO$5,$B41,$C41),'OG3'!$A$6:$M$133,13,FALSE),0)</f>
        <v>0</v>
      </c>
      <c r="AP41" s="65"/>
      <c r="AQ41" s="65">
        <f>_xlfn.IFNA(VLOOKUP(CONCATENATE($AQ$5,$B41,$C41),'Spare 2'!$A$6:$M$135,13,FALSE),0)</f>
        <v>0</v>
      </c>
      <c r="AR41" s="65">
        <f>_xlfn.IFNA(VLOOKUP(CONCATENATE($AR$5,$B41,$C41),'Spare 3'!$A$6:$M$154,13,FALSE),0)</f>
        <v>0</v>
      </c>
      <c r="AS41" s="65">
        <f>_xlfn.IFNA(VLOOKUP(CONCATENATE($AT$5,$B41,$C41),RAS!$A$6:$M$135,13,FALSE),0)</f>
        <v>0</v>
      </c>
      <c r="AT41" s="65">
        <f>_xlfn.IFNA(VLOOKUP(CONCATENATE($AT$5,$B41,$C41),RAS!$A$6:$M$135,13,FALSE),0)</f>
        <v>0</v>
      </c>
      <c r="AU41" s="351">
        <f>_xlfn.IFNA(VLOOKUP(CONCATENATE($AU$5,$B41,$C41),GID!$A$8:$M$135,13,FALSE),0)</f>
        <v>0</v>
      </c>
      <c r="AV41" s="65">
        <f>_xlfn.IFNA(VLOOKUP(CONCATENATE($AV$5,$B41,$C41),GID!$A$8:$M$135,13,FALSE),0)</f>
        <v>0</v>
      </c>
      <c r="AW41" s="65"/>
      <c r="AX41" s="65"/>
      <c r="AY41" s="65"/>
      <c r="AZ41" s="65"/>
      <c r="BA41" s="53"/>
    </row>
    <row r="42" spans="1:53" x14ac:dyDescent="0.25">
      <c r="A42" s="601"/>
      <c r="B42" s="60" t="s">
        <v>237</v>
      </c>
      <c r="C42" s="66" t="s">
        <v>349</v>
      </c>
      <c r="D42" s="66" t="s">
        <v>350</v>
      </c>
      <c r="E42" s="67">
        <v>45029</v>
      </c>
      <c r="F42" s="74">
        <v>11</v>
      </c>
      <c r="G42" s="63">
        <f t="shared" si="1"/>
        <v>2</v>
      </c>
      <c r="H42" s="64">
        <f t="shared" si="2"/>
        <v>11</v>
      </c>
      <c r="I42" s="74">
        <f>RANK(H42,$H$6:$H$88)</f>
        <v>3</v>
      </c>
      <c r="J42" s="73">
        <f>_xlfn.IFNA(VLOOKUP(CONCATENATE($J$5,$B42,$C42),'ESP1'!$A$6:$M$500,13,FALSE),0)</f>
        <v>0</v>
      </c>
      <c r="K42" s="65">
        <f>_xlfn.IFNA(VLOOKUP(CONCATENATE($K$5,$B42,$C42),'ESP1'!$A$6:$M$500,13,FALSE),0)</f>
        <v>0</v>
      </c>
      <c r="L42" s="73">
        <f>_xlfn.IFNA(VLOOKUP(CONCATENATE($L$5,$B42,$C42),'SER1'!$A$6:$M$500,13,FALSE),0)</f>
        <v>4</v>
      </c>
      <c r="M42" s="65">
        <f>_xlfn.IFNA(VLOOKUP(CONCATENATE($M$5,$B42,$C42),'SER1'!$A$6:$M$500,13,FALSE),0)</f>
        <v>0</v>
      </c>
      <c r="N42" s="65">
        <f>_xlfn.IFNA(VLOOKUP(CONCATENATE($N$5,$B42,$C42),MUR!$A$6:$M$133,13,FALSE),0)</f>
        <v>0</v>
      </c>
      <c r="O42" s="65">
        <f>_xlfn.IFNA(VLOOKUP(CONCATENATE($O$5,$B42,$C42),'GOS1'!$A$6:$M$133,13,FALSE),0)</f>
        <v>0</v>
      </c>
      <c r="P42" s="65">
        <f>_xlfn.IFNA(VLOOKUP(CONCATENATE($P$5,$B42,$C42),'SER2'!$A$6:$M$500,13,FALSE),0)</f>
        <v>0</v>
      </c>
      <c r="Q42" s="65">
        <f>_xlfn.IFNA(VLOOKUP(CONCATENATE($Q$5,$B42,$C42),'SER2'!$A$6:$M$500,13,FALSE),0)</f>
        <v>7</v>
      </c>
      <c r="R42" s="65">
        <f>_xlfn.IFNA(VLOOKUP(CONCATENATE($R$5,$B42,$C42),'OG1'!$A$6:$M$133,13,FALSE),0)</f>
        <v>0</v>
      </c>
      <c r="S42" s="65">
        <f>_xlfn.IFNA(VLOOKUP(CONCATENATE($S$5,$B42,$C42),'OG1'!$A$6:$M$133,13,FALSE),0)</f>
        <v>0</v>
      </c>
      <c r="T42" s="65">
        <f>_xlfn.IFNA(VLOOKUP(CONCATENATE($T$5,$B42,$C42),'DRY1'!$A$6:$M$135,13,FALSE),0)</f>
        <v>0</v>
      </c>
      <c r="U42" s="65">
        <f>_xlfn.IFNA(VLOOKUP(CONCATENATE($U$5,$B42,$C42),'HOR1'!$A$6:$M$192,13,FALSE),0)</f>
        <v>0</v>
      </c>
      <c r="V42" s="65">
        <f>_xlfn.IFNA(VLOOKUP(CONCATENATE($V$5,$B42,$C42),'DAR1'!$A$6:$M$133,13,FALSE),0)</f>
        <v>0</v>
      </c>
      <c r="W42" s="65">
        <f>_xlfn.IFNA(VLOOKUP(CONCATENATE($W$5,$B42,$C42),'DRY2'!$A$6:$M$133,13,FALSE),0)</f>
        <v>0</v>
      </c>
      <c r="X42" s="65">
        <f>_xlfn.IFNA(VLOOKUP(CONCATENATE($X$5,$B42,$C42),'SER3'!$A$6:$M$500,13,FALSE),0)</f>
        <v>0</v>
      </c>
      <c r="Y42" s="65">
        <f>_xlfn.IFNA(VLOOKUP(CONCATENATE($Y$5,$B42,$C42),'OG2'!$A$6:$M$135,13,FALSE),0)</f>
        <v>0</v>
      </c>
      <c r="Z42" s="351">
        <f>_xlfn.IFNA(VLOOKUP(CONCATENATE($Z$5,$B42,$C42),'OG2'!$A$6:$M$135,13,FALSE),0)</f>
        <v>0</v>
      </c>
      <c r="AA42" s="351">
        <f>_xlfn.IFNA(VLOOKUP(CONCATENATE($AA$5,$B42,$C42),'DRY3'!$A$6:$M$132,13,FALSE),0)</f>
        <v>0</v>
      </c>
      <c r="AB42" s="65">
        <f>_xlfn.IFNA(VLOOKUP(CONCATENATE($AB$5,$B42,$C42),[1]SCSJ!$A$6:$M$133,13,FALSE),0)</f>
        <v>0</v>
      </c>
      <c r="AC42" s="65">
        <f>_xlfn.IFNA(VLOOKUP(CONCATENATE($AC$5,$B42,$C42),'GOS2'!$A$6:$M$133,13,FALSE),0)</f>
        <v>0</v>
      </c>
      <c r="AD42" s="65">
        <f>_xlfn.IFNA(VLOOKUP(CONCATENATE($AD$5,$B42,$C42),FEST!$A$6:$M$300,13,FALSE),0)</f>
        <v>0</v>
      </c>
      <c r="AE42" s="65">
        <f>_xlfn.IFNA(VLOOKUP(CONCATENATE($AE$5,$B42,$C42),'ESP2'!$A$6:$M$500,13,FALSE),0)</f>
        <v>0</v>
      </c>
      <c r="AF42" s="65">
        <f>_xlfn.IFNA(VLOOKUP(CONCATENATE($AF$5,$B42,$C42),'OG3'!$A$6:$M$53,13,FALSE),0)</f>
        <v>0</v>
      </c>
      <c r="AG42" s="65">
        <f>_xlfn.IFNA(VLOOKUP(CONCATENATE($AG$5,$B42,$C42),'OG3'!$A$6:$M$53,13,FALSE),0)</f>
        <v>0</v>
      </c>
      <c r="AH42" s="65">
        <f>_xlfn.IFNA(VLOOKUP(CONCATENATE($AH$5,$B42,$C42),[2]cap1!$A$6:$M$53,13,FALSE),0)</f>
        <v>0</v>
      </c>
      <c r="AI42" s="65">
        <f>_xlfn.IFNA(VLOOKUP(CONCATENATE($AI$5,$B42,$C42),'ESP3'!$A$6:$M$53,13,FALSE),0)</f>
        <v>0</v>
      </c>
      <c r="AJ42" s="65">
        <f>_xlfn.IFNA(VLOOKUP(CONCATENATE($AJ$5,$B42,$C42),'BAL3'!$A$6:$M$500,13,FALSE),0)</f>
        <v>0</v>
      </c>
      <c r="AK42" s="65">
        <f>_xlfn.IFNA(VLOOKUP(CONCATENATE($AK$5,$B42,$C42),'ESP4'!$A$6:$M$300,13,FALSE),0)</f>
        <v>0</v>
      </c>
      <c r="AL42" s="65">
        <f>_xlfn.IFNA(VLOOKUP(CONCATENATE($AL$5,$B42,$C42),'DAR2'!$A$6:$M$300,13,FALSE),0)</f>
        <v>0</v>
      </c>
      <c r="AM42" s="65">
        <f>_xlfn.IFNA(VLOOKUP(CONCATENATE($AM$5,$B42,$C42),GID!$A$6:$M$60,13,FALSE),0)</f>
        <v>0</v>
      </c>
      <c r="AN42" s="65">
        <f>_xlfn.IFNA(VLOOKUP(CONCATENATE($AN$5,$B42,$C42),RAS!$A$6:$M$135,13,FALSE),0)</f>
        <v>0</v>
      </c>
      <c r="AO42" s="65">
        <f>_xlfn.IFNA(VLOOKUP(CONCATENATE($AO$5,$B42,$C42),'OG3'!$A$6:$M$133,13,FALSE),0)</f>
        <v>0</v>
      </c>
      <c r="AP42" s="65"/>
      <c r="AQ42" s="65">
        <f>_xlfn.IFNA(VLOOKUP(CONCATENATE($AQ$5,$B42,$C42),'Spare 2'!$A$6:$M$135,13,FALSE),0)</f>
        <v>0</v>
      </c>
      <c r="AR42" s="65">
        <f>_xlfn.IFNA(VLOOKUP(CONCATENATE($AR$5,$B42,$C42),'Spare 3'!$A$6:$M$154,13,FALSE),0)</f>
        <v>0</v>
      </c>
      <c r="AS42" s="65">
        <f>_xlfn.IFNA(VLOOKUP(CONCATENATE($AT$5,$B42,$C42),RAS!$A$6:$M$135,13,FALSE),0)</f>
        <v>0</v>
      </c>
      <c r="AT42" s="65">
        <f>_xlfn.IFNA(VLOOKUP(CONCATENATE($AT$5,$B42,$C42),RAS!$A$6:$M$135,13,FALSE),0)</f>
        <v>0</v>
      </c>
      <c r="AU42" s="351">
        <f>_xlfn.IFNA(VLOOKUP(CONCATENATE($AU$5,$B42,$C42),GID!$A$8:$M$135,13,FALSE),0)</f>
        <v>0</v>
      </c>
      <c r="AV42" s="65">
        <f>_xlfn.IFNA(VLOOKUP(CONCATENATE($AV$5,$B42,$C42),GID!$A$8:$M$135,13,FALSE),0)</f>
        <v>0</v>
      </c>
      <c r="AW42" s="65"/>
      <c r="AX42" s="65"/>
      <c r="AY42" s="65"/>
      <c r="AZ42" s="65"/>
      <c r="BA42" s="53"/>
    </row>
    <row r="43" spans="1:53" x14ac:dyDescent="0.25">
      <c r="A43" s="601"/>
      <c r="B43" s="60" t="s">
        <v>347</v>
      </c>
      <c r="C43" s="66" t="s">
        <v>351</v>
      </c>
      <c r="D43" s="61" t="s">
        <v>352</v>
      </c>
      <c r="E43" s="67">
        <v>45040</v>
      </c>
      <c r="F43" s="74">
        <v>11</v>
      </c>
      <c r="G43" s="63">
        <f t="shared" si="1"/>
        <v>1</v>
      </c>
      <c r="H43" s="64">
        <f t="shared" si="2"/>
        <v>7</v>
      </c>
      <c r="I43" s="74">
        <f>RANK(H43,$H$6:$H$88)</f>
        <v>6</v>
      </c>
      <c r="J43" s="73">
        <f>_xlfn.IFNA(VLOOKUP(CONCATENATE($J$5,$B43,$C43),'ESP1'!$A$6:$M$500,13,FALSE),0)</f>
        <v>7</v>
      </c>
      <c r="K43" s="65">
        <f>_xlfn.IFNA(VLOOKUP(CONCATENATE($K$5,$B43,$C43),'ESP1'!$A$6:$M$500,13,FALSE),0)</f>
        <v>0</v>
      </c>
      <c r="L43" s="73">
        <f>_xlfn.IFNA(VLOOKUP(CONCATENATE($L$5,$B43,$C43),'SER1'!$A$6:$M$500,13,FALSE),0)</f>
        <v>0</v>
      </c>
      <c r="M43" s="65">
        <f>_xlfn.IFNA(VLOOKUP(CONCATENATE($M$5,$B43,$C43),'SER1'!$A$6:$M$500,13,FALSE),0)</f>
        <v>0</v>
      </c>
      <c r="N43" s="65">
        <f>_xlfn.IFNA(VLOOKUP(CONCATENATE($N$5,$B43,$C43),MUR!$A$6:$M$133,13,FALSE),0)</f>
        <v>0</v>
      </c>
      <c r="O43" s="65">
        <f>_xlfn.IFNA(VLOOKUP(CONCATENATE($O$5,$B43,$C43),'GOS1'!$A$6:$M$133,13,FALSE),0)</f>
        <v>0</v>
      </c>
      <c r="P43" s="65">
        <f>_xlfn.IFNA(VLOOKUP(CONCATENATE($P$5,$B43,$C43),'SER2'!$A$6:$M$500,13,FALSE),0)</f>
        <v>0</v>
      </c>
      <c r="Q43" s="65">
        <f>_xlfn.IFNA(VLOOKUP(CONCATENATE($Q$5,$B43,$C43),'SER2'!$A$6:$M$500,13,FALSE),0)</f>
        <v>0</v>
      </c>
      <c r="R43" s="65">
        <f>_xlfn.IFNA(VLOOKUP(CONCATENATE($R$5,$B43,$C43),'OG1'!$A$6:$M$133,13,FALSE),0)</f>
        <v>0</v>
      </c>
      <c r="S43" s="65">
        <f>_xlfn.IFNA(VLOOKUP(CONCATENATE($S$5,$B43,$C43),'OG1'!$A$6:$M$133,13,FALSE),0)</f>
        <v>0</v>
      </c>
      <c r="T43" s="65">
        <f>_xlfn.IFNA(VLOOKUP(CONCATENATE($T$5,$B43,$C43),'DRY1'!$A$6:$M$135,13,FALSE),0)</f>
        <v>0</v>
      </c>
      <c r="U43" s="65">
        <f>_xlfn.IFNA(VLOOKUP(CONCATENATE($U$5,$B43,$C43),'HOR1'!$A$6:$M$192,13,FALSE),0)</f>
        <v>0</v>
      </c>
      <c r="V43" s="65">
        <f>_xlfn.IFNA(VLOOKUP(CONCATENATE($V$5,$B43,$C43),'DAR1'!$A$6:$M$133,13,FALSE),0)</f>
        <v>0</v>
      </c>
      <c r="W43" s="65">
        <f>_xlfn.IFNA(VLOOKUP(CONCATENATE($W$5,$B43,$C43),'DRY2'!$A$6:$M$133,13,FALSE),0)</f>
        <v>0</v>
      </c>
      <c r="X43" s="65">
        <f>_xlfn.IFNA(VLOOKUP(CONCATENATE($X$5,$B43,$C43),'SER3'!$A$6:$M$500,13,FALSE),0)</f>
        <v>0</v>
      </c>
      <c r="Y43" s="65">
        <f>_xlfn.IFNA(VLOOKUP(CONCATENATE($Y$5,$B43,$C43),'OG2'!$A$6:$M$135,13,FALSE),0)</f>
        <v>0</v>
      </c>
      <c r="Z43" s="351">
        <f>_xlfn.IFNA(VLOOKUP(CONCATENATE($Z$5,$B43,$C43),'OG2'!$A$6:$M$135,13,FALSE),0)</f>
        <v>0</v>
      </c>
      <c r="AA43" s="351">
        <f>_xlfn.IFNA(VLOOKUP(CONCATENATE($AA$5,$B43,$C43),'DRY3'!$A$6:$M$132,13,FALSE),0)</f>
        <v>0</v>
      </c>
      <c r="AB43" s="65">
        <f>_xlfn.IFNA(VLOOKUP(CONCATENATE($AB$5,$B43,$C43),[1]SCSJ!$A$6:$M$133,13,FALSE),0)</f>
        <v>0</v>
      </c>
      <c r="AC43" s="65">
        <f>_xlfn.IFNA(VLOOKUP(CONCATENATE($AC$5,$B43,$C43),'GOS2'!$A$6:$M$133,13,FALSE),0)</f>
        <v>0</v>
      </c>
      <c r="AD43" s="65">
        <f>_xlfn.IFNA(VLOOKUP(CONCATENATE($AD$5,$B43,$C43),FEST!$A$6:$M$300,13,FALSE),0)</f>
        <v>0</v>
      </c>
      <c r="AE43" s="65">
        <f>_xlfn.IFNA(VLOOKUP(CONCATENATE($AE$5,$B43,$C43),'ESP2'!$A$6:$M$500,13,FALSE),0)</f>
        <v>0</v>
      </c>
      <c r="AF43" s="65">
        <f>_xlfn.IFNA(VLOOKUP(CONCATENATE($AF$5,$B43,$C43),'OG3'!$A$6:$M$53,13,FALSE),0)</f>
        <v>0</v>
      </c>
      <c r="AG43" s="65">
        <f>_xlfn.IFNA(VLOOKUP(CONCATENATE($AG$5,$B43,$C43),'OG3'!$A$6:$M$53,13,FALSE),0)</f>
        <v>0</v>
      </c>
      <c r="AH43" s="65">
        <f>_xlfn.IFNA(VLOOKUP(CONCATENATE($AH$5,$B43,$C43),[2]cap1!$A$6:$M$53,13,FALSE),0)</f>
        <v>0</v>
      </c>
      <c r="AI43" s="65">
        <f>_xlfn.IFNA(VLOOKUP(CONCATENATE($AI$5,$B43,$C43),'ESP3'!$A$6:$M$53,13,FALSE),0)</f>
        <v>0</v>
      </c>
      <c r="AJ43" s="65">
        <f>_xlfn.IFNA(VLOOKUP(CONCATENATE($AJ$5,$B43,$C43),'BAL3'!$A$6:$M$500,13,FALSE),0)</f>
        <v>0</v>
      </c>
      <c r="AK43" s="65">
        <f>_xlfn.IFNA(VLOOKUP(CONCATENATE($AK$5,$B43,$C43),'ESP4'!$A$6:$M$300,13,FALSE),0)</f>
        <v>0</v>
      </c>
      <c r="AL43" s="65">
        <f>_xlfn.IFNA(VLOOKUP(CONCATENATE($AL$5,$B43,$C43),'DAR2'!$A$6:$M$300,13,FALSE),0)</f>
        <v>0</v>
      </c>
      <c r="AM43" s="65">
        <f>_xlfn.IFNA(VLOOKUP(CONCATENATE($AM$5,$B43,$C43),GID!$A$6:$M$60,13,FALSE),0)</f>
        <v>0</v>
      </c>
      <c r="AN43" s="65">
        <f>_xlfn.IFNA(VLOOKUP(CONCATENATE($AN$5,$B43,$C43),RAS!$A$6:$M$135,13,FALSE),0)</f>
        <v>0</v>
      </c>
      <c r="AO43" s="65">
        <f>_xlfn.IFNA(VLOOKUP(CONCATENATE($AO$5,$B43,$C43),'OG3'!$A$6:$M$133,13,FALSE),0)</f>
        <v>0</v>
      </c>
      <c r="AP43" s="65"/>
      <c r="AQ43" s="65">
        <f>_xlfn.IFNA(VLOOKUP(CONCATENATE($AQ$5,$B43,$C43),'Spare 2'!$A$6:$M$135,13,FALSE),0)</f>
        <v>0</v>
      </c>
      <c r="AR43" s="65">
        <f>_xlfn.IFNA(VLOOKUP(CONCATENATE($AR$5,$B43,$C43),'Spare 3'!$A$6:$M$154,13,FALSE),0)</f>
        <v>0</v>
      </c>
      <c r="AS43" s="65">
        <f>_xlfn.IFNA(VLOOKUP(CONCATENATE($AT$5,$B43,$C43),RAS!$A$6:$M$135,13,FALSE),0)</f>
        <v>0</v>
      </c>
      <c r="AT43" s="65">
        <f>_xlfn.IFNA(VLOOKUP(CONCATENATE($AT$5,$B43,$C43),RAS!$A$6:$M$135,13,FALSE),0)</f>
        <v>0</v>
      </c>
      <c r="AU43" s="351">
        <f>_xlfn.IFNA(VLOOKUP(CONCATENATE($AU$5,$B43,$C43),GID!$A$8:$M$135,13,FALSE),0)</f>
        <v>0</v>
      </c>
      <c r="AV43" s="65">
        <f>_xlfn.IFNA(VLOOKUP(CONCATENATE($AV$5,$B43,$C43),GID!$A$8:$M$135,13,FALSE),0)</f>
        <v>0</v>
      </c>
      <c r="AW43" s="65"/>
      <c r="AX43" s="65"/>
      <c r="AY43" s="65"/>
      <c r="AZ43" s="65"/>
      <c r="BA43" s="52"/>
    </row>
    <row r="44" spans="1:53" x14ac:dyDescent="0.25">
      <c r="A44" s="601"/>
      <c r="B44" s="60" t="s">
        <v>373</v>
      </c>
      <c r="C44" s="431" t="s">
        <v>354</v>
      </c>
      <c r="D44" s="66" t="s">
        <v>355</v>
      </c>
      <c r="E44" s="67">
        <v>45099</v>
      </c>
      <c r="F44" s="74">
        <v>11</v>
      </c>
      <c r="G44" s="63">
        <f t="shared" si="1"/>
        <v>0</v>
      </c>
      <c r="H44" s="64">
        <f t="shared" si="2"/>
        <v>0</v>
      </c>
      <c r="I44" s="74">
        <f>RANK(H44,$H$6:$H$88)</f>
        <v>13</v>
      </c>
      <c r="J44" s="73">
        <f>_xlfn.IFNA(VLOOKUP(CONCATENATE($J$5,$B44,$C44),'ESP1'!$A$6:$M$500,13,FALSE),0)</f>
        <v>0</v>
      </c>
      <c r="K44" s="65">
        <f>_xlfn.IFNA(VLOOKUP(CONCATENATE($K$5,$B44,$C44),'ESP1'!$A$6:$M$500,13,FALSE),0)</f>
        <v>0</v>
      </c>
      <c r="L44" s="73">
        <f>_xlfn.IFNA(VLOOKUP(CONCATENATE($L$5,$B44,$C44),'SER1'!$A$6:$M$500,13,FALSE),0)</f>
        <v>0</v>
      </c>
      <c r="M44" s="65">
        <f>_xlfn.IFNA(VLOOKUP(CONCATENATE($M$5,$B44,$C44),'SER1'!$A$6:$M$500,13,FALSE),0)</f>
        <v>0</v>
      </c>
      <c r="N44" s="65">
        <f>_xlfn.IFNA(VLOOKUP(CONCATENATE($N$5,$B44,$C44),MUR!$A$6:$M$133,13,FALSE),0)</f>
        <v>0</v>
      </c>
      <c r="O44" s="65">
        <f>_xlfn.IFNA(VLOOKUP(CONCATENATE($O$5,$B44,$C44),'GOS1'!$A$6:$M$133,13,FALSE),0)</f>
        <v>0</v>
      </c>
      <c r="P44" s="65">
        <f>_xlfn.IFNA(VLOOKUP(CONCATENATE($P$5,$B44,$C44),'SER2'!$A$6:$M$500,13,FALSE),0)</f>
        <v>0</v>
      </c>
      <c r="Q44" s="65">
        <f>_xlfn.IFNA(VLOOKUP(CONCATENATE($Q$5,$B44,$C44),'SER2'!$A$6:$M$500,13,FALSE),0)</f>
        <v>0</v>
      </c>
      <c r="R44" s="65">
        <f>_xlfn.IFNA(VLOOKUP(CONCATENATE($R$5,$B44,$C44),'OG1'!$A$6:$M$133,13,FALSE),0)</f>
        <v>0</v>
      </c>
      <c r="S44" s="65">
        <f>_xlfn.IFNA(VLOOKUP(CONCATENATE($S$5,$B44,$C44),'OG1'!$A$6:$M$133,13,FALSE),0)</f>
        <v>0</v>
      </c>
      <c r="T44" s="65">
        <f>_xlfn.IFNA(VLOOKUP(CONCATENATE($T$5,$B44,$C44),'DRY1'!$A$6:$M$135,13,FALSE),0)</f>
        <v>0</v>
      </c>
      <c r="U44" s="65">
        <f>_xlfn.IFNA(VLOOKUP(CONCATENATE($U$5,$B44,$C44),'HOR1'!$A$6:$M$192,13,FALSE),0)</f>
        <v>0</v>
      </c>
      <c r="V44" s="65">
        <f>_xlfn.IFNA(VLOOKUP(CONCATENATE($V$5,$B44,$C44),'DAR1'!$A$6:$M$133,13,FALSE),0)</f>
        <v>0</v>
      </c>
      <c r="W44" s="65">
        <f>_xlfn.IFNA(VLOOKUP(CONCATENATE($W$5,$B44,$C44),'DRY2'!$A$6:$M$133,13,FALSE),0)</f>
        <v>0</v>
      </c>
      <c r="X44" s="65">
        <f>_xlfn.IFNA(VLOOKUP(CONCATENATE($X$5,$B44,$C44),'SER3'!$A$6:$M$500,13,FALSE),0)</f>
        <v>0</v>
      </c>
      <c r="Y44" s="65">
        <f>_xlfn.IFNA(VLOOKUP(CONCATENATE($Y$5,$B44,$C44),'OG2'!$A$6:$M$135,13,FALSE),0)</f>
        <v>0</v>
      </c>
      <c r="Z44" s="351">
        <f>_xlfn.IFNA(VLOOKUP(CONCATENATE($Z$5,$B44,$C44),'OG2'!$A$6:$M$135,13,FALSE),0)</f>
        <v>0</v>
      </c>
      <c r="AA44" s="351">
        <f>_xlfn.IFNA(VLOOKUP(CONCATENATE($AA$5,$B44,$C44),'DRY3'!$A$6:$M$132,13,FALSE),0)</f>
        <v>0</v>
      </c>
      <c r="AB44" s="65">
        <f>_xlfn.IFNA(VLOOKUP(CONCATENATE($AB$5,$B44,$C44),[1]SCSJ!$A$6:$M$133,13,FALSE),0)</f>
        <v>0</v>
      </c>
      <c r="AC44" s="65">
        <f>_xlfn.IFNA(VLOOKUP(CONCATENATE($AC$5,$B44,$C44),'GOS2'!$A$6:$M$133,13,FALSE),0)</f>
        <v>0</v>
      </c>
      <c r="AD44" s="65">
        <f>_xlfn.IFNA(VLOOKUP(CONCATENATE($AD$5,$B44,$C44),FEST!$A$6:$M$300,13,FALSE),0)</f>
        <v>0</v>
      </c>
      <c r="AE44" s="65">
        <f>_xlfn.IFNA(VLOOKUP(CONCATENATE($AE$5,$B44,$C44),'ESP2'!$A$6:$M$500,13,FALSE),0)</f>
        <v>0</v>
      </c>
      <c r="AF44" s="65">
        <f>_xlfn.IFNA(VLOOKUP(CONCATENATE($AF$5,$B44,$C44),'OG3'!$A$6:$M$53,13,FALSE),0)</f>
        <v>0</v>
      </c>
      <c r="AG44" s="65">
        <f>_xlfn.IFNA(VLOOKUP(CONCATENATE($AG$5,$B44,$C44),'OG3'!$A$6:$M$53,13,FALSE),0)</f>
        <v>0</v>
      </c>
      <c r="AH44" s="65">
        <f>_xlfn.IFNA(VLOOKUP(CONCATENATE($AH$5,$B44,$C44),[2]cap1!$A$6:$M$53,13,FALSE),0)</f>
        <v>0</v>
      </c>
      <c r="AI44" s="65">
        <f>_xlfn.IFNA(VLOOKUP(CONCATENATE($AI$5,$B44,$C44),'ESP3'!$A$6:$M$53,13,FALSE),0)</f>
        <v>0</v>
      </c>
      <c r="AJ44" s="65">
        <f>_xlfn.IFNA(VLOOKUP(CONCATENATE($AJ$5,$B44,$C44),'BAL3'!$A$6:$M$500,13,FALSE),0)</f>
        <v>0</v>
      </c>
      <c r="AK44" s="65">
        <f>_xlfn.IFNA(VLOOKUP(CONCATENATE($AK$5,$B44,$C44),'ESP4'!$A$6:$M$300,13,FALSE),0)</f>
        <v>0</v>
      </c>
      <c r="AL44" s="65">
        <f>_xlfn.IFNA(VLOOKUP(CONCATENATE($AL$5,$B44,$C44),'DAR2'!$A$6:$M$300,13,FALSE),0)</f>
        <v>0</v>
      </c>
      <c r="AM44" s="65">
        <f>_xlfn.IFNA(VLOOKUP(CONCATENATE($AM$5,$B44,$C44),GID!$A$6:$M$60,13,FALSE),0)</f>
        <v>0</v>
      </c>
      <c r="AN44" s="65">
        <f>_xlfn.IFNA(VLOOKUP(CONCATENATE($AN$5,$B44,$C44),RAS!$A$6:$M$135,13,FALSE),0)</f>
        <v>0</v>
      </c>
      <c r="AO44" s="65">
        <f>_xlfn.IFNA(VLOOKUP(CONCATENATE($AO$5,$B44,$C44),'OG3'!$A$6:$M$133,13,FALSE),0)</f>
        <v>0</v>
      </c>
      <c r="AP44" s="65"/>
      <c r="AQ44" s="65">
        <f>_xlfn.IFNA(VLOOKUP(CONCATENATE($AQ$5,$B44,$C44),'Spare 2'!$A$6:$M$135,13,FALSE),0)</f>
        <v>0</v>
      </c>
      <c r="AR44" s="65">
        <f>_xlfn.IFNA(VLOOKUP(CONCATENATE($AR$5,$B44,$C44),'Spare 3'!$A$6:$M$154,13,FALSE),0)</f>
        <v>0</v>
      </c>
      <c r="AS44" s="65">
        <f>_xlfn.IFNA(VLOOKUP(CONCATENATE($AT$5,$B44,$C44),RAS!$A$6:$M$135,13,FALSE),0)</f>
        <v>0</v>
      </c>
      <c r="AT44" s="65">
        <f>_xlfn.IFNA(VLOOKUP(CONCATENATE($AT$5,$B44,$C44),RAS!$A$6:$M$135,13,FALSE),0)</f>
        <v>0</v>
      </c>
      <c r="AU44" s="351">
        <f>_xlfn.IFNA(VLOOKUP(CONCATENATE($AU$5,$B44,$C44),GID!$A$8:$M$135,13,FALSE),0)</f>
        <v>0</v>
      </c>
      <c r="AV44" s="65">
        <f>_xlfn.IFNA(VLOOKUP(CONCATENATE($AV$5,$B44,$C44),GID!$A$8:$M$135,13,FALSE),0)</f>
        <v>0</v>
      </c>
      <c r="AW44" s="65"/>
      <c r="AX44" s="65"/>
      <c r="AY44" s="65"/>
      <c r="AZ44" s="65"/>
      <c r="BA44" s="52"/>
    </row>
    <row r="45" spans="1:53" x14ac:dyDescent="0.25">
      <c r="A45" s="601"/>
      <c r="B45" s="60"/>
      <c r="C45" s="66"/>
      <c r="D45" s="66"/>
      <c r="E45" s="67"/>
      <c r="F45" s="74"/>
      <c r="G45" s="63">
        <f t="shared" si="1"/>
        <v>0</v>
      </c>
      <c r="H45" s="64">
        <f t="shared" si="2"/>
        <v>0</v>
      </c>
      <c r="I45" s="74">
        <f>RANK(H45,$H$6:$H$88)</f>
        <v>13</v>
      </c>
      <c r="J45" s="73">
        <f>_xlfn.IFNA(VLOOKUP(CONCATENATE($J$5,$B45,$C45),'ESP1'!$A$6:$M$500,13,FALSE),0)</f>
        <v>0</v>
      </c>
      <c r="K45" s="65">
        <f>_xlfn.IFNA(VLOOKUP(CONCATENATE($K$5,$B45,$C45),'ESP1'!$A$6:$M$500,13,FALSE),0)</f>
        <v>0</v>
      </c>
      <c r="L45" s="73">
        <f>_xlfn.IFNA(VLOOKUP(CONCATENATE($L$5,$B45,$C45),'SER1'!$A$6:$M$500,13,FALSE),0)</f>
        <v>0</v>
      </c>
      <c r="M45" s="65">
        <f>_xlfn.IFNA(VLOOKUP(CONCATENATE($M$5,$B45,$C45),'SER1'!$A$6:$M$500,13,FALSE),0)</f>
        <v>0</v>
      </c>
      <c r="N45" s="65">
        <f>_xlfn.IFNA(VLOOKUP(CONCATENATE($N$5,$B45,$C45),MUR!$A$6:$M$133,13,FALSE),0)</f>
        <v>0</v>
      </c>
      <c r="O45" s="65">
        <f>_xlfn.IFNA(VLOOKUP(CONCATENATE($O$5,$B45,$C45),'GOS1'!$A$6:$M$133,13,FALSE),0)</f>
        <v>0</v>
      </c>
      <c r="P45" s="65">
        <f>_xlfn.IFNA(VLOOKUP(CONCATENATE($P$5,$B45,$C45),'SER2'!$A$6:$M$500,13,FALSE),0)</f>
        <v>0</v>
      </c>
      <c r="Q45" s="65">
        <f>_xlfn.IFNA(VLOOKUP(CONCATENATE($Q$5,$B45,$C45),'SER2'!$A$6:$M$500,13,FALSE),0)</f>
        <v>0</v>
      </c>
      <c r="R45" s="65">
        <f>_xlfn.IFNA(VLOOKUP(CONCATENATE($R$5,$B45,$C45),'OG1'!$A$6:$M$133,13,FALSE),0)</f>
        <v>0</v>
      </c>
      <c r="S45" s="65">
        <f>_xlfn.IFNA(VLOOKUP(CONCATENATE($S$5,$B45,$C45),'OG1'!$A$6:$M$133,13,FALSE),0)</f>
        <v>0</v>
      </c>
      <c r="T45" s="65">
        <f>_xlfn.IFNA(VLOOKUP(CONCATENATE($T$5,$B45,$C45),'DRY1'!$A$6:$M$135,13,FALSE),0)</f>
        <v>0</v>
      </c>
      <c r="U45" s="65">
        <f>_xlfn.IFNA(VLOOKUP(CONCATENATE($U$5,$B45,$C45),'HOR1'!$A$6:$M$192,13,FALSE),0)</f>
        <v>0</v>
      </c>
      <c r="V45" s="65">
        <f>_xlfn.IFNA(VLOOKUP(CONCATENATE($V$5,$B45,$C45),'DAR1'!$A$6:$M$133,13,FALSE),0)</f>
        <v>0</v>
      </c>
      <c r="W45" s="65">
        <f>_xlfn.IFNA(VLOOKUP(CONCATENATE($W$5,$B45,$C45),'DRY2'!$A$6:$M$133,13,FALSE),0)</f>
        <v>0</v>
      </c>
      <c r="X45" s="65">
        <f>_xlfn.IFNA(VLOOKUP(CONCATENATE($X$5,$B45,$C45),'SER3'!$A$6:$M$500,13,FALSE),0)</f>
        <v>0</v>
      </c>
      <c r="Y45" s="65">
        <f>_xlfn.IFNA(VLOOKUP(CONCATENATE($Y$5,$B45,$C45),'OG2'!$A$6:$M$135,13,FALSE),0)</f>
        <v>0</v>
      </c>
      <c r="Z45" s="351">
        <f>_xlfn.IFNA(VLOOKUP(CONCATENATE($Z$5,$B45,$C45),'OG2'!$A$6:$M$135,13,FALSE),0)</f>
        <v>0</v>
      </c>
      <c r="AA45" s="351">
        <f>_xlfn.IFNA(VLOOKUP(CONCATENATE($AA$5,$B45,$C45),'DRY3'!$A$6:$M$132,13,FALSE),0)</f>
        <v>0</v>
      </c>
      <c r="AB45" s="65">
        <f>_xlfn.IFNA(VLOOKUP(CONCATENATE($AB$5,$B45,$C45),[1]SCSJ!$A$6:$M$133,13,FALSE),0)</f>
        <v>0</v>
      </c>
      <c r="AC45" s="65">
        <f>_xlfn.IFNA(VLOOKUP(CONCATENATE($AC$5,$B45,$C45),'GOS2'!$A$6:$M$133,13,FALSE),0)</f>
        <v>0</v>
      </c>
      <c r="AD45" s="65">
        <f>_xlfn.IFNA(VLOOKUP(CONCATENATE($AD$5,$B45,$C45),FEST!$A$6:$M$300,13,FALSE),0)</f>
        <v>0</v>
      </c>
      <c r="AE45" s="65">
        <f>_xlfn.IFNA(VLOOKUP(CONCATENATE($AE$5,$B45,$C45),'ESP2'!$A$6:$M$500,13,FALSE),0)</f>
        <v>0</v>
      </c>
      <c r="AF45" s="65">
        <f>_xlfn.IFNA(VLOOKUP(CONCATENATE($AF$5,$B45,$C45),'OG3'!$A$6:$M$53,13,FALSE),0)</f>
        <v>0</v>
      </c>
      <c r="AG45" s="65">
        <f>_xlfn.IFNA(VLOOKUP(CONCATENATE($AG$5,$B45,$C45),'OG3'!$A$6:$M$53,13,FALSE),0)</f>
        <v>0</v>
      </c>
      <c r="AH45" s="65">
        <f>_xlfn.IFNA(VLOOKUP(CONCATENATE($AH$5,$B45,$C45),[2]cap1!$A$6:$M$53,13,FALSE),0)</f>
        <v>0</v>
      </c>
      <c r="AI45" s="65">
        <f>_xlfn.IFNA(VLOOKUP(CONCATENATE($AI$5,$B45,$C45),'ESP3'!$A$6:$M$53,13,FALSE),0)</f>
        <v>0</v>
      </c>
      <c r="AJ45" s="65">
        <f>_xlfn.IFNA(VLOOKUP(CONCATENATE($AJ$5,$B45,$C45),'BAL3'!$A$6:$M$500,13,FALSE),0)</f>
        <v>0</v>
      </c>
      <c r="AK45" s="65">
        <f>_xlfn.IFNA(VLOOKUP(CONCATENATE($AK$5,$B45,$C45),'ESP4'!$A$6:$M$300,13,FALSE),0)</f>
        <v>0</v>
      </c>
      <c r="AL45" s="65">
        <f>_xlfn.IFNA(VLOOKUP(CONCATENATE($AL$5,$B45,$C45),'DAR2'!$A$6:$M$300,13,FALSE),0)</f>
        <v>0</v>
      </c>
      <c r="AM45" s="65">
        <f>_xlfn.IFNA(VLOOKUP(CONCATENATE($AM$5,$B45,$C45),GID!$A$6:$M$60,13,FALSE),0)</f>
        <v>0</v>
      </c>
      <c r="AN45" s="65">
        <f>_xlfn.IFNA(VLOOKUP(CONCATENATE($AN$5,$B45,$C45),RAS!$A$6:$M$135,13,FALSE),0)</f>
        <v>0</v>
      </c>
      <c r="AO45" s="65">
        <f>_xlfn.IFNA(VLOOKUP(CONCATENATE($AO$5,$B45,$C45),'OG3'!$A$6:$M$133,13,FALSE),0)</f>
        <v>0</v>
      </c>
      <c r="AP45" s="65"/>
      <c r="AQ45" s="65">
        <f>_xlfn.IFNA(VLOOKUP(CONCATENATE($AQ$5,$B45,$C45),'Spare 2'!$A$6:$M$135,13,FALSE),0)</f>
        <v>0</v>
      </c>
      <c r="AR45" s="65">
        <f>_xlfn.IFNA(VLOOKUP(CONCATENATE($AR$5,$B45,$C45),'Spare 3'!$A$6:$M$154,13,FALSE),0)</f>
        <v>0</v>
      </c>
      <c r="AS45" s="65">
        <f>_xlfn.IFNA(VLOOKUP(CONCATENATE($AT$5,$B45,$C45),RAS!$A$6:$M$135,13,FALSE),0)</f>
        <v>0</v>
      </c>
      <c r="AT45" s="65">
        <f>_xlfn.IFNA(VLOOKUP(CONCATENATE($AT$5,$B45,$C45),RAS!$A$6:$M$135,13,FALSE),0)</f>
        <v>0</v>
      </c>
      <c r="AU45" s="351">
        <f>_xlfn.IFNA(VLOOKUP(CONCATENATE($AU$5,$B45,$C45),GID!$A$8:$M$135,13,FALSE),0)</f>
        <v>0</v>
      </c>
      <c r="AV45" s="65">
        <f>_xlfn.IFNA(VLOOKUP(CONCATENATE($AV$5,$B45,$C45),GID!$A$8:$M$135,13,FALSE),0)</f>
        <v>0</v>
      </c>
      <c r="AW45" s="65"/>
      <c r="AX45" s="65"/>
      <c r="AY45" s="65"/>
      <c r="AZ45" s="65"/>
      <c r="BA45" s="52"/>
    </row>
    <row r="46" spans="1:53" x14ac:dyDescent="0.25">
      <c r="A46" s="601"/>
      <c r="B46" s="60"/>
      <c r="C46" s="66"/>
      <c r="D46" s="66"/>
      <c r="E46" s="67"/>
      <c r="F46" s="74"/>
      <c r="G46" s="63">
        <f t="shared" si="1"/>
        <v>0</v>
      </c>
      <c r="H46" s="64">
        <f t="shared" si="2"/>
        <v>0</v>
      </c>
      <c r="I46" s="74">
        <f>RANK(H46,$H$6:$H$88)</f>
        <v>13</v>
      </c>
      <c r="J46" s="73">
        <f>_xlfn.IFNA(VLOOKUP(CONCATENATE($J$5,$B46,$C46),'ESP1'!$A$6:$M$500,13,FALSE),0)</f>
        <v>0</v>
      </c>
      <c r="K46" s="65">
        <f>_xlfn.IFNA(VLOOKUP(CONCATENATE($K$5,$B46,$C46),'ESP1'!$A$6:$M$500,13,FALSE),0)</f>
        <v>0</v>
      </c>
      <c r="L46" s="73">
        <f>_xlfn.IFNA(VLOOKUP(CONCATENATE($L$5,$B46,$C46),'SER1'!$A$6:$M$500,13,FALSE),0)</f>
        <v>0</v>
      </c>
      <c r="M46" s="65">
        <f>_xlfn.IFNA(VLOOKUP(CONCATENATE($M$5,$B46,$C46),'SER1'!$A$6:$M$500,13,FALSE),0)</f>
        <v>0</v>
      </c>
      <c r="N46" s="65">
        <f>_xlfn.IFNA(VLOOKUP(CONCATENATE($N$5,$B46,$C46),MUR!$A$6:$M$133,13,FALSE),0)</f>
        <v>0</v>
      </c>
      <c r="O46" s="65">
        <f>_xlfn.IFNA(VLOOKUP(CONCATENATE($O$5,$B46,$C46),'GOS1'!$A$6:$M$133,13,FALSE),0)</f>
        <v>0</v>
      </c>
      <c r="P46" s="65">
        <f>_xlfn.IFNA(VLOOKUP(CONCATENATE($P$5,$B46,$C46),'SER2'!$A$6:$M$500,13,FALSE),0)</f>
        <v>0</v>
      </c>
      <c r="Q46" s="65">
        <f>_xlfn.IFNA(VLOOKUP(CONCATENATE($Q$5,$B46,$C46),'SER2'!$A$6:$M$500,13,FALSE),0)</f>
        <v>0</v>
      </c>
      <c r="R46" s="65">
        <f>_xlfn.IFNA(VLOOKUP(CONCATENATE($R$5,$B46,$C46),'OG1'!$A$6:$M$133,13,FALSE),0)</f>
        <v>0</v>
      </c>
      <c r="S46" s="65">
        <f>_xlfn.IFNA(VLOOKUP(CONCATENATE($S$5,$B46,$C46),'OG1'!$A$6:$M$133,13,FALSE),0)</f>
        <v>0</v>
      </c>
      <c r="T46" s="65">
        <f>_xlfn.IFNA(VLOOKUP(CONCATENATE($T$5,$B46,$C46),'DRY1'!$A$6:$M$135,13,FALSE),0)</f>
        <v>0</v>
      </c>
      <c r="U46" s="65">
        <f>_xlfn.IFNA(VLOOKUP(CONCATENATE($U$5,$B46,$C46),'HOR1'!$A$6:$M$192,13,FALSE),0)</f>
        <v>0</v>
      </c>
      <c r="V46" s="65">
        <f>_xlfn.IFNA(VLOOKUP(CONCATENATE($V$5,$B46,$C46),'DAR1'!$A$6:$M$133,13,FALSE),0)</f>
        <v>0</v>
      </c>
      <c r="W46" s="65">
        <f>_xlfn.IFNA(VLOOKUP(CONCATENATE($W$5,$B46,$C46),'DRY2'!$A$6:$M$133,13,FALSE),0)</f>
        <v>0</v>
      </c>
      <c r="X46" s="65">
        <f>_xlfn.IFNA(VLOOKUP(CONCATENATE($X$5,$B46,$C46),'SER3'!$A$6:$M$500,13,FALSE),0)</f>
        <v>0</v>
      </c>
      <c r="Y46" s="65">
        <f>_xlfn.IFNA(VLOOKUP(CONCATENATE($Y$5,$B46,$C46),'OG2'!$A$6:$M$135,13,FALSE),0)</f>
        <v>0</v>
      </c>
      <c r="Z46" s="351">
        <f>_xlfn.IFNA(VLOOKUP(CONCATENATE($Z$5,$B46,$C46),'OG2'!$A$6:$M$135,13,FALSE),0)</f>
        <v>0</v>
      </c>
      <c r="AA46" s="351">
        <f>_xlfn.IFNA(VLOOKUP(CONCATENATE($AA$5,$B46,$C46),'DRY3'!$A$6:$M$132,13,FALSE),0)</f>
        <v>0</v>
      </c>
      <c r="AB46" s="65">
        <f>_xlfn.IFNA(VLOOKUP(CONCATENATE($AB$5,$B46,$C46),[1]SCSJ!$A$6:$M$133,13,FALSE),0)</f>
        <v>0</v>
      </c>
      <c r="AC46" s="65">
        <f>_xlfn.IFNA(VLOOKUP(CONCATENATE($AC$5,$B46,$C46),'GOS2'!$A$6:$M$133,13,FALSE),0)</f>
        <v>0</v>
      </c>
      <c r="AD46" s="65">
        <f>_xlfn.IFNA(VLOOKUP(CONCATENATE($AD$5,$B46,$C46),FEST!$A$6:$M$300,13,FALSE),0)</f>
        <v>0</v>
      </c>
      <c r="AE46" s="65">
        <f>_xlfn.IFNA(VLOOKUP(CONCATENATE($AE$5,$B46,$C46),'ESP2'!$A$6:$M$500,13,FALSE),0)</f>
        <v>0</v>
      </c>
      <c r="AF46" s="65">
        <f>_xlfn.IFNA(VLOOKUP(CONCATENATE($AF$5,$B46,$C46),'OG3'!$A$6:$M$53,13,FALSE),0)</f>
        <v>0</v>
      </c>
      <c r="AG46" s="65"/>
      <c r="AH46" s="65">
        <f>_xlfn.IFNA(VLOOKUP(CONCATENATE($AH$5,$B46,$C46),[2]cap1!$A$6:$M$53,13,FALSE),0)</f>
        <v>0</v>
      </c>
      <c r="AI46" s="65">
        <f>_xlfn.IFNA(VLOOKUP(CONCATENATE($AI$5,$B46,$C46),'ESP3'!$A$6:$M$53,13,FALSE),0)</f>
        <v>0</v>
      </c>
      <c r="AJ46" s="65">
        <f>_xlfn.IFNA(VLOOKUP(CONCATENATE($AJ$5,$B46,$C46),'BAL3'!$A$6:$M$500,13,FALSE),0)</f>
        <v>0</v>
      </c>
      <c r="AK46" s="65">
        <f>_xlfn.IFNA(VLOOKUP(CONCATENATE($AK$5,$B46,$C46),'ESP4'!$A$6:$M$300,13,FALSE),0)</f>
        <v>0</v>
      </c>
      <c r="AL46" s="65">
        <f>_xlfn.IFNA(VLOOKUP(CONCATENATE($AL$5,$B46,$C46),'DAR2'!$A$6:$M$300,13,FALSE),0)</f>
        <v>0</v>
      </c>
      <c r="AM46" s="65">
        <f>_xlfn.IFNA(VLOOKUP(CONCATENATE($AM$5,$B46,$C46),GID!$A$6:$M$60,13,FALSE),0)</f>
        <v>0</v>
      </c>
      <c r="AN46" s="65">
        <f>_xlfn.IFNA(VLOOKUP(CONCATENATE($AN$5,$B46,$C46),RAS!$A$6:$M$135,13,FALSE),0)</f>
        <v>0</v>
      </c>
      <c r="AO46" s="65">
        <f>_xlfn.IFNA(VLOOKUP(CONCATENATE($AO$5,$B46,$C46),'OG3'!$A$6:$M$133,13,FALSE),0)</f>
        <v>0</v>
      </c>
      <c r="AP46" s="65"/>
      <c r="AQ46" s="65">
        <f>_xlfn.IFNA(VLOOKUP(CONCATENATE($AQ$5,$B46,$C46),'Spare 2'!$A$6:$M$135,13,FALSE),0)</f>
        <v>0</v>
      </c>
      <c r="AR46" s="65">
        <f>_xlfn.IFNA(VLOOKUP(CONCATENATE($AR$5,$B46,$C46),'Spare 3'!$A$6:$M$154,13,FALSE),0)</f>
        <v>0</v>
      </c>
      <c r="AS46" s="65">
        <f>_xlfn.IFNA(VLOOKUP(CONCATENATE($AT$5,$B46,$C46),RAS!$A$6:$M$135,13,FALSE),0)</f>
        <v>0</v>
      </c>
      <c r="AT46" s="65">
        <f>_xlfn.IFNA(VLOOKUP(CONCATENATE($AT$5,$B46,$C46),RAS!$A$6:$M$135,13,FALSE),0)</f>
        <v>0</v>
      </c>
      <c r="AU46" s="351">
        <f>_xlfn.IFNA(VLOOKUP(CONCATENATE($AU$5,$B46,$C46),GID!$A$8:$M$135,13,FALSE),0)</f>
        <v>0</v>
      </c>
      <c r="AV46" s="65">
        <f>_xlfn.IFNA(VLOOKUP(CONCATENATE($AV$5,$B46,$C46),GID!$A$8:$M$135,13,FALSE),0)</f>
        <v>0</v>
      </c>
      <c r="AW46" s="65"/>
      <c r="AX46" s="65"/>
      <c r="AY46" s="65"/>
      <c r="AZ46" s="65"/>
      <c r="BA46" s="53"/>
    </row>
    <row r="47" spans="1:53" x14ac:dyDescent="0.25">
      <c r="A47" s="601"/>
      <c r="B47" s="60"/>
      <c r="C47" s="66"/>
      <c r="D47" s="61"/>
      <c r="E47" s="67"/>
      <c r="F47" s="74"/>
      <c r="G47" s="63">
        <f t="shared" si="1"/>
        <v>0</v>
      </c>
      <c r="H47" s="64">
        <f t="shared" si="2"/>
        <v>0</v>
      </c>
      <c r="I47" s="74">
        <f>RANK(H47,$H$6:$H$88)</f>
        <v>13</v>
      </c>
      <c r="J47" s="73">
        <f>_xlfn.IFNA(VLOOKUP(CONCATENATE($J$5,$B47,$C47),'ESP1'!$A$6:$M$500,13,FALSE),0)</f>
        <v>0</v>
      </c>
      <c r="K47" s="65">
        <f>_xlfn.IFNA(VLOOKUP(CONCATENATE($K$5,$B47,$C47),'ESP1'!$A$6:$M$500,13,FALSE),0)</f>
        <v>0</v>
      </c>
      <c r="L47" s="73">
        <f>_xlfn.IFNA(VLOOKUP(CONCATENATE($L$5,$B47,$C47),'SER1'!$A$6:$M$500,13,FALSE),0)</f>
        <v>0</v>
      </c>
      <c r="M47" s="65">
        <f>_xlfn.IFNA(VLOOKUP(CONCATENATE($M$5,$B47,$C47),'SER1'!$A$6:$M$500,13,FALSE),0)</f>
        <v>0</v>
      </c>
      <c r="N47" s="65">
        <f>_xlfn.IFNA(VLOOKUP(CONCATENATE($N$5,$B47,$C47),MUR!$A$6:$M$133,13,FALSE),0)</f>
        <v>0</v>
      </c>
      <c r="O47" s="65">
        <f>_xlfn.IFNA(VLOOKUP(CONCATENATE($O$5,$B47,$C47),'GOS1'!$A$6:$M$133,13,FALSE),0)</f>
        <v>0</v>
      </c>
      <c r="P47" s="65">
        <f>_xlfn.IFNA(VLOOKUP(CONCATENATE($P$5,$B47,$C47),'SER2'!$A$6:$M$500,13,FALSE),0)</f>
        <v>0</v>
      </c>
      <c r="Q47" s="65">
        <f>_xlfn.IFNA(VLOOKUP(CONCATENATE($Q$5,$B47,$C47),'SER2'!$A$6:$M$500,13,FALSE),0)</f>
        <v>0</v>
      </c>
      <c r="R47" s="65">
        <f>_xlfn.IFNA(VLOOKUP(CONCATENATE($R$5,$B47,$C47),'OG1'!$A$6:$M$133,13,FALSE),0)</f>
        <v>0</v>
      </c>
      <c r="S47" s="65">
        <f>_xlfn.IFNA(VLOOKUP(CONCATENATE($S$5,$B47,$C47),'OG1'!$A$6:$M$133,13,FALSE),0)</f>
        <v>0</v>
      </c>
      <c r="T47" s="65">
        <f>_xlfn.IFNA(VLOOKUP(CONCATENATE($T$5,$B47,$C47),'DRY1'!$A$6:$M$135,13,FALSE),0)</f>
        <v>0</v>
      </c>
      <c r="U47" s="65">
        <f>_xlfn.IFNA(VLOOKUP(CONCATENATE($U$5,$B47,$C47),'HOR1'!$A$6:$M$192,13,FALSE),0)</f>
        <v>0</v>
      </c>
      <c r="V47" s="65">
        <f>_xlfn.IFNA(VLOOKUP(CONCATENATE($V$5,$B47,$C47),'DAR1'!$A$6:$M$133,13,FALSE),0)</f>
        <v>0</v>
      </c>
      <c r="W47" s="65">
        <f>_xlfn.IFNA(VLOOKUP(CONCATENATE($W$5,$B47,$C47),'DRY2'!$A$6:$M$133,13,FALSE),0)</f>
        <v>0</v>
      </c>
      <c r="X47" s="65">
        <f>_xlfn.IFNA(VLOOKUP(CONCATENATE($X$5,$B47,$C47),'SER3'!$A$6:$M$500,13,FALSE),0)</f>
        <v>0</v>
      </c>
      <c r="Y47" s="65">
        <f>_xlfn.IFNA(VLOOKUP(CONCATENATE($Y$5,$B47,$C47),'OG2'!$A$6:$M$135,13,FALSE),0)</f>
        <v>0</v>
      </c>
      <c r="Z47" s="351">
        <f>_xlfn.IFNA(VLOOKUP(CONCATENATE($Z$5,$B47,$C47),'OG2'!$A$6:$M$135,13,FALSE),0)</f>
        <v>0</v>
      </c>
      <c r="AA47" s="351">
        <f>_xlfn.IFNA(VLOOKUP(CONCATENATE($AA$5,$B47,$C47),'DRY3'!$A$6:$M$132,13,FALSE),0)</f>
        <v>0</v>
      </c>
      <c r="AB47" s="65">
        <f>_xlfn.IFNA(VLOOKUP(CONCATENATE($AB$5,$B47,$C47),[1]SCSJ!$A$6:$M$133,13,FALSE),0)</f>
        <v>0</v>
      </c>
      <c r="AC47" s="65">
        <f>_xlfn.IFNA(VLOOKUP(CONCATENATE($AC$5,$B47,$C47),'GOS2'!$A$6:$M$133,13,FALSE),0)</f>
        <v>0</v>
      </c>
      <c r="AD47" s="65">
        <f>_xlfn.IFNA(VLOOKUP(CONCATENATE($AD$5,$B47,$C47),FEST!$A$6:$M$300,13,FALSE),0)</f>
        <v>0</v>
      </c>
      <c r="AE47" s="65">
        <f>_xlfn.IFNA(VLOOKUP(CONCATENATE($AE$5,$B47,$C47),'ESP2'!$A$6:$M$500,13,FALSE),0)</f>
        <v>0</v>
      </c>
      <c r="AF47" s="65">
        <f>_xlfn.IFNA(VLOOKUP(CONCATENATE($AF$5,$B47,$C47),'OG3'!$A$6:$M$53,13,FALSE),0)</f>
        <v>0</v>
      </c>
      <c r="AG47" s="65"/>
      <c r="AH47" s="65">
        <f>_xlfn.IFNA(VLOOKUP(CONCATENATE($AH$5,$B47,$C47),[2]cap1!$A$6:$M$53,13,FALSE),0)</f>
        <v>0</v>
      </c>
      <c r="AI47" s="65">
        <f>_xlfn.IFNA(VLOOKUP(CONCATENATE($AI$5,$B47,$C47),'ESP3'!$A$6:$M$53,13,FALSE),0)</f>
        <v>0</v>
      </c>
      <c r="AJ47" s="65">
        <f>_xlfn.IFNA(VLOOKUP(CONCATENATE($AJ$5,$B47,$C47),'BAL3'!$A$6:$M$500,13,FALSE),0)</f>
        <v>0</v>
      </c>
      <c r="AK47" s="65">
        <f>_xlfn.IFNA(VLOOKUP(CONCATENATE($AK$5,$B47,$C47),'ESP4'!$A$6:$M$300,13,FALSE),0)</f>
        <v>0</v>
      </c>
      <c r="AL47" s="65">
        <f>_xlfn.IFNA(VLOOKUP(CONCATENATE($AL$5,$B47,$C47),'DAR2'!$A$6:$M$300,13,FALSE),0)</f>
        <v>0</v>
      </c>
      <c r="AM47" s="65">
        <f>_xlfn.IFNA(VLOOKUP(CONCATENATE($AM$5,$B47,$C47),GID!$A$6:$M$60,13,FALSE),0)</f>
        <v>0</v>
      </c>
      <c r="AN47" s="65">
        <f>_xlfn.IFNA(VLOOKUP(CONCATENATE($AN$5,$B47,$C47),RAS!$A$6:$M$135,13,FALSE),0)</f>
        <v>0</v>
      </c>
      <c r="AO47" s="65">
        <f>_xlfn.IFNA(VLOOKUP(CONCATENATE($AO$5,$B47,$C47),'OG3'!$A$6:$M$133,13,FALSE),0)</f>
        <v>0</v>
      </c>
      <c r="AP47" s="65"/>
      <c r="AQ47" s="65">
        <f>_xlfn.IFNA(VLOOKUP(CONCATENATE($AQ$5,$B47,$C47),'Spare 2'!$A$6:$M$135,13,FALSE),0)</f>
        <v>0</v>
      </c>
      <c r="AR47" s="65">
        <f>_xlfn.IFNA(VLOOKUP(CONCATENATE($AR$5,$B47,$C47),'Spare 3'!$A$6:$M$154,13,FALSE),0)</f>
        <v>0</v>
      </c>
      <c r="AS47" s="65">
        <f>_xlfn.IFNA(VLOOKUP(CONCATENATE($AT$5,$B47,$C47),RAS!$A$6:$M$135,13,FALSE),0)</f>
        <v>0</v>
      </c>
      <c r="AT47" s="65">
        <f>_xlfn.IFNA(VLOOKUP(CONCATENATE($AT$5,$B47,$C47),RAS!$A$6:$M$135,13,FALSE),0)</f>
        <v>0</v>
      </c>
      <c r="AU47" s="351">
        <f>_xlfn.IFNA(VLOOKUP(CONCATENATE($AU$5,$B47,$C47),GID!$A$8:$M$135,13,FALSE),0)</f>
        <v>0</v>
      </c>
      <c r="AV47" s="65">
        <f>_xlfn.IFNA(VLOOKUP(CONCATENATE($AV$5,$B47,$C47),GID!$A$8:$M$135,13,FALSE),0)</f>
        <v>0</v>
      </c>
      <c r="AW47" s="65"/>
      <c r="AX47" s="65"/>
      <c r="AY47" s="65"/>
      <c r="AZ47" s="65"/>
      <c r="BA47" s="52"/>
    </row>
    <row r="48" spans="1:53" x14ac:dyDescent="0.25">
      <c r="A48" s="601"/>
      <c r="B48" s="60"/>
      <c r="C48" s="66"/>
      <c r="D48" s="66"/>
      <c r="E48" s="67"/>
      <c r="F48" s="74"/>
      <c r="G48" s="63">
        <f t="shared" si="1"/>
        <v>0</v>
      </c>
      <c r="H48" s="64">
        <f t="shared" si="2"/>
        <v>0</v>
      </c>
      <c r="I48" s="74">
        <f>RANK(H48,$H$6:$H$88)</f>
        <v>13</v>
      </c>
      <c r="J48" s="73">
        <f>_xlfn.IFNA(VLOOKUP(CONCATENATE($J$5,$B48,$C48),'ESP1'!$A$6:$M$500,13,FALSE),0)</f>
        <v>0</v>
      </c>
      <c r="K48" s="65">
        <f>_xlfn.IFNA(VLOOKUP(CONCATENATE($K$5,$B48,$C48),'ESP1'!$A$6:$M$500,13,FALSE),0)</f>
        <v>0</v>
      </c>
      <c r="L48" s="73">
        <f>_xlfn.IFNA(VLOOKUP(CONCATENATE($L$5,$B48,$C48),'SER1'!$A$6:$M$500,13,FALSE),0)</f>
        <v>0</v>
      </c>
      <c r="M48" s="65">
        <f>_xlfn.IFNA(VLOOKUP(CONCATENATE($M$5,$B48,$C48),'SER1'!$A$6:$M$500,13,FALSE),0)</f>
        <v>0</v>
      </c>
      <c r="N48" s="65">
        <f>_xlfn.IFNA(VLOOKUP(CONCATENATE($N$5,$B48,$C48),MUR!$A$6:$M$133,13,FALSE),0)</f>
        <v>0</v>
      </c>
      <c r="O48" s="65">
        <f>_xlfn.IFNA(VLOOKUP(CONCATENATE($O$5,$B48,$C48),'GOS1'!$A$6:$M$133,13,FALSE),0)</f>
        <v>0</v>
      </c>
      <c r="P48" s="65">
        <f>_xlfn.IFNA(VLOOKUP(CONCATENATE($P$5,$B48,$C48),'SER2'!$A$6:$M$500,13,FALSE),0)</f>
        <v>0</v>
      </c>
      <c r="Q48" s="65">
        <f>_xlfn.IFNA(VLOOKUP(CONCATENATE($Q$5,$B48,$C48),'SER2'!$A$6:$M$500,13,FALSE),0)</f>
        <v>0</v>
      </c>
      <c r="R48" s="65">
        <f>_xlfn.IFNA(VLOOKUP(CONCATENATE($R$5,$B48,$C48),'OG1'!$A$6:$M$133,13,FALSE),0)</f>
        <v>0</v>
      </c>
      <c r="S48" s="351">
        <f>_xlfn.IFNA(VLOOKUP(CONCATENATE($S$5,$B48,$C48),'OG1'!$A$6:$M$133,13,FALSE),0)</f>
        <v>0</v>
      </c>
      <c r="T48" s="65">
        <f>_xlfn.IFNA(VLOOKUP(CONCATENATE($T$5,$B48,$C48),'DRY1'!$A$6:$M$135,13,FALSE),0)</f>
        <v>0</v>
      </c>
      <c r="U48" s="65">
        <f>_xlfn.IFNA(VLOOKUP(CONCATENATE($U$5,$B48,$C48),'HOR1'!$A$6:$M$192,13,FALSE),0)</f>
        <v>0</v>
      </c>
      <c r="V48" s="65">
        <f>_xlfn.IFNA(VLOOKUP(CONCATENATE($V$5,$B48,$C48),'DAR1'!$A$6:$M$133,13,FALSE),0)</f>
        <v>0</v>
      </c>
      <c r="W48" s="65">
        <f>_xlfn.IFNA(VLOOKUP(CONCATENATE($W$5,$B48,$C48),'DRY2'!$A$6:$M$133,13,FALSE),0)</f>
        <v>0</v>
      </c>
      <c r="X48" s="65">
        <f>_xlfn.IFNA(VLOOKUP(CONCATENATE($X$5,$B48,$C48),'SER3'!$A$6:$M$500,13,FALSE),0)</f>
        <v>0</v>
      </c>
      <c r="Y48" s="65">
        <f>_xlfn.IFNA(VLOOKUP(CONCATENATE($Y$5,$B48,$C48),'OG2'!$A$6:$M$135,13,FALSE),0)</f>
        <v>0</v>
      </c>
      <c r="Z48" s="351">
        <f>_xlfn.IFNA(VLOOKUP(CONCATENATE($Z$5,$B48,$C48),'OG2'!$A$6:$M$135,13,FALSE),0)</f>
        <v>0</v>
      </c>
      <c r="AA48" s="351">
        <f>_xlfn.IFNA(VLOOKUP(CONCATENATE($AA$5,$B48,$C48),'DRY3'!$A$6:$M$132,13,FALSE),0)</f>
        <v>0</v>
      </c>
      <c r="AB48" s="65">
        <f>_xlfn.IFNA(VLOOKUP(CONCATENATE($AB$5,$B48,$C48),[1]SCSJ!$A$6:$M$133,13,FALSE),0)</f>
        <v>0</v>
      </c>
      <c r="AC48" s="65">
        <f>_xlfn.IFNA(VLOOKUP(CONCATENATE($AC$5,$B48,$C48),'GOS2'!$A$6:$M$133,13,FALSE),0)</f>
        <v>0</v>
      </c>
      <c r="AD48" s="65">
        <f>_xlfn.IFNA(VLOOKUP(CONCATENATE($AD$5,$B48,$C48),FEST!$A$6:$M$300,13,FALSE),0)</f>
        <v>0</v>
      </c>
      <c r="AE48" s="65">
        <f>_xlfn.IFNA(VLOOKUP(CONCATENATE($AE$5,$B48,$C48),'ESP2'!$A$6:$M$500,13,FALSE),0)</f>
        <v>0</v>
      </c>
      <c r="AF48" s="65">
        <f>_xlfn.IFNA(VLOOKUP(CONCATENATE($AF$5,$B48,$C48),'OG3'!$A$6:$M$53,13,FALSE),0)</f>
        <v>0</v>
      </c>
      <c r="AG48" s="65"/>
      <c r="AH48" s="65">
        <f>_xlfn.IFNA(VLOOKUP(CONCATENATE($AH$5,$B48,$C48),[2]cap1!$A$6:$M$53,13,FALSE),0)</f>
        <v>0</v>
      </c>
      <c r="AI48" s="65">
        <f>_xlfn.IFNA(VLOOKUP(CONCATENATE($AI$5,$B48,$C48),'ESP3'!$A$6:$M$53,13,FALSE),0)</f>
        <v>0</v>
      </c>
      <c r="AJ48" s="65">
        <f>_xlfn.IFNA(VLOOKUP(CONCATENATE($AJ$5,$B48,$C48),'BAL3'!$A$6:$M$500,13,FALSE),0)</f>
        <v>0</v>
      </c>
      <c r="AK48" s="65">
        <f>_xlfn.IFNA(VLOOKUP(CONCATENATE($AK$5,$B48,$C48),'ESP4'!$A$6:$M$300,13,FALSE),0)</f>
        <v>0</v>
      </c>
      <c r="AL48" s="65">
        <f>_xlfn.IFNA(VLOOKUP(CONCATENATE($AL$5,$B48,$C48),'DAR2'!$A$6:$M$300,13,FALSE),0)</f>
        <v>0</v>
      </c>
      <c r="AM48" s="65">
        <f>_xlfn.IFNA(VLOOKUP(CONCATENATE($AM$5,$B48,$C48),GID!$A$6:$M$60,13,FALSE),0)</f>
        <v>0</v>
      </c>
      <c r="AN48" s="65">
        <f>_xlfn.IFNA(VLOOKUP(CONCATENATE($AN$5,$B48,$C48),RAS!$A$6:$M$135,13,FALSE),0)</f>
        <v>0</v>
      </c>
      <c r="AO48" s="65">
        <f>_xlfn.IFNA(VLOOKUP(CONCATENATE($AO$5,$B48,$C48),'OG3'!$A$6:$M$133,13,FALSE),0)</f>
        <v>0</v>
      </c>
      <c r="AP48" s="65"/>
      <c r="AQ48" s="65">
        <f>_xlfn.IFNA(VLOOKUP(CONCATENATE($AQ$5,$B48,$C48),'Spare 2'!$A$6:$M$135,13,FALSE),0)</f>
        <v>0</v>
      </c>
      <c r="AR48" s="65">
        <f>_xlfn.IFNA(VLOOKUP(CONCATENATE($AR$5,$B48,$C48),'Spare 3'!$A$6:$M$154,13,FALSE),0)</f>
        <v>0</v>
      </c>
      <c r="AS48" s="65">
        <f>_xlfn.IFNA(VLOOKUP(CONCATENATE($AT$5,$B48,$C48),RAS!$A$6:$M$135,13,FALSE),0)</f>
        <v>0</v>
      </c>
      <c r="AT48" s="65">
        <f>_xlfn.IFNA(VLOOKUP(CONCATENATE($AT$5,$B48,$C48),RAS!$A$6:$M$135,13,FALSE),0)</f>
        <v>0</v>
      </c>
      <c r="AU48" s="351">
        <f>_xlfn.IFNA(VLOOKUP(CONCATENATE($AU$5,$B48,$C48),GID!$A$8:$M$135,13,FALSE),0)</f>
        <v>0</v>
      </c>
      <c r="AV48" s="65">
        <f>_xlfn.IFNA(VLOOKUP(CONCATENATE($AV$5,$B48,$C48),GID!$A$8:$M$135,13,FALSE),0)</f>
        <v>0</v>
      </c>
      <c r="AW48" s="65"/>
      <c r="AX48" s="65"/>
      <c r="AY48" s="65"/>
      <c r="AZ48" s="65"/>
      <c r="BA48" s="52"/>
    </row>
    <row r="49" spans="1:53" x14ac:dyDescent="0.25">
      <c r="A49" s="601"/>
      <c r="B49" s="60"/>
      <c r="C49" s="66"/>
      <c r="D49" s="66"/>
      <c r="E49" s="67"/>
      <c r="F49" s="74"/>
      <c r="G49" s="63">
        <f t="shared" si="1"/>
        <v>0</v>
      </c>
      <c r="H49" s="64">
        <f t="shared" si="2"/>
        <v>0</v>
      </c>
      <c r="I49" s="74">
        <f>RANK(H49,$H$6:$H$88)</f>
        <v>13</v>
      </c>
      <c r="J49" s="73">
        <f>_xlfn.IFNA(VLOOKUP(CONCATENATE($J$5,$B49,$C49),'ESP1'!$A$6:$M$500,13,FALSE),0)</f>
        <v>0</v>
      </c>
      <c r="K49" s="65">
        <f>_xlfn.IFNA(VLOOKUP(CONCATENATE($J$5,$B49,$C49),'ESP1'!$A$6:$M$500,13,FALSE),0)</f>
        <v>0</v>
      </c>
      <c r="L49" s="73">
        <f>_xlfn.IFNA(VLOOKUP(CONCATENATE($L$5,$B49,$C49),'SER1'!$A$6:$M$500,13,FALSE),0)</f>
        <v>0</v>
      </c>
      <c r="M49" s="65">
        <f>_xlfn.IFNA(VLOOKUP(CONCATENATE($M$5,$B49,$C49),'SER1'!$A$6:$M$500,13,FALSE),0)</f>
        <v>0</v>
      </c>
      <c r="N49" s="65">
        <f>_xlfn.IFNA(VLOOKUP(CONCATENATE($N$5,$B49,$C49),MUR!$A$6:$M$133,13,FALSE),0)</f>
        <v>0</v>
      </c>
      <c r="O49" s="65">
        <f>_xlfn.IFNA(VLOOKUP(CONCATENATE($O$5,$B49,$C49),'GOS1'!$A$6:$M$133,13,FALSE),0)</f>
        <v>0</v>
      </c>
      <c r="P49" s="65">
        <f>_xlfn.IFNA(VLOOKUP(CONCATENATE($P$5,$B49,$C49),'SER2'!$A$6:$M$500,13,FALSE),0)</f>
        <v>0</v>
      </c>
      <c r="Q49" s="65">
        <f>_xlfn.IFNA(VLOOKUP(CONCATENATE($Q$5,$B49,$C49),'SER2'!$A$6:$M$500,13,FALSE),0)</f>
        <v>0</v>
      </c>
      <c r="R49" s="65">
        <f>_xlfn.IFNA(VLOOKUP(CONCATENATE($R$5,$B49,$C49),'OG1'!$A$6:$M$133,13,FALSE),0)</f>
        <v>0</v>
      </c>
      <c r="S49" s="65"/>
      <c r="T49" s="65">
        <f>_xlfn.IFNA(VLOOKUP(CONCATENATE($T$5,$B49,$C49),'DRY1'!$A$6:$M$135,13,FALSE),0)</f>
        <v>0</v>
      </c>
      <c r="U49" s="65">
        <f>_xlfn.IFNA(VLOOKUP(CONCATENATE($U$5,$B49,$C49),'HOR1'!$A$6:$M$192,13,FALSE),0)</f>
        <v>0</v>
      </c>
      <c r="V49" s="65">
        <f>_xlfn.IFNA(VLOOKUP(CONCATENATE($V$5,$B49,$C49),'DAR1'!$A$6:$M$133,13,FALSE),0)</f>
        <v>0</v>
      </c>
      <c r="W49" s="65">
        <f>_xlfn.IFNA(VLOOKUP(CONCATENATE($W$5,$B49,$C49),'DRY2'!$A$6:$M$133,13,FALSE),0)</f>
        <v>0</v>
      </c>
      <c r="X49" s="65">
        <f>_xlfn.IFNA(VLOOKUP(CONCATENATE($X$5,$B49,$C49),'SER3'!$A$6:$M$500,13,FALSE),0)</f>
        <v>0</v>
      </c>
      <c r="Y49" s="65">
        <f>_xlfn.IFNA(VLOOKUP(CONCATENATE($Y$5,$B49,$C49),'OG2'!$A$6:$M$135,13,FALSE),0)</f>
        <v>0</v>
      </c>
      <c r="Z49" s="351"/>
      <c r="AA49" s="351">
        <f>_xlfn.IFNA(VLOOKUP(CONCATENATE($AA$5,$B49,$C49),'DRY3'!$A$6:$M$132,13,FALSE),0)</f>
        <v>0</v>
      </c>
      <c r="AB49" s="65">
        <f>_xlfn.IFNA(VLOOKUP(CONCATENATE($AB$5,$B49,$C49),[1]SCSJ!$A$6:$M$133,13,FALSE),0)</f>
        <v>0</v>
      </c>
      <c r="AC49" s="65">
        <f>_xlfn.IFNA(VLOOKUP(CONCATENATE($AC$5,$B49,$C49),'GOS2'!$A$6:$M$133,13,FALSE),0)</f>
        <v>0</v>
      </c>
      <c r="AD49" s="65">
        <f>_xlfn.IFNA(VLOOKUP(CONCATENATE($AD$5,$B49,$C49),FEST!$A$6:$M$300,13,FALSE),0)</f>
        <v>0</v>
      </c>
      <c r="AE49" s="65">
        <f>_xlfn.IFNA(VLOOKUP(CONCATENATE($AE$5,$B49,$C49),'ESP2'!$A$6:$M$500,13,FALSE),0)</f>
        <v>0</v>
      </c>
      <c r="AF49" s="65">
        <f>_xlfn.IFNA(VLOOKUP(CONCATENATE($AF$5,$B49,$C49),'OG3'!$A$6:$M$53,13,FALSE),0)</f>
        <v>0</v>
      </c>
      <c r="AG49" s="65"/>
      <c r="AH49" s="65">
        <f>_xlfn.IFNA(VLOOKUP(CONCATENATE($AH$5,$B49,$C49),[2]cap1!$A$6:$M$53,13,FALSE),0)</f>
        <v>0</v>
      </c>
      <c r="AI49" s="65">
        <f>_xlfn.IFNA(VLOOKUP(CONCATENATE($AI$5,$B49,$C49),'ESP3'!$A$6:$M$53,13,FALSE),0)</f>
        <v>0</v>
      </c>
      <c r="AJ49" s="65">
        <f>_xlfn.IFNA(VLOOKUP(CONCATENATE($AJ$5,$B49,$C49),'BAL3'!$A$6:$M$500,13,FALSE),0)</f>
        <v>0</v>
      </c>
      <c r="AK49" s="65">
        <f>_xlfn.IFNA(VLOOKUP(CONCATENATE($AK$5,$B49,$C49),'ESP4'!$A$6:$M$300,13,FALSE),0)</f>
        <v>0</v>
      </c>
      <c r="AL49" s="65">
        <f>_xlfn.IFNA(VLOOKUP(CONCATENATE($AL$5,$B49,$C49),'DAR2'!$A$6:$M$300,13,FALSE),0)</f>
        <v>0</v>
      </c>
      <c r="AM49" s="65">
        <f>_xlfn.IFNA(VLOOKUP(CONCATENATE($AM$5,$B49,$C49),GID!$A$6:$M$60,13,FALSE),0)</f>
        <v>0</v>
      </c>
      <c r="AN49" s="65">
        <f>_xlfn.IFNA(VLOOKUP(CONCATENATE($AN$5,$B49,$C49),RAS!$A$6:$M$135,13,FALSE),0)</f>
        <v>0</v>
      </c>
      <c r="AO49" s="65">
        <f>_xlfn.IFNA(VLOOKUP(CONCATENATE($AO$5,$B49,$C49),'OG3'!$A$6:$M$133,13,FALSE),0)</f>
        <v>0</v>
      </c>
      <c r="AP49" s="65"/>
      <c r="AQ49" s="65">
        <f>_xlfn.IFNA(VLOOKUP(CONCATENATE($AQ$5,$B49,$C49),'Spare 2'!$A$6:$M$135,13,FALSE),0)</f>
        <v>0</v>
      </c>
      <c r="AR49" s="65">
        <f>_xlfn.IFNA(VLOOKUP(CONCATENATE($AR$5,$B49,$C49),'Spare 3'!$A$6:$M$154,13,FALSE),0)</f>
        <v>0</v>
      </c>
      <c r="AS49" s="65">
        <f>_xlfn.IFNA(VLOOKUP(CONCATENATE($AT$5,$B49,$C49),RAS!$A$6:$M$135,13,FALSE),0)</f>
        <v>0</v>
      </c>
      <c r="AT49" s="65">
        <f>_xlfn.IFNA(VLOOKUP(CONCATENATE($AT$5,$B49,$C49),RAS!$A$6:$M$135,13,FALSE),0)</f>
        <v>0</v>
      </c>
      <c r="AU49" s="351">
        <f>_xlfn.IFNA(VLOOKUP(CONCATENATE($AU$5,$B49,$C49),GID!$A$8:$M$135,13,FALSE),0)</f>
        <v>0</v>
      </c>
      <c r="AV49" s="65">
        <f>_xlfn.IFNA(VLOOKUP(CONCATENATE($AV$5,$B49,$C49),GID!$A$8:$M$135,13,FALSE),0)</f>
        <v>0</v>
      </c>
      <c r="AW49" s="65"/>
      <c r="AX49" s="65"/>
      <c r="AY49" s="65"/>
      <c r="AZ49" s="65"/>
      <c r="BA49" s="52"/>
    </row>
    <row r="50" spans="1:53" x14ac:dyDescent="0.25">
      <c r="A50" s="601"/>
      <c r="B50" s="60"/>
      <c r="C50" s="66"/>
      <c r="D50" s="66"/>
      <c r="E50" s="67"/>
      <c r="F50" s="74"/>
      <c r="G50" s="63">
        <f t="shared" si="1"/>
        <v>0</v>
      </c>
      <c r="H50" s="64">
        <f t="shared" si="2"/>
        <v>0</v>
      </c>
      <c r="I50" s="74">
        <f>RANK(H50,$H$6:$H$88)</f>
        <v>13</v>
      </c>
      <c r="J50" s="73">
        <f>_xlfn.IFNA(VLOOKUP(CONCATENATE($J$5,$B50,$C50),'ESP1'!$A$6:$M$500,13,FALSE),0)</f>
        <v>0</v>
      </c>
      <c r="K50" s="73"/>
      <c r="L50" s="73">
        <f>_xlfn.IFNA(VLOOKUP(CONCATENATE($L$5,$B50,$C50),'SER1'!$A$6:$M$500,13,FALSE),0)</f>
        <v>0</v>
      </c>
      <c r="M50" s="65">
        <f>_xlfn.IFNA(VLOOKUP(CONCATENATE($M$5,$B50,$C50),'SER1'!$A$6:$M$500,13,FALSE),0)</f>
        <v>0</v>
      </c>
      <c r="N50" s="65">
        <f>_xlfn.IFNA(VLOOKUP(CONCATENATE($N$5,$B50,$C50),MUR!$A$6:$M$133,13,FALSE),0)</f>
        <v>0</v>
      </c>
      <c r="O50" s="65">
        <f>_xlfn.IFNA(VLOOKUP(CONCATENATE($O$5,$B50,$C50),'GOS1'!$A$6:$M$133,13,FALSE),0)</f>
        <v>0</v>
      </c>
      <c r="P50" s="65">
        <f>_xlfn.IFNA(VLOOKUP(CONCATENATE($P$5,$B50,$C50),'SER2'!$A$6:$M$500,13,FALSE),0)</f>
        <v>0</v>
      </c>
      <c r="Q50" s="65">
        <f>_xlfn.IFNA(VLOOKUP(CONCATENATE($Q$5,$B50,$C50),'SER2'!$A$6:$M$500,13,FALSE),0)</f>
        <v>0</v>
      </c>
      <c r="R50" s="65">
        <f>_xlfn.IFNA(VLOOKUP(CONCATENATE($R$5,$B50,$C50),'OG1'!$A$6:$M$133,13,FALSE),0)</f>
        <v>0</v>
      </c>
      <c r="S50" s="65"/>
      <c r="T50" s="65">
        <f>_xlfn.IFNA(VLOOKUP(CONCATENATE($T$5,$B50,$C50),'DRY1'!$A$6:$M$135,13,FALSE),0)</f>
        <v>0</v>
      </c>
      <c r="U50" s="65">
        <f>_xlfn.IFNA(VLOOKUP(CONCATENATE($U$5,$B50,$C50),'HOR1'!$A$6:$M$192,13,FALSE),0)</f>
        <v>0</v>
      </c>
      <c r="V50" s="65">
        <f>_xlfn.IFNA(VLOOKUP(CONCATENATE($V$5,$B50,$C50),'DAR1'!$A$6:$M$133,13,FALSE),0)</f>
        <v>0</v>
      </c>
      <c r="W50" s="65">
        <f>_xlfn.IFNA(VLOOKUP(CONCATENATE($W$5,$B50,$C50),'DRY2'!$A$6:$M$133,13,FALSE),0)</f>
        <v>0</v>
      </c>
      <c r="X50" s="65">
        <f>_xlfn.IFNA(VLOOKUP(CONCATENATE($X$5,$B50,$C50),'SER3'!$A$6:$M$500,13,FALSE),0)</f>
        <v>0</v>
      </c>
      <c r="Y50" s="65">
        <f>_xlfn.IFNA(VLOOKUP(CONCATENATE($Y$5,$B50,$C50),'OG2'!$A$6:$M$135,13,FALSE),0)</f>
        <v>0</v>
      </c>
      <c r="Z50" s="351"/>
      <c r="AA50" s="351">
        <f>_xlfn.IFNA(VLOOKUP(CONCATENATE($AA$5,$B50,$C50),'DRY3'!$A$6:$M$132,13,FALSE),0)</f>
        <v>0</v>
      </c>
      <c r="AB50" s="65">
        <f>_xlfn.IFNA(VLOOKUP(CONCATENATE($AB$5,$B50,$C50),[1]SCSJ!$A$6:$M$133,13,FALSE),0)</f>
        <v>0</v>
      </c>
      <c r="AC50" s="65">
        <f>_xlfn.IFNA(VLOOKUP(CONCATENATE($AC$5,$B50,$C50),'GOS2'!$A$6:$M$133,13,FALSE),0)</f>
        <v>0</v>
      </c>
      <c r="AD50" s="65">
        <f>_xlfn.IFNA(VLOOKUP(CONCATENATE($AD$5,$B50,$C50),FEST!$A$6:$M$300,13,FALSE),0)</f>
        <v>0</v>
      </c>
      <c r="AE50" s="65">
        <f>_xlfn.IFNA(VLOOKUP(CONCATENATE($AE$5,$B50,$C50),'ESP2'!$A$6:$M$500,13,FALSE),0)</f>
        <v>0</v>
      </c>
      <c r="AF50" s="65">
        <f>_xlfn.IFNA(VLOOKUP(CONCATENATE($AF$5,$B50,$C50),'OG3'!$A$6:$M$53,13,FALSE),0)</f>
        <v>0</v>
      </c>
      <c r="AG50" s="65"/>
      <c r="AH50" s="65">
        <f>_xlfn.IFNA(VLOOKUP(CONCATENATE($AH$5,$B50,$C50),[2]cap1!$A$6:$M$53,13,FALSE),0)</f>
        <v>0</v>
      </c>
      <c r="AI50" s="65">
        <f>_xlfn.IFNA(VLOOKUP(CONCATENATE($AI$5,$B50,$C50),'ESP3'!$A$6:$M$53,13,FALSE),0)</f>
        <v>0</v>
      </c>
      <c r="AJ50" s="65">
        <f>_xlfn.IFNA(VLOOKUP(CONCATENATE($AJ$5,$B50,$C50),'BAL3'!$A$6:$M$500,13,FALSE),0)</f>
        <v>0</v>
      </c>
      <c r="AK50" s="65">
        <f>_xlfn.IFNA(VLOOKUP(CONCATENATE($AK$5,$B50,$C50),'ESP4'!$A$6:$M$300,13,FALSE),0)</f>
        <v>0</v>
      </c>
      <c r="AL50" s="65">
        <f>_xlfn.IFNA(VLOOKUP(CONCATENATE($AL$5,$B50,$C50),'DAR2'!$A$6:$M$300,13,FALSE),0)</f>
        <v>0</v>
      </c>
      <c r="AM50" s="65">
        <f>_xlfn.IFNA(VLOOKUP(CONCATENATE($AM$5,$B50,$C50),GID!$A$6:$M$60,13,FALSE),0)</f>
        <v>0</v>
      </c>
      <c r="AN50" s="65">
        <f>_xlfn.IFNA(VLOOKUP(CONCATENATE($AN$5,$B50,$C50),RAS!$A$6:$M$135,13,FALSE),0)</f>
        <v>0</v>
      </c>
      <c r="AO50" s="65">
        <f>_xlfn.IFNA(VLOOKUP(CONCATENATE($AO$5,$B50,$C50),'OG3'!$A$6:$M$133,13,FALSE),0)</f>
        <v>0</v>
      </c>
      <c r="AP50" s="65"/>
      <c r="AQ50" s="65">
        <f>_xlfn.IFNA(VLOOKUP(CONCATENATE($AQ$5,$B50,$C50),'Spare 2'!$A$6:$M$135,13,FALSE),0)</f>
        <v>0</v>
      </c>
      <c r="AR50" s="65">
        <f>_xlfn.IFNA(VLOOKUP(CONCATENATE($AR$5,$B50,$C50),'Spare 3'!$A$6:$M$154,13,FALSE),0)</f>
        <v>0</v>
      </c>
      <c r="AS50" s="65">
        <f>_xlfn.IFNA(VLOOKUP(CONCATENATE($AT$5,$B50,$C50),RAS!$A$6:$M$135,13,FALSE),0)</f>
        <v>0</v>
      </c>
      <c r="AT50" s="65">
        <f>_xlfn.IFNA(VLOOKUP(CONCATENATE($AT$5,$B50,$C50),RAS!$A$6:$M$135,13,FALSE),0)</f>
        <v>0</v>
      </c>
      <c r="AU50" s="351">
        <f>_xlfn.IFNA(VLOOKUP(CONCATENATE($AU$5,$B50,$C50),GID!$A$8:$M$135,13,FALSE),0)</f>
        <v>0</v>
      </c>
      <c r="AV50" s="65">
        <f>_xlfn.IFNA(VLOOKUP(CONCATENATE($AV$5,$B50,$C50),GID!$A$8:$M$135,13,FALSE),0)</f>
        <v>0</v>
      </c>
      <c r="AW50" s="65"/>
      <c r="AX50" s="65"/>
      <c r="AY50" s="65"/>
      <c r="AZ50" s="65"/>
      <c r="BA50" s="52"/>
    </row>
    <row r="51" spans="1:53" x14ac:dyDescent="0.25">
      <c r="A51" s="601"/>
      <c r="B51" s="60"/>
      <c r="C51" s="66"/>
      <c r="D51" s="66"/>
      <c r="E51" s="67"/>
      <c r="F51" s="74"/>
      <c r="G51" s="63">
        <f t="shared" si="1"/>
        <v>0</v>
      </c>
      <c r="H51" s="64">
        <f t="shared" si="2"/>
        <v>0</v>
      </c>
      <c r="I51" s="74">
        <f>RANK(H51,$H$6:$H$88)</f>
        <v>13</v>
      </c>
      <c r="J51" s="73">
        <f>_xlfn.IFNA(VLOOKUP(CONCATENATE($J$5,$B51,$C51),'ESP1'!$A$6:$M$500,13,FALSE),0)</f>
        <v>0</v>
      </c>
      <c r="K51" s="73"/>
      <c r="L51" s="73"/>
      <c r="M51" s="65">
        <f>_xlfn.IFNA(VLOOKUP(CONCATENATE($M$5,$B51,$C51),'SER1'!$A$6:$M$500,13,FALSE),0)</f>
        <v>0</v>
      </c>
      <c r="N51" s="65">
        <f>_xlfn.IFNA(VLOOKUP(CONCATENATE($N$5,$B51,$C51),MUR!$A$6:$M$133,13,FALSE),0)</f>
        <v>0</v>
      </c>
      <c r="O51" s="65">
        <f>_xlfn.IFNA(VLOOKUP(CONCATENATE($O$5,$B51,$C51),'GOS1'!$A$6:$M$133,13,FALSE),0)</f>
        <v>0</v>
      </c>
      <c r="P51" s="65">
        <f>_xlfn.IFNA(VLOOKUP(CONCATENATE($P$5,$B51,$C51),'DAR1'!$A$6:$M$500,13,FALSE),0)</f>
        <v>0</v>
      </c>
      <c r="Q51" s="65">
        <f>_xlfn.IFNA(VLOOKUP(CONCATENATE($Q$5,$B51,$C51),'SER2'!$A$6:$M$500,13,FALSE),0)</f>
        <v>0</v>
      </c>
      <c r="R51" s="65">
        <f>_xlfn.IFNA(VLOOKUP(CONCATENATE($R$5,$B51,$C51),'SER2'!$A$6:$M$133,13,FALSE),0)</f>
        <v>0</v>
      </c>
      <c r="S51" s="65"/>
      <c r="T51" s="65">
        <f>_xlfn.IFNA(VLOOKUP(CONCATENATE($T$5,$B51,$C51),'GOS2'!$A$6:$M$135,13,FALSE),0)</f>
        <v>0</v>
      </c>
      <c r="U51" s="65">
        <f>_xlfn.IFNA(VLOOKUP(CONCATENATE($U$5,$B51,$C51),'ESP2'!$A$6:$M$192,13,FALSE),0)</f>
        <v>0</v>
      </c>
      <c r="V51" s="65">
        <f>_xlfn.IFNA(VLOOKUP(CONCATENATE($V$5,$B51,$C51),CAP!$A$6:$M$133,13,FALSE),0)</f>
        <v>0</v>
      </c>
      <c r="W51" s="65">
        <f>_xlfn.IFNA(VLOOKUP(CONCATENATE($W$5,$B51,$C51),'OG1'!$A$6:$M$133,13,FALSE),0)</f>
        <v>0</v>
      </c>
      <c r="X51" s="65">
        <f>_xlfn.IFNA(VLOOKUP(CONCATENATE($X$5,$B51,$C51),'DRY1'!$A$8:$M$500,13,FALSE),0)</f>
        <v>0</v>
      </c>
      <c r="Y51" s="65">
        <f>_xlfn.IFNA(VLOOKUP(CONCATENATE($Y$5,$B51,$C51),'BAL3'!$A$6:$M$135,13,FALSE),0)</f>
        <v>0</v>
      </c>
      <c r="Z51" s="351"/>
      <c r="AA51" s="351">
        <f>_xlfn.IFNA(VLOOKUP(CONCATENATE($AA$5,$B51,$C51),'OG2'!$A$6:$M$132,13,FALSE),0)</f>
        <v>0</v>
      </c>
      <c r="AB51" s="65">
        <f>_xlfn.IFNA(VLOOKUP(CONCATENATE($AB$5,$B51,$C51),'SER3'!$A$6:$M$133,13,FALSE),0)</f>
        <v>0</v>
      </c>
      <c r="AC51" s="65">
        <f>_xlfn.IFNA(VLOOKUP(CONCATENATE($AC$5,$B51,$C51),'Spare 1'!$A$6:$M$133,13,FALSE),0)</f>
        <v>0</v>
      </c>
      <c r="AD51" s="65">
        <f>_xlfn.IFNA(VLOOKUP(CONCATENATE($AD$5,$B51,$C51),'DRY2'!$A$6:$M$300,13,FALSE),0)</f>
        <v>0</v>
      </c>
      <c r="AE51" s="65">
        <f>_xlfn.IFNA(VLOOKUP(CONCATENATE($AE$5,$B51,$C51),'ESP3'!$A$6:$M$500,13,FALSE),0)</f>
        <v>0</v>
      </c>
      <c r="AF51" s="65">
        <f>_xlfn.IFNA(VLOOKUP(CONCATENATE($AF$5,$B51,$C51),[4]SC!$A$6:$M$53,13,FALSE),0)</f>
        <v>0</v>
      </c>
      <c r="AG51" s="65"/>
      <c r="AH51" s="65">
        <f>_xlfn.IFNA(VLOOKUP(CONCATENATE($AH$5,$B51,$C51),SCSAT!$A$6:$M$53,13,FALSE),0)</f>
        <v>0</v>
      </c>
      <c r="AI51" s="65">
        <f>_xlfn.IFNA(VLOOKUP(CONCATENATE($AI$5,$B51,$C51),SCSUN!$A$6:$M$53,13,FALSE),0)</f>
        <v>0</v>
      </c>
      <c r="AJ51" s="65">
        <f>_xlfn.IFNA(VLOOKUP(CONCATENATE($AJ$5,$B51,$C51),'ESP4'!$A$6:$M$500,13,FALSE),0)</f>
        <v>0</v>
      </c>
      <c r="AK51" s="65">
        <f>_xlfn.IFNA(VLOOKUP(CONCATENATE($AK$5,$B51,$C51),FEST!$A$6:$M$300,13,FALSE),0)</f>
        <v>0</v>
      </c>
      <c r="AL51" s="65">
        <f>_xlfn.IFNA(VLOOKUP(CONCATENATE($AL$5,$B51,$C51),FEST!$A$6:$M$300,13,FALSE),0)</f>
        <v>0</v>
      </c>
      <c r="AM51" s="65">
        <f>_xlfn.IFNA(VLOOKUP(CONCATENATE($AM$5,$B51,$C51),'DAR2'!$A$6:$M$60,13,FALSE),0)</f>
        <v>0</v>
      </c>
      <c r="AN51" s="65">
        <f>_xlfn.IFNA(VLOOKUP(CONCATENATE($AN$5,$B51,$C51),'DRY3'!$A$6:$M$135,13,FALSE),0)</f>
        <v>0</v>
      </c>
      <c r="AO51" s="65">
        <f>_xlfn.IFNA(VLOOKUP(CONCATENATE($AO$5,$B51,$C51),'OG3'!$A$6:$M$133,13,FALSE),0)</f>
        <v>0</v>
      </c>
      <c r="AP51" s="65"/>
      <c r="AQ51" s="65">
        <f>_xlfn.IFNA(VLOOKUP(CONCATENATE($AQ$5,$B51,$C51),'Spare 2'!$A$6:$M$135,13,FALSE),0)</f>
        <v>0</v>
      </c>
      <c r="AR51" s="65">
        <f>_xlfn.IFNA(VLOOKUP(CONCATENATE($AR$5,$B51,$C51),'Spare 3'!$A$6:$M$154,13,FALSE),0)</f>
        <v>0</v>
      </c>
      <c r="AS51" s="65">
        <f>_xlfn.IFNA(VLOOKUP(CONCATENATE($AT$5,$B51,$C51),RAS!$A$6:$M$135,13,FALSE),0)</f>
        <v>0</v>
      </c>
      <c r="AT51" s="65">
        <f>_xlfn.IFNA(VLOOKUP(CONCATENATE($AT$5,$B51,$C51),RAS!$A$6:$M$135,13,FALSE),0)</f>
        <v>0</v>
      </c>
      <c r="AU51" s="351">
        <f>_xlfn.IFNA(VLOOKUP(CONCATENATE($AU$5,$B51,$C51),GID!$A$8:$M$135,13,FALSE),0)</f>
        <v>0</v>
      </c>
      <c r="AV51" s="65">
        <f>_xlfn.IFNA(VLOOKUP(CONCATENATE($AV$5,$B51,$C51),GID!$A$8:$M$135,13,FALSE),0)</f>
        <v>0</v>
      </c>
      <c r="AW51" s="65"/>
      <c r="AX51" s="65"/>
      <c r="AY51" s="65"/>
      <c r="AZ51" s="65"/>
      <c r="BA51" s="52"/>
    </row>
    <row r="52" spans="1:53" x14ac:dyDescent="0.25">
      <c r="A52" s="601"/>
      <c r="B52" s="60"/>
      <c r="C52" s="66"/>
      <c r="D52" s="66"/>
      <c r="E52" s="67"/>
      <c r="F52" s="74"/>
      <c r="G52" s="63">
        <f t="shared" si="1"/>
        <v>0</v>
      </c>
      <c r="H52" s="64">
        <f t="shared" si="2"/>
        <v>0</v>
      </c>
      <c r="I52" s="74">
        <f>RANK(H52,$H$6:$H$88)</f>
        <v>13</v>
      </c>
      <c r="J52" s="73">
        <f>_xlfn.IFNA(VLOOKUP(CONCATENATE($J$5,$B52,$C52),'ESP1'!$A$6:$M$500,13,FALSE),0)</f>
        <v>0</v>
      </c>
      <c r="K52" s="73"/>
      <c r="L52" s="73"/>
      <c r="M52" s="695">
        <f>_xlfn.IFNA(VLOOKUP(CONCATENATE($M$5,$B52,$C52),'SER1'!$A$6:$M$500,13,FALSE),0)</f>
        <v>0</v>
      </c>
      <c r="N52" s="65">
        <f>_xlfn.IFNA(VLOOKUP(CONCATENATE($N$5,$B52,$C52),MUR!$A$6:$M$133,13,FALSE),0)</f>
        <v>0</v>
      </c>
      <c r="O52" s="65">
        <f>_xlfn.IFNA(VLOOKUP(CONCATENATE($O$5,$B52,$C52),'GOS1'!$A$6:$M$133,13,FALSE),0)</f>
        <v>0</v>
      </c>
      <c r="P52" s="65">
        <f>_xlfn.IFNA(VLOOKUP(CONCATENATE($P$5,$B52,$C52),'DAR1'!$A$6:$M$500,13,FALSE),0)</f>
        <v>0</v>
      </c>
      <c r="Q52" s="65">
        <f>_xlfn.IFNA(VLOOKUP(CONCATENATE($Q$5,$B52,$C52),'SER2'!$A$6:$M$500,13,FALSE),0)</f>
        <v>0</v>
      </c>
      <c r="R52" s="65">
        <f>_xlfn.IFNA(VLOOKUP(CONCATENATE($R$5,$B52,$C52),'SER2'!$A$6:$M$133,13,FALSE),0)</f>
        <v>0</v>
      </c>
      <c r="S52" s="65"/>
      <c r="T52" s="65">
        <f>_xlfn.IFNA(VLOOKUP(CONCATENATE($T$5,$B52,$C52),'GOS2'!$A$6:$M$135,13,FALSE),0)</f>
        <v>0</v>
      </c>
      <c r="U52" s="65">
        <f>_xlfn.IFNA(VLOOKUP(CONCATENATE($U$5,$B52,$C52),'ESP2'!$A$6:$M$192,13,FALSE),0)</f>
        <v>0</v>
      </c>
      <c r="V52" s="65">
        <f>_xlfn.IFNA(VLOOKUP(CONCATENATE($V$5,$B52,$C52),CAP!$A$6:$M$133,13,FALSE),0)</f>
        <v>0</v>
      </c>
      <c r="W52" s="65">
        <f>_xlfn.IFNA(VLOOKUP(CONCATENATE($W$5,$B52,$C52),'OG1'!$A$6:$M$133,13,FALSE),0)</f>
        <v>0</v>
      </c>
      <c r="X52" s="65">
        <f>_xlfn.IFNA(VLOOKUP(CONCATENATE($X$5,$B52,$C52),'DRY1'!$A$8:$M$500,13,FALSE),0)</f>
        <v>0</v>
      </c>
      <c r="Y52" s="65">
        <f>_xlfn.IFNA(VLOOKUP(CONCATENATE($Y$5,$B52,$C52),'BAL3'!$A$6:$M$135,13,FALSE),0)</f>
        <v>0</v>
      </c>
      <c r="Z52" s="351"/>
      <c r="AA52" s="351">
        <f>_xlfn.IFNA(VLOOKUP(CONCATENATE($AA$5,$B52,$C52),'OG2'!$A$6:$M$132,13,FALSE),0)</f>
        <v>0</v>
      </c>
      <c r="AB52" s="65">
        <f>_xlfn.IFNA(VLOOKUP(CONCATENATE($AB$5,$B52,$C52),'SER3'!$A$6:$M$133,13,FALSE),0)</f>
        <v>0</v>
      </c>
      <c r="AC52" s="65">
        <f>_xlfn.IFNA(VLOOKUP(CONCATENATE($AC$5,$B52,$C52),'Spare 1'!$A$6:$M$133,13,FALSE),0)</f>
        <v>0</v>
      </c>
      <c r="AD52" s="65">
        <f>_xlfn.IFNA(VLOOKUP(CONCATENATE($AD$5,$B52,$C52),'DRY2'!$A$6:$M$300,13,FALSE),0)</f>
        <v>0</v>
      </c>
      <c r="AE52" s="65">
        <f>_xlfn.IFNA(VLOOKUP(CONCATENATE($AE$5,$B52,$C52),'ESP3'!$A$6:$M$500,13,FALSE),0)</f>
        <v>0</v>
      </c>
      <c r="AF52" s="65">
        <f>_xlfn.IFNA(VLOOKUP(CONCATENATE($AF$5,$B52,$C52),[4]SC!$A$6:$M$53,13,FALSE),0)</f>
        <v>0</v>
      </c>
      <c r="AG52" s="65"/>
      <c r="AH52" s="65">
        <f>_xlfn.IFNA(VLOOKUP(CONCATENATE($AH$5,$B52,$C52),SCSAT!$A$6:$M$53,13,FALSE),0)</f>
        <v>0</v>
      </c>
      <c r="AI52" s="65">
        <f>_xlfn.IFNA(VLOOKUP(CONCATENATE($AI$5,$B52,$C52),SCSUN!$A$6:$M$53,13,FALSE),0)</f>
        <v>0</v>
      </c>
      <c r="AJ52" s="65">
        <f>_xlfn.IFNA(VLOOKUP(CONCATENATE($AJ$5,$B52,$C52),'ESP4'!$A$6:$M$500,13,FALSE),0)</f>
        <v>0</v>
      </c>
      <c r="AK52" s="65">
        <f>_xlfn.IFNA(VLOOKUP(CONCATENATE($AK$5,$B52,$C52),FEST!$A$6:$M$300,13,FALSE),0)</f>
        <v>0</v>
      </c>
      <c r="AL52" s="65">
        <f>_xlfn.IFNA(VLOOKUP(CONCATENATE($AL$5,$B52,$C52),FEST!$A$6:$M$300,13,FALSE),0)</f>
        <v>0</v>
      </c>
      <c r="AM52" s="65">
        <f>_xlfn.IFNA(VLOOKUP(CONCATENATE($AM$5,$B52,$C52),'DAR2'!$A$6:$M$60,13,FALSE),0)</f>
        <v>0</v>
      </c>
      <c r="AN52" s="65">
        <f>_xlfn.IFNA(VLOOKUP(CONCATENATE($AN$5,$B52,$C52),'DRY3'!$A$6:$M$135,13,FALSE),0)</f>
        <v>0</v>
      </c>
      <c r="AO52" s="65">
        <f>_xlfn.IFNA(VLOOKUP(CONCATENATE($AO$5,$B52,$C52),'OG3'!$A$6:$M$133,13,FALSE),0)</f>
        <v>0</v>
      </c>
      <c r="AP52" s="65"/>
      <c r="AQ52" s="65">
        <f>_xlfn.IFNA(VLOOKUP(CONCATENATE($AQ$5,$B52,$C52),'Spare 2'!$A$6:$M$135,13,FALSE),0)</f>
        <v>0</v>
      </c>
      <c r="AR52" s="65">
        <f>_xlfn.IFNA(VLOOKUP(CONCATENATE($AR$5,$B52,$C52),'Spare 3'!$A$6:$M$154,13,FALSE),0)</f>
        <v>0</v>
      </c>
      <c r="AS52" s="65">
        <f>_xlfn.IFNA(VLOOKUP(CONCATENATE($AT$5,$B52,$C52),RAS!$A$6:$M$135,13,FALSE),0)</f>
        <v>0</v>
      </c>
      <c r="AT52" s="65">
        <f>_xlfn.IFNA(VLOOKUP(CONCATENATE($AT$5,$B52,$C52),RAS!$A$6:$M$135,13,FALSE),0)</f>
        <v>0</v>
      </c>
      <c r="AU52" s="351">
        <f>_xlfn.IFNA(VLOOKUP(CONCATENATE($AU$5,$B52,$C52),GID!$A$8:$M$135,13,FALSE),0)</f>
        <v>0</v>
      </c>
      <c r="AV52" s="65">
        <f>_xlfn.IFNA(VLOOKUP(CONCATENATE($AV$5,$B52,$C52),GID!$A$8:$M$135,13,FALSE),0)</f>
        <v>0</v>
      </c>
      <c r="AW52" s="65"/>
      <c r="AX52" s="65"/>
      <c r="AY52" s="65"/>
      <c r="AZ52" s="65"/>
      <c r="BA52" s="52"/>
    </row>
    <row r="53" spans="1:53" x14ac:dyDescent="0.25">
      <c r="A53" s="601"/>
      <c r="B53" s="60"/>
      <c r="C53" s="66"/>
      <c r="D53" s="66"/>
      <c r="E53" s="67"/>
      <c r="F53" s="74"/>
      <c r="G53" s="63">
        <f t="shared" si="1"/>
        <v>0</v>
      </c>
      <c r="H53" s="64">
        <f t="shared" si="2"/>
        <v>0</v>
      </c>
      <c r="I53" s="74">
        <f>RANK(H53,$H$6:$H$88)</f>
        <v>13</v>
      </c>
      <c r="J53" s="73">
        <f>_xlfn.IFNA(VLOOKUP(CONCATENATE($J$5,$B53,$C53),'ESP1'!$A$6:$M$500,13,FALSE),0)</f>
        <v>0</v>
      </c>
      <c r="K53" s="73"/>
      <c r="L53" s="73"/>
      <c r="M53" s="73"/>
      <c r="N53" s="65">
        <f>_xlfn.IFNA(VLOOKUP(CONCATENATE($N$5,$B53,$C53),MUR!$A$6:$M$133,13,FALSE),0)</f>
        <v>0</v>
      </c>
      <c r="O53" s="65">
        <f>_xlfn.IFNA(VLOOKUP(CONCATENATE($O$5,$B53,$C53),'GOS1'!$A$6:$M$133,13,FALSE),0)</f>
        <v>0</v>
      </c>
      <c r="P53" s="65">
        <f>_xlfn.IFNA(VLOOKUP(CONCATENATE($P$5,$B53,$C53),'DAR1'!$A$6:$M$500,13,FALSE),0)</f>
        <v>0</v>
      </c>
      <c r="Q53" s="65"/>
      <c r="R53" s="65">
        <f>_xlfn.IFNA(VLOOKUP(CONCATENATE($R$5,$B53,$C53),'SER2'!$A$6:$M$133,13,FALSE),0)</f>
        <v>0</v>
      </c>
      <c r="S53" s="65"/>
      <c r="T53" s="65">
        <f>_xlfn.IFNA(VLOOKUP(CONCATENATE($T$5,$B53,$C53),'GOS2'!$A$6:$M$135,13,FALSE),0)</f>
        <v>0</v>
      </c>
      <c r="U53" s="65">
        <f>_xlfn.IFNA(VLOOKUP(CONCATENATE($U$5,$B53,$C53),'ESP2'!$A$6:$M$192,13,FALSE),0)</f>
        <v>0</v>
      </c>
      <c r="V53" s="65">
        <f>_xlfn.IFNA(VLOOKUP(CONCATENATE($V$5,$B53,$C53),CAP!$A$6:$M$133,13,FALSE),0)</f>
        <v>0</v>
      </c>
      <c r="W53" s="65">
        <f>_xlfn.IFNA(VLOOKUP(CONCATENATE($W$5,$B53,$C53),'OG1'!$A$6:$M$133,13,FALSE),0)</f>
        <v>0</v>
      </c>
      <c r="X53" s="65">
        <f>_xlfn.IFNA(VLOOKUP(CONCATENATE($X$5,$B53,$C53),'DRY1'!$A$8:$M$500,13,FALSE),0)</f>
        <v>0</v>
      </c>
      <c r="Y53" s="65">
        <f>_xlfn.IFNA(VLOOKUP(CONCATENATE($Y$5,$B53,$C53),'BAL3'!$A$6:$M$135,13,FALSE),0)</f>
        <v>0</v>
      </c>
      <c r="Z53" s="351"/>
      <c r="AA53" s="351">
        <f>_xlfn.IFNA(VLOOKUP(CONCATENATE($AA$5,$B53,$C53),'OG2'!$A$6:$M$132,13,FALSE),0)</f>
        <v>0</v>
      </c>
      <c r="AB53" s="65">
        <f>_xlfn.IFNA(VLOOKUP(CONCATENATE($AB$5,$B53,$C53),'SER3'!$A$6:$M$133,13,FALSE),0)</f>
        <v>0</v>
      </c>
      <c r="AC53" s="65">
        <f>_xlfn.IFNA(VLOOKUP(CONCATENATE($AC$5,$B53,$C53),'Spare 1'!$A$6:$M$133,13,FALSE),0)</f>
        <v>0</v>
      </c>
      <c r="AD53" s="65">
        <f>_xlfn.IFNA(VLOOKUP(CONCATENATE($AD$5,$B53,$C53),'DRY2'!$A$6:$M$300,13,FALSE),0)</f>
        <v>0</v>
      </c>
      <c r="AE53" s="65">
        <f>_xlfn.IFNA(VLOOKUP(CONCATENATE($AE$5,$B53,$C53),'ESP3'!$A$6:$M$500,13,FALSE),0)</f>
        <v>0</v>
      </c>
      <c r="AF53" s="65">
        <f>_xlfn.IFNA(VLOOKUP(CONCATENATE($AF$5,$B53,$C53),[4]SC!$A$6:$M$53,13,FALSE),0)</f>
        <v>0</v>
      </c>
      <c r="AG53" s="65"/>
      <c r="AH53" s="65">
        <f>_xlfn.IFNA(VLOOKUP(CONCATENATE($AH$5,$B53,$C53),SCSAT!$A$6:$M$53,13,FALSE),0)</f>
        <v>0</v>
      </c>
      <c r="AI53" s="65">
        <f>_xlfn.IFNA(VLOOKUP(CONCATENATE($AI$5,$B53,$C53),SCSUN!$A$6:$M$53,13,FALSE),0)</f>
        <v>0</v>
      </c>
      <c r="AJ53" s="65">
        <f>_xlfn.IFNA(VLOOKUP(CONCATENATE($AJ$5,$B53,$C53),'ESP4'!$A$6:$M$500,13,FALSE),0)</f>
        <v>0</v>
      </c>
      <c r="AK53" s="65">
        <f>_xlfn.IFNA(VLOOKUP(CONCATENATE($AK$5,$B53,$C53),FEST!$A$6:$M$300,13,FALSE),0)</f>
        <v>0</v>
      </c>
      <c r="AL53" s="65">
        <f>_xlfn.IFNA(VLOOKUP(CONCATENATE($AL$5,$B53,$C53),FEST!$A$6:$M$300,13,FALSE),0)</f>
        <v>0</v>
      </c>
      <c r="AM53" s="65">
        <f>_xlfn.IFNA(VLOOKUP(CONCATENATE($AM$5,$B53,$C53),'DAR2'!$A$6:$M$60,13,FALSE),0)</f>
        <v>0</v>
      </c>
      <c r="AN53" s="65">
        <f>_xlfn.IFNA(VLOOKUP(CONCATENATE($AN$5,$B53,$C53),'DRY3'!$A$6:$M$135,13,FALSE),0)</f>
        <v>0</v>
      </c>
      <c r="AO53" s="65">
        <f>_xlfn.IFNA(VLOOKUP(CONCATENATE($AO$5,$B53,$C53),'OG3'!$A$6:$M$133,13,FALSE),0)</f>
        <v>0</v>
      </c>
      <c r="AP53" s="65"/>
      <c r="AQ53" s="65">
        <f>_xlfn.IFNA(VLOOKUP(CONCATENATE($AQ$5,$B53,$C53),'Spare 2'!$A$6:$M$135,13,FALSE),0)</f>
        <v>0</v>
      </c>
      <c r="AR53" s="65">
        <f>_xlfn.IFNA(VLOOKUP(CONCATENATE($AR$5,$B53,$C53),'Spare 3'!$A$6:$M$154,13,FALSE),0)</f>
        <v>0</v>
      </c>
      <c r="AS53" s="65">
        <f>_xlfn.IFNA(VLOOKUP(CONCATENATE($AT$5,$B53,$C53),RAS!$A$6:$M$135,13,FALSE),0)</f>
        <v>0</v>
      </c>
      <c r="AT53" s="65">
        <f>_xlfn.IFNA(VLOOKUP(CONCATENATE($AT$5,$B53,$C53),RAS!$A$6:$M$135,13,FALSE),0)</f>
        <v>0</v>
      </c>
      <c r="AU53" s="351">
        <f>_xlfn.IFNA(VLOOKUP(CONCATENATE($AU$5,$B53,$C53),GID!$A$8:$M$135,13,FALSE),0)</f>
        <v>0</v>
      </c>
      <c r="AV53" s="65">
        <f>_xlfn.IFNA(VLOOKUP(CONCATENATE($AV$5,$B53,$C53),GID!$A$8:$M$135,13,FALSE),0)</f>
        <v>0</v>
      </c>
      <c r="AW53" s="65"/>
      <c r="AX53" s="65"/>
      <c r="AY53" s="65"/>
      <c r="AZ53" s="65"/>
      <c r="BA53" s="52"/>
    </row>
    <row r="54" spans="1:53" x14ac:dyDescent="0.25">
      <c r="A54" s="601"/>
      <c r="B54" s="60"/>
      <c r="C54" s="66"/>
      <c r="D54" s="66"/>
      <c r="E54" s="67"/>
      <c r="F54" s="74"/>
      <c r="G54" s="63">
        <f t="shared" si="1"/>
        <v>0</v>
      </c>
      <c r="H54" s="64">
        <f t="shared" si="2"/>
        <v>0</v>
      </c>
      <c r="I54" s="74">
        <f>RANK(H54,$H$6:$H$88)</f>
        <v>13</v>
      </c>
      <c r="J54" s="73">
        <f>_xlfn.IFNA(VLOOKUP(CONCATENATE($J$5,$B54,$C54),'ESP1'!$A$6:$M$500,13,FALSE),0)</f>
        <v>0</v>
      </c>
      <c r="K54" s="73"/>
      <c r="L54" s="73"/>
      <c r="M54" s="73"/>
      <c r="N54" s="65">
        <f>_xlfn.IFNA(VLOOKUP(CONCATENATE($N$5,$B54,$C54),CAP!$A$6:$M$133,13,FALSE),0)</f>
        <v>0</v>
      </c>
      <c r="O54" s="65">
        <f>_xlfn.IFNA(VLOOKUP(CONCATENATE($O$5,$B54,$C54),'GOS1'!$A$6:$M$133,13,FALSE),0)</f>
        <v>0</v>
      </c>
      <c r="P54" s="65">
        <f>_xlfn.IFNA(VLOOKUP(CONCATENATE($P$5,$B54,$C54),'OG1'!$A$6:$M$500,13,FALSE),0)</f>
        <v>0</v>
      </c>
      <c r="Q54" s="65"/>
      <c r="R54" s="65">
        <f>_xlfn.IFNA(VLOOKUP(CONCATENATE($R$5,$B54,$C54),'DRY3'!$A$6:$M$133,13,FALSE),0)</f>
        <v>0</v>
      </c>
      <c r="S54" s="65"/>
      <c r="T54" s="65">
        <f>_xlfn.IFNA(VLOOKUP(CONCATENATE($T$5,$B54,$C54),'GOS2'!$A$6:$M$135,13,FALSE),0)</f>
        <v>0</v>
      </c>
      <c r="U54" s="65">
        <f>_xlfn.IFNA(VLOOKUP(CONCATENATE($U$5,$B54,$C54),'ESP2'!$A$6:$M$192,13,FALSE),0)</f>
        <v>0</v>
      </c>
      <c r="V54" s="65">
        <f>_xlfn.IFNA(VLOOKUP(CONCATENATE($V$5,$B54,$C54),CAP!$A$6:$M$133,13,FALSE),0)</f>
        <v>0</v>
      </c>
      <c r="W54" s="65">
        <f>_xlfn.IFNA(VLOOKUP(CONCATENATE($W$5,$B54,$C54),'DAR1'!$A$6:$M$133,13,FALSE),0)</f>
        <v>0</v>
      </c>
      <c r="X54" s="65">
        <f>_xlfn.IFNA(VLOOKUP(CONCATENATE($X$5,$B54,$C54),SCSAT!$A$8:$M$498,13,FALSE),0)</f>
        <v>0</v>
      </c>
      <c r="Y54" s="65">
        <f>_xlfn.IFNA(VLOOKUP(CONCATENATE($Y$5,$B54,$C54),'Spare 3'!$A$6:$M$170,13,FALSE),0)</f>
        <v>0</v>
      </c>
      <c r="Z54" s="65"/>
      <c r="AA54" s="65">
        <f>_xlfn.IFNA(VLOOKUP(CONCATENATE($V$5,$B54,$C54),'GOS2'!$A$6:$M$133,13,FALSE),0)</f>
        <v>0</v>
      </c>
      <c r="AB54" s="65"/>
      <c r="AC54" s="65">
        <f>_xlfn.IFNA(VLOOKUP(CONCATENATE($AC$5,$B54,$C54),'Spare 1'!$A$6:$M$133,13,FALSE),0)</f>
        <v>0</v>
      </c>
      <c r="AD54" s="65">
        <f>_xlfn.IFNA(VLOOKUP(CONCATENATE($AD$5,$B54,$C54),FEST!$A$6:$M$300,13,FALSE),0)</f>
        <v>0</v>
      </c>
      <c r="AE54" s="65">
        <f>_xlfn.IFNA(VLOOKUP(CONCATENATE($AE$5,$B54,$C54),'DAR2'!$A$6:$M$500,13,FALSE),0)</f>
        <v>0</v>
      </c>
      <c r="AF54" s="65">
        <f>_xlfn.IFNA(VLOOKUP(CONCATENATE($AF$5,$B54,$C54),'OG3'!$A$6:$M$53,13,FALSE),0)</f>
        <v>0</v>
      </c>
      <c r="AG54" s="65"/>
      <c r="AH54" s="65">
        <f>_xlfn.IFNA(VLOOKUP(CONCATENATE($AH$5,$B54,$C54),SCSAT!$A$6:$M$53,13,FALSE),0)</f>
        <v>0</v>
      </c>
      <c r="AI54" s="65">
        <f>_xlfn.IFNA(VLOOKUP(CONCATENATE($AI$5,$B54,$C54),SCSUN!$A$6:$M$53,13,FALSE),0)</f>
        <v>0</v>
      </c>
      <c r="AJ54" s="65">
        <f>_xlfn.IFNA(VLOOKUP(CONCATENATE($AJ$5,$B54,$C54),'ESP3'!$A$6:$M$500,13,FALSE),0)</f>
        <v>0</v>
      </c>
      <c r="AK54" s="65">
        <f>_xlfn.IFNA(VLOOKUP(CONCATENATE($AK$5,$B54,$C54),'DRY2'!$A$6:$M$300,13,FALSE),0)</f>
        <v>0</v>
      </c>
      <c r="AL54" s="65">
        <f>_xlfn.IFNA(VLOOKUP(CONCATENATE($AL$5,$B54,$C54),'DRY2'!$A$6:$M$300,13,FALSE),0)</f>
        <v>0</v>
      </c>
      <c r="AM54" s="65">
        <f>_xlfn.IFNA(VLOOKUP(CONCATENATE($AM$5,$B54,$C54),'DAR2'!$A$6:$M$60,13,FALSE),0)</f>
        <v>0</v>
      </c>
      <c r="AN54" s="65">
        <f>_xlfn.IFNA(VLOOKUP(CONCATENATE($AN$5,$B54,$C54),'DRY3'!$A$6:$M$135,13,FALSE),0)</f>
        <v>0</v>
      </c>
      <c r="AO54" s="65">
        <f>_xlfn.IFNA(VLOOKUP(CONCATENATE($AO$5,$B54,$C54),'BAL3'!$A$6:$M$133,13,FALSE),0)</f>
        <v>0</v>
      </c>
      <c r="AP54" s="65"/>
      <c r="AQ54" s="65">
        <f>_xlfn.IFNA(VLOOKUP(CONCATENATE($AQ$5,$B54,$C54),'Spare 2'!$A$6:$M$135,13,FALSE),0)</f>
        <v>0</v>
      </c>
      <c r="AR54" s="65">
        <f>_xlfn.IFNA(VLOOKUP(CONCATENATE($AR$5,$B54,$C54),'SER3'!$A$6:$M$119,13,FALSE),0)</f>
        <v>0</v>
      </c>
      <c r="AS54" s="65">
        <f>_xlfn.IFNA(VLOOKUP(CONCATENATE($AT$5,$B54,$C54),'Spare 4'!$A$6:$M$135,13,FALSE),0)</f>
        <v>0</v>
      </c>
      <c r="AT54" s="65">
        <f>_xlfn.IFNA(VLOOKUP(CONCATENATE($AT$5,$B54,$C54),'Spare 4'!$A$6:$M$135,13,FALSE),0)</f>
        <v>0</v>
      </c>
      <c r="AU54" s="351">
        <f>_xlfn.IFNA(VLOOKUP(CONCATENATE($AU$5,$B54,$C54),GID!$A$8:$M$135,13,FALSE),0)</f>
        <v>0</v>
      </c>
      <c r="AV54" s="65">
        <f>_xlfn.IFNA(VLOOKUP(CONCATENATE($AV$5,$B54,$C54),'Spare 1'!$A$6:$M$146,13,FALSE),0)</f>
        <v>0</v>
      </c>
      <c r="AW54" s="65"/>
      <c r="AX54" s="65"/>
      <c r="AY54" s="65"/>
      <c r="AZ54" s="65"/>
      <c r="BA54" s="52"/>
    </row>
    <row r="55" spans="1:53" x14ac:dyDescent="0.25">
      <c r="A55" s="601"/>
      <c r="B55" s="60"/>
      <c r="C55" s="66"/>
      <c r="D55" s="66"/>
      <c r="E55" s="67"/>
      <c r="F55" s="74"/>
      <c r="G55" s="63">
        <f t="shared" si="1"/>
        <v>0</v>
      </c>
      <c r="H55" s="64">
        <f t="shared" si="2"/>
        <v>0</v>
      </c>
      <c r="I55" s="74">
        <f>RANK(H55,$H$6:$H$88)</f>
        <v>13</v>
      </c>
      <c r="J55" s="73">
        <f>_xlfn.IFNA(VLOOKUP(CONCATENATE($J$5,$B55,$C55),'ESP1'!$A$6:$M$500,13,FALSE),0)</f>
        <v>0</v>
      </c>
      <c r="K55" s="73"/>
      <c r="L55" s="73"/>
      <c r="M55" s="73"/>
      <c r="N55" s="65">
        <f>_xlfn.IFNA(VLOOKUP(CONCATENATE($N$5,$B55,$C55),CAP!$A$6:$M$133,13,FALSE),0)</f>
        <v>0</v>
      </c>
      <c r="O55" s="65">
        <f>_xlfn.IFNA(VLOOKUP(CONCATENATE($O$5,$B55,$C55),'GOS1'!$A$6:$M$133,13,FALSE),0)</f>
        <v>0</v>
      </c>
      <c r="P55" s="65">
        <f>_xlfn.IFNA(VLOOKUP(CONCATENATE($P$5,$B55,$C55),'OG1'!$A$6:$M$500,13,FALSE),0)</f>
        <v>0</v>
      </c>
      <c r="Q55" s="65"/>
      <c r="R55" s="65">
        <f>_xlfn.IFNA(VLOOKUP(CONCATENATE($R$5,$B55,$C55),'DRY3'!$A$6:$M$133,13,FALSE),0)</f>
        <v>0</v>
      </c>
      <c r="S55" s="65"/>
      <c r="T55" s="65">
        <f>_xlfn.IFNA(VLOOKUP(CONCATENATE($T$5,$B55,$C55),'GOS2'!$A$6:$M$135,13,FALSE),0)</f>
        <v>0</v>
      </c>
      <c r="U55" s="65">
        <f>_xlfn.IFNA(VLOOKUP(CONCATENATE($U$5,$B55,$C55),'ESP2'!$A$6:$M$192,13,FALSE),0)</f>
        <v>0</v>
      </c>
      <c r="V55" s="65">
        <f>_xlfn.IFNA(VLOOKUP(CONCATENATE($V$5,$B55,$C55),CAP!$A$6:$M$133,13,FALSE),0)</f>
        <v>0</v>
      </c>
      <c r="W55" s="65">
        <f>_xlfn.IFNA(VLOOKUP(CONCATENATE($W$5,$B55,$C55),'DAR1'!$A$6:$M$133,13,FALSE),0)</f>
        <v>0</v>
      </c>
      <c r="X55" s="65">
        <f>_xlfn.IFNA(VLOOKUP(CONCATENATE($X$5,$B55,$C55),SCSAT!$A$8:$M$498,13,FALSE),0)</f>
        <v>0</v>
      </c>
      <c r="Y55" s="65">
        <f>_xlfn.IFNA(VLOOKUP(CONCATENATE($Y$5,$B55,$C55),'Spare 3'!$A$6:$M$170,13,FALSE),0)</f>
        <v>0</v>
      </c>
      <c r="Z55" s="65"/>
      <c r="AA55" s="65">
        <f>_xlfn.IFNA(VLOOKUP(CONCATENATE($V$5,$B55,$C55),'GOS2'!$A$6:$M$133,13,FALSE),0)</f>
        <v>0</v>
      </c>
      <c r="AB55" s="65"/>
      <c r="AC55" s="65">
        <f>_xlfn.IFNA(VLOOKUP(CONCATENATE($AC$5,$B55,$C55),'Spare 1'!$A$6:$M$133,13,FALSE),0)</f>
        <v>0</v>
      </c>
      <c r="AD55" s="65">
        <f>_xlfn.IFNA(VLOOKUP(CONCATENATE($AD$5,$B55,$C55),FEST!$A$6:$M$300,13,FALSE),0)</f>
        <v>0</v>
      </c>
      <c r="AE55" s="65">
        <f>_xlfn.IFNA(VLOOKUP(CONCATENATE($AE$5,$B55,$C55),'DAR2'!$A$6:$M$500,13,FALSE),0)</f>
        <v>0</v>
      </c>
      <c r="AF55" s="65">
        <f>_xlfn.IFNA(VLOOKUP(CONCATENATE($AF$5,$B55,$C55),'OG3'!$A$6:$M$53,13,FALSE),0)</f>
        <v>0</v>
      </c>
      <c r="AG55" s="65"/>
      <c r="AH55" s="65">
        <f>_xlfn.IFNA(VLOOKUP(CONCATENATE($AH$5,$B55,$C55),SCSAT!$A$6:$M$53,13,FALSE),0)</f>
        <v>0</v>
      </c>
      <c r="AI55" s="65">
        <f>_xlfn.IFNA(VLOOKUP(CONCATENATE($AI$5,$B55,$C55),SCSUN!$A$6:$M$53,13,FALSE),0)</f>
        <v>0</v>
      </c>
      <c r="AJ55" s="65">
        <f>_xlfn.IFNA(VLOOKUP(CONCATENATE($AJ$5,$B55,$C55),'ESP3'!$A$6:$M$500,13,FALSE),0)</f>
        <v>0</v>
      </c>
      <c r="AK55" s="65">
        <f>_xlfn.IFNA(VLOOKUP(CONCATENATE($AK$5,$B55,$C55),'DRY2'!$A$6:$M$300,13,FALSE),0)</f>
        <v>0</v>
      </c>
      <c r="AL55" s="65">
        <f>_xlfn.IFNA(VLOOKUP(CONCATENATE($AL$5,$B55,$C55),'DRY2'!$A$6:$M$300,13,FALSE),0)</f>
        <v>0</v>
      </c>
      <c r="AM55" s="65">
        <f>_xlfn.IFNA(VLOOKUP(CONCATENATE($AM$5,$B55,$C55),'DAR2'!$A$6:$M$60,13,FALSE),0)</f>
        <v>0</v>
      </c>
      <c r="AN55" s="65">
        <f>_xlfn.IFNA(VLOOKUP(CONCATENATE($AN$5,$B55,$C55),'DRY3'!$A$6:$M$135,13,FALSE),0)</f>
        <v>0</v>
      </c>
      <c r="AO55" s="65">
        <f>_xlfn.IFNA(VLOOKUP(CONCATENATE($AO$5,$B55,$C55),'BAL3'!$A$6:$M$133,13,FALSE),0)</f>
        <v>0</v>
      </c>
      <c r="AP55" s="65"/>
      <c r="AQ55" s="65">
        <f>_xlfn.IFNA(VLOOKUP(CONCATENATE($AQ$5,$B55,$C55),'Spare 2'!$A$6:$M$135,13,FALSE),0)</f>
        <v>0</v>
      </c>
      <c r="AR55" s="65">
        <f>_xlfn.IFNA(VLOOKUP(CONCATENATE($AR$5,$B55,$C55),'SER3'!$A$6:$M$119,13,FALSE),0)</f>
        <v>0</v>
      </c>
      <c r="AS55" s="65">
        <f>_xlfn.IFNA(VLOOKUP(CONCATENATE($AT$5,$B55,$C55),'Spare 4'!$A$6:$M$135,13,FALSE),0)</f>
        <v>0</v>
      </c>
      <c r="AT55" s="65">
        <f>_xlfn.IFNA(VLOOKUP(CONCATENATE($AT$5,$B55,$C55),'Spare 4'!$A$6:$M$135,13,FALSE),0)</f>
        <v>0</v>
      </c>
      <c r="AU55" s="351">
        <f>_xlfn.IFNA(VLOOKUP(CONCATENATE($AU$5,$B55,$C55),GID!$A$8:$M$135,13,FALSE),0)</f>
        <v>0</v>
      </c>
      <c r="AV55" s="65">
        <f>_xlfn.IFNA(VLOOKUP(CONCATENATE($AV$5,$B55,$C55),'Spare 1'!$A$6:$M$146,13,FALSE),0)</f>
        <v>0</v>
      </c>
      <c r="AW55" s="65"/>
      <c r="AX55" s="65"/>
      <c r="AY55" s="65"/>
      <c r="AZ55" s="65"/>
      <c r="BA55" s="52"/>
    </row>
    <row r="56" spans="1:53" x14ac:dyDescent="0.25">
      <c r="A56" s="601"/>
      <c r="B56" s="60"/>
      <c r="C56" s="66"/>
      <c r="D56" s="66"/>
      <c r="E56" s="67"/>
      <c r="F56" s="74"/>
      <c r="G56" s="63">
        <f t="shared" si="1"/>
        <v>0</v>
      </c>
      <c r="H56" s="64">
        <f t="shared" si="2"/>
        <v>0</v>
      </c>
      <c r="I56" s="74">
        <f>RANK(H56,$H$6:$H$88)</f>
        <v>13</v>
      </c>
      <c r="J56" s="73">
        <f>_xlfn.IFNA(VLOOKUP(CONCATENATE($J$5,$B56,$C56),'ESP1'!$A$6:$M$500,13,FALSE),0)</f>
        <v>0</v>
      </c>
      <c r="K56" s="73"/>
      <c r="L56" s="73"/>
      <c r="M56" s="73"/>
      <c r="N56" s="65">
        <f>_xlfn.IFNA(VLOOKUP(CONCATENATE($N$5,$B56,$C56),CAP!$A$6:$M$133,13,FALSE),0)</f>
        <v>0</v>
      </c>
      <c r="O56" s="65">
        <f>_xlfn.IFNA(VLOOKUP(CONCATENATE($O$5,$B56,$C56),'GOS1'!$A$6:$M$133,13,FALSE),0)</f>
        <v>0</v>
      </c>
      <c r="P56" s="65">
        <f>_xlfn.IFNA(VLOOKUP(CONCATENATE($P$5,$B56,$C56),'OG1'!$A$6:$M$500,13,FALSE),0)</f>
        <v>0</v>
      </c>
      <c r="Q56" s="65"/>
      <c r="R56" s="65">
        <f>_xlfn.IFNA(VLOOKUP(CONCATENATE($R$5,$B56,$C56),'DRY3'!$A$6:$M$133,13,FALSE),0)</f>
        <v>0</v>
      </c>
      <c r="S56" s="65"/>
      <c r="T56" s="65">
        <f>_xlfn.IFNA(VLOOKUP(CONCATENATE($T$5,$B56,$C56),'GOS2'!$A$6:$M$135,13,FALSE),0)</f>
        <v>0</v>
      </c>
      <c r="U56" s="65">
        <f>_xlfn.IFNA(VLOOKUP(CONCATENATE($U$5,$B56,$C56),'ESP2'!$A$6:$M$192,13,FALSE),0)</f>
        <v>0</v>
      </c>
      <c r="V56" s="65">
        <f>_xlfn.IFNA(VLOOKUP(CONCATENATE($V$5,$B56,$C56),CAP!$A$6:$M$133,13,FALSE),0)</f>
        <v>0</v>
      </c>
      <c r="W56" s="65">
        <f>_xlfn.IFNA(VLOOKUP(CONCATENATE($W$5,$B56,$C56),'DAR1'!$A$6:$M$133,13,FALSE),0)</f>
        <v>0</v>
      </c>
      <c r="X56" s="65">
        <f>_xlfn.IFNA(VLOOKUP(CONCATENATE($X$5,$B56,$C56),SCSAT!$A$8:$M$498,13,FALSE),0)</f>
        <v>0</v>
      </c>
      <c r="Y56" s="65">
        <f>_xlfn.IFNA(VLOOKUP(CONCATENATE($Y$5,$B56,$C56),'Spare 3'!$A$6:$M$170,13,FALSE),0)</f>
        <v>0</v>
      </c>
      <c r="Z56" s="65"/>
      <c r="AA56" s="65"/>
      <c r="AB56" s="65"/>
      <c r="AC56" s="65">
        <f>_xlfn.IFNA(VLOOKUP(CONCATENATE($AC$5,$B56,$C56),'Spare 1'!$A$6:$M$133,13,FALSE),0)</f>
        <v>0</v>
      </c>
      <c r="AD56" s="65">
        <f>_xlfn.IFNA(VLOOKUP(CONCATENATE($AD$5,$B56,$C56),FEST!$A$6:$M$300,13,FALSE),0)</f>
        <v>0</v>
      </c>
      <c r="AE56" s="65">
        <f>_xlfn.IFNA(VLOOKUP(CONCATENATE($AE$5,$B56,$C56),'DAR2'!$A$6:$M$500,13,FALSE),0)</f>
        <v>0</v>
      </c>
      <c r="AF56" s="65">
        <f>_xlfn.IFNA(VLOOKUP(CONCATENATE($AF$5,$B56,$C56),'OG3'!$A$6:$M$53,13,FALSE),0)</f>
        <v>0</v>
      </c>
      <c r="AG56" s="65"/>
      <c r="AH56" s="65">
        <f>_xlfn.IFNA(VLOOKUP(CONCATENATE($AH$5,$B56,$C56),SCSAT!$A$6:$M$53,13,FALSE),0)</f>
        <v>0</v>
      </c>
      <c r="AI56" s="65">
        <f>_xlfn.IFNA(VLOOKUP(CONCATENATE($AI$5,$B56,$C56),SCSUN!$A$6:$M$53,13,FALSE),0)</f>
        <v>0</v>
      </c>
      <c r="AJ56" s="65">
        <f>_xlfn.IFNA(VLOOKUP(CONCATENATE($AJ$5,$B56,$C56),'ESP3'!$A$6:$M$500,13,FALSE),0)</f>
        <v>0</v>
      </c>
      <c r="AK56" s="65">
        <f>_xlfn.IFNA(VLOOKUP(CONCATENATE($AK$5,$B56,$C56),'DRY2'!$A$6:$M$300,13,FALSE),0)</f>
        <v>0</v>
      </c>
      <c r="AL56" s="65">
        <f>_xlfn.IFNA(VLOOKUP(CONCATENATE($AL$5,$B56,$C56),'DRY2'!$A$6:$M$300,13,FALSE),0)</f>
        <v>0</v>
      </c>
      <c r="AM56" s="65">
        <f>_xlfn.IFNA(VLOOKUP(CONCATENATE($AM$5,$B56,$C56),'DAR2'!$A$6:$M$60,13,FALSE),0)</f>
        <v>0</v>
      </c>
      <c r="AN56" s="65">
        <f>_xlfn.IFNA(VLOOKUP(CONCATENATE($AN$5,$B56,$C56),'DRY3'!$A$6:$M$135,13,FALSE),0)</f>
        <v>0</v>
      </c>
      <c r="AO56" s="65">
        <f>_xlfn.IFNA(VLOOKUP(CONCATENATE($AO$5,$B56,$C56),'BAL3'!$A$6:$M$133,13,FALSE),0)</f>
        <v>0</v>
      </c>
      <c r="AP56" s="65"/>
      <c r="AQ56" s="65">
        <f>_xlfn.IFNA(VLOOKUP(CONCATENATE($AQ$5,$B56,$C56),'Spare 2'!$A$6:$M$135,13,FALSE),0)</f>
        <v>0</v>
      </c>
      <c r="AR56" s="65">
        <f>_xlfn.IFNA(VLOOKUP(CONCATENATE($AR$5,$B56,$C56),'SER3'!$A$6:$M$119,13,FALSE),0)</f>
        <v>0</v>
      </c>
      <c r="AS56" s="65">
        <f>_xlfn.IFNA(VLOOKUP(CONCATENATE($AT$5,$B56,$C56),'Spare 4'!$A$6:$M$135,13,FALSE),0)</f>
        <v>0</v>
      </c>
      <c r="AT56" s="65">
        <f>_xlfn.IFNA(VLOOKUP(CONCATENATE($AT$5,$B56,$C56),'Spare 4'!$A$6:$M$135,13,FALSE),0)</f>
        <v>0</v>
      </c>
      <c r="AU56" s="351">
        <f>_xlfn.IFNA(VLOOKUP(CONCATENATE($AU$5,$B56,$C56),GID!$A$8:$M$135,13,FALSE),0)</f>
        <v>0</v>
      </c>
      <c r="AV56" s="65">
        <f>_xlfn.IFNA(VLOOKUP(CONCATENATE($AV$5,$B56,$C56),'Spare 1'!$A$6:$M$146,13,FALSE),0)</f>
        <v>0</v>
      </c>
      <c r="AW56" s="65"/>
      <c r="AX56" s="65"/>
      <c r="AY56" s="65"/>
      <c r="AZ56" s="65"/>
      <c r="BA56" s="52"/>
    </row>
    <row r="57" spans="1:53" x14ac:dyDescent="0.25">
      <c r="A57" s="601"/>
      <c r="B57" s="60"/>
      <c r="C57" s="66"/>
      <c r="D57" s="66"/>
      <c r="E57" s="67"/>
      <c r="F57" s="74"/>
      <c r="G57" s="63">
        <f t="shared" si="1"/>
        <v>0</v>
      </c>
      <c r="H57" s="64">
        <f t="shared" si="2"/>
        <v>0</v>
      </c>
      <c r="I57" s="74">
        <f>RANK(H57,$H$6:$H$88)</f>
        <v>13</v>
      </c>
      <c r="J57" s="73">
        <f>_xlfn.IFNA(VLOOKUP(CONCATENATE($J$5,$B57,$C57),'ESP1'!$A$6:$M$500,13,FALSE),0)</f>
        <v>0</v>
      </c>
      <c r="K57" s="73"/>
      <c r="L57" s="73"/>
      <c r="M57" s="73"/>
      <c r="N57" s="65">
        <f>_xlfn.IFNA(VLOOKUP(CONCATENATE($N$5,$B57,$C57),CAP!$A$6:$M$133,13,FALSE),0)</f>
        <v>0</v>
      </c>
      <c r="O57" s="65">
        <f>_xlfn.IFNA(VLOOKUP(CONCATENATE($O$5,$B57,$C57),'GOS1'!$A$6:$M$133,13,FALSE),0)</f>
        <v>0</v>
      </c>
      <c r="P57" s="65">
        <f>_xlfn.IFNA(VLOOKUP(CONCATENATE($P$5,$B57,$C57),'OG1'!$A$6:$M$500,13,FALSE),0)</f>
        <v>0</v>
      </c>
      <c r="Q57" s="65"/>
      <c r="R57" s="65">
        <f>_xlfn.IFNA(VLOOKUP(CONCATENATE($R$5,$B57,$C57),'DRY3'!$A$6:$M$133,13,FALSE),0)</f>
        <v>0</v>
      </c>
      <c r="S57" s="65"/>
      <c r="T57" s="65">
        <f>_xlfn.IFNA(VLOOKUP(CONCATENATE($T$5,$B57,$C57),'GOS2'!$A$6:$M$135,13,FALSE),0)</f>
        <v>0</v>
      </c>
      <c r="U57" s="65">
        <f>_xlfn.IFNA(VLOOKUP(CONCATENATE($U$5,$B57,$C57),'ESP2'!$A$6:$M$192,13,FALSE),0)</f>
        <v>0</v>
      </c>
      <c r="V57" s="65">
        <f>_xlfn.IFNA(VLOOKUP(CONCATENATE($V$5,$B57,$C57),CAP!$A$6:$M$133,13,FALSE),0)</f>
        <v>0</v>
      </c>
      <c r="W57" s="65">
        <f>_xlfn.IFNA(VLOOKUP(CONCATENATE($W$5,$B57,$C57),'DAR1'!$A$6:$M$133,13,FALSE),0)</f>
        <v>0</v>
      </c>
      <c r="X57" s="65">
        <f>_xlfn.IFNA(VLOOKUP(CONCATENATE($X$5,$B57,$C57),SCSAT!$A$8:$M$498,13,FALSE),0)</f>
        <v>0</v>
      </c>
      <c r="Y57" s="65">
        <f>_xlfn.IFNA(VLOOKUP(CONCATENATE($Y$5,$B57,$C57),'Spare 3'!$A$6:$M$170,13,FALSE),0)</f>
        <v>0</v>
      </c>
      <c r="Z57" s="65"/>
      <c r="AA57" s="65"/>
      <c r="AB57" s="65"/>
      <c r="AC57" s="65">
        <f>_xlfn.IFNA(VLOOKUP(CONCATENATE($AC$5,$B57,$C57),'Spare 1'!$A$6:$M$133,13,FALSE),0)</f>
        <v>0</v>
      </c>
      <c r="AD57" s="65">
        <f>_xlfn.IFNA(VLOOKUP(CONCATENATE($AD$5,$B57,$C57),FEST!$A$6:$M$300,13,FALSE),0)</f>
        <v>0</v>
      </c>
      <c r="AE57" s="65">
        <f>_xlfn.IFNA(VLOOKUP(CONCATENATE($AE$5,$B57,$C57),'DAR2'!$A$6:$M$500,13,FALSE),0)</f>
        <v>0</v>
      </c>
      <c r="AF57" s="65">
        <f>_xlfn.IFNA(VLOOKUP(CONCATENATE($AF$5,$B57,$C57),'OG3'!$A$6:$M$53,13,FALSE),0)</f>
        <v>0</v>
      </c>
      <c r="AG57" s="65"/>
      <c r="AH57" s="65">
        <f>_xlfn.IFNA(VLOOKUP(CONCATENATE($AH$5,$B57,$C57),SCSAT!$A$6:$M$53,13,FALSE),0)</f>
        <v>0</v>
      </c>
      <c r="AI57" s="65">
        <f>_xlfn.IFNA(VLOOKUP(CONCATENATE($AI$5,$B57,$C57),SCSUN!$A$6:$M$53,13,FALSE),0)</f>
        <v>0</v>
      </c>
      <c r="AJ57" s="65">
        <f>_xlfn.IFNA(VLOOKUP(CONCATENATE($AJ$5,$B57,$C57),'ESP3'!$A$6:$M$500,13,FALSE),0)</f>
        <v>0</v>
      </c>
      <c r="AK57" s="65">
        <f>_xlfn.IFNA(VLOOKUP(CONCATENATE($AK$5,$B57,$C57),'DRY2'!$A$6:$M$300,13,FALSE),0)</f>
        <v>0</v>
      </c>
      <c r="AL57" s="65">
        <f>_xlfn.IFNA(VLOOKUP(CONCATENATE($AL$5,$B57,$C57),'DRY2'!$A$6:$M$300,13,FALSE),0)</f>
        <v>0</v>
      </c>
      <c r="AM57" s="65">
        <f>_xlfn.IFNA(VLOOKUP(CONCATENATE($AM$5,$B57,$C57),'DAR2'!$A$6:$M$60,13,FALSE),0)</f>
        <v>0</v>
      </c>
      <c r="AN57" s="65">
        <f>_xlfn.IFNA(VLOOKUP(CONCATENATE($AN$5,$B57,$C57),'DRY3'!$A$6:$M$135,13,FALSE),0)</f>
        <v>0</v>
      </c>
      <c r="AO57" s="65">
        <f>_xlfn.IFNA(VLOOKUP(CONCATENATE($AO$5,$B57,$C57),'BAL3'!$A$6:$M$133,13,FALSE),0)</f>
        <v>0</v>
      </c>
      <c r="AP57" s="65"/>
      <c r="AQ57" s="65">
        <f>_xlfn.IFNA(VLOOKUP(CONCATENATE($AQ$5,$B57,$C57),'Spare 2'!$A$6:$M$135,13,FALSE),0)</f>
        <v>0</v>
      </c>
      <c r="AR57" s="65">
        <f>_xlfn.IFNA(VLOOKUP(CONCATENATE($AR$5,$B57,$C57),'SER3'!$A$6:$M$119,13,FALSE),0)</f>
        <v>0</v>
      </c>
      <c r="AS57" s="65">
        <f>_xlfn.IFNA(VLOOKUP(CONCATENATE($AT$5,$B57,$C57),'Spare 4'!$A$6:$M$135,13,FALSE),0)</f>
        <v>0</v>
      </c>
      <c r="AT57" s="65">
        <f>_xlfn.IFNA(VLOOKUP(CONCATENATE($AT$5,$B57,$C57),'Spare 4'!$A$6:$M$135,13,FALSE),0)</f>
        <v>0</v>
      </c>
      <c r="AU57" s="351">
        <f>_xlfn.IFNA(VLOOKUP(CONCATENATE($AU$5,$B57,$C57),GID!$A$8:$M$135,13,FALSE),0)</f>
        <v>0</v>
      </c>
      <c r="AV57" s="65">
        <f>_xlfn.IFNA(VLOOKUP(CONCATENATE($AV$5,$B57,$C57),'Spare 1'!$A$6:$M$146,13,FALSE),0)</f>
        <v>0</v>
      </c>
      <c r="AW57" s="65"/>
      <c r="AX57" s="65"/>
      <c r="AY57" s="65"/>
      <c r="AZ57" s="65"/>
      <c r="BA57" s="52"/>
    </row>
    <row r="58" spans="1:53" x14ac:dyDescent="0.25">
      <c r="A58" s="601"/>
      <c r="B58" s="60"/>
      <c r="C58" s="66"/>
      <c r="D58" s="66"/>
      <c r="E58" s="67"/>
      <c r="F58" s="74"/>
      <c r="G58" s="63">
        <f t="shared" si="1"/>
        <v>0</v>
      </c>
      <c r="H58" s="64">
        <f t="shared" si="2"/>
        <v>0</v>
      </c>
      <c r="I58" s="74">
        <f>RANK(H58,$H$6:$H$88)</f>
        <v>13</v>
      </c>
      <c r="J58" s="73">
        <f>_xlfn.IFNA(VLOOKUP(CONCATENATE($J$5,$B58,$C58),'ESP1'!$A$6:$M$500,13,FALSE),0)</f>
        <v>0</v>
      </c>
      <c r="K58" s="73"/>
      <c r="L58" s="73"/>
      <c r="M58" s="73"/>
      <c r="N58" s="65">
        <f>_xlfn.IFNA(VLOOKUP(CONCATENATE($N$5,$B58,$C58),CAP!$A$6:$M$133,13,FALSE),0)</f>
        <v>0</v>
      </c>
      <c r="O58" s="65">
        <f>_xlfn.IFNA(VLOOKUP(CONCATENATE($O$5,$B58,$C58),'GOS1'!$A$6:$M$133,13,FALSE),0)</f>
        <v>0</v>
      </c>
      <c r="P58" s="65">
        <f>_xlfn.IFNA(VLOOKUP(CONCATENATE($P$5,$B58,$C58),'OG1'!$A$6:$M$500,13,FALSE),0)</f>
        <v>0</v>
      </c>
      <c r="Q58" s="65"/>
      <c r="R58" s="65">
        <f>_xlfn.IFNA(VLOOKUP(CONCATENATE($R$5,$B58,$C58),'DRY3'!$A$6:$M$133,13,FALSE),0)</f>
        <v>0</v>
      </c>
      <c r="S58" s="65"/>
      <c r="T58" s="65">
        <f>_xlfn.IFNA(VLOOKUP(CONCATENATE($T$5,$B58,$C58),'GOS2'!$A$6:$M$135,13,FALSE),0)</f>
        <v>0</v>
      </c>
      <c r="U58" s="65">
        <f>_xlfn.IFNA(VLOOKUP(CONCATENATE($U$5,$B58,$C58),'ESP2'!$A$6:$M$192,13,FALSE),0)</f>
        <v>0</v>
      </c>
      <c r="V58" s="65">
        <f>_xlfn.IFNA(VLOOKUP(CONCATENATE($V$5,$B58,$C58),CAP!$A$6:$M$133,13,FALSE),0)</f>
        <v>0</v>
      </c>
      <c r="W58" s="65">
        <f>_xlfn.IFNA(VLOOKUP(CONCATENATE($W$5,$B58,$C58),'DAR1'!$A$6:$M$133,13,FALSE),0)</f>
        <v>0</v>
      </c>
      <c r="X58" s="65">
        <f>_xlfn.IFNA(VLOOKUP(CONCATENATE($X$5,$B58,$C58),SCSAT!$A$8:$M$498,13,FALSE),0)</f>
        <v>0</v>
      </c>
      <c r="Y58" s="65">
        <f>_xlfn.IFNA(VLOOKUP(CONCATENATE($Y$5,$B58,$C58),'Spare 3'!$A$6:$M$170,13,FALSE),0)</f>
        <v>0</v>
      </c>
      <c r="Z58" s="65"/>
      <c r="AA58" s="65"/>
      <c r="AB58" s="65"/>
      <c r="AC58" s="65">
        <f>_xlfn.IFNA(VLOOKUP(CONCATENATE($AC$5,$B58,$C58),'Spare 1'!$A$6:$M$133,13,FALSE),0)</f>
        <v>0</v>
      </c>
      <c r="AD58" s="65">
        <f>_xlfn.IFNA(VLOOKUP(CONCATENATE($AD$5,$B58,$C58),FEST!$A$6:$M$300,13,FALSE),0)</f>
        <v>0</v>
      </c>
      <c r="AE58" s="65">
        <f>_xlfn.IFNA(VLOOKUP(CONCATENATE($AE$5,$B58,$C58),'DAR2'!$A$6:$M$500,13,FALSE),0)</f>
        <v>0</v>
      </c>
      <c r="AF58" s="65">
        <f>_xlfn.IFNA(VLOOKUP(CONCATENATE($AF$5,$B58,$C58),'OG3'!$A$6:$M$53,13,FALSE),0)</f>
        <v>0</v>
      </c>
      <c r="AG58" s="65"/>
      <c r="AH58" s="65">
        <f>_xlfn.IFNA(VLOOKUP(CONCATENATE($AH$5,$B58,$C58),SCSAT!$A$6:$M$53,13,FALSE),0)</f>
        <v>0</v>
      </c>
      <c r="AI58" s="65">
        <f>_xlfn.IFNA(VLOOKUP(CONCATENATE($AI$5,$B58,$C58),SCSUN!$A$6:$M$53,13,FALSE),0)</f>
        <v>0</v>
      </c>
      <c r="AJ58" s="65">
        <f>_xlfn.IFNA(VLOOKUP(CONCATENATE($AJ$5,$B58,$C58),'ESP3'!$A$6:$M$500,13,FALSE),0)</f>
        <v>0</v>
      </c>
      <c r="AK58" s="65">
        <f>_xlfn.IFNA(VLOOKUP(CONCATENATE($AK$5,$B58,$C58),'DRY2'!$A$6:$M$300,13,FALSE),0)</f>
        <v>0</v>
      </c>
      <c r="AL58" s="65">
        <f>_xlfn.IFNA(VLOOKUP(CONCATENATE($AL$5,$B58,$C58),'DRY2'!$A$6:$M$300,13,FALSE),0)</f>
        <v>0</v>
      </c>
      <c r="AM58" s="65">
        <f>_xlfn.IFNA(VLOOKUP(CONCATENATE($AM$5,$B58,$C58),'DAR2'!$A$6:$M$60,13,FALSE),0)</f>
        <v>0</v>
      </c>
      <c r="AN58" s="65">
        <f>_xlfn.IFNA(VLOOKUP(CONCATENATE($AN$5,$B58,$C58),'DRY3'!$A$6:$M$135,13,FALSE),0)</f>
        <v>0</v>
      </c>
      <c r="AO58" s="65">
        <f>_xlfn.IFNA(VLOOKUP(CONCATENATE($AO$5,$B58,$C58),'BAL3'!$A$6:$M$133,13,FALSE),0)</f>
        <v>0</v>
      </c>
      <c r="AP58" s="65"/>
      <c r="AQ58" s="65">
        <f>_xlfn.IFNA(VLOOKUP(CONCATENATE($AQ$5,$B58,$C58),'Spare 2'!$A$6:$M$135,13,FALSE),0)</f>
        <v>0</v>
      </c>
      <c r="AR58" s="65">
        <f>_xlfn.IFNA(VLOOKUP(CONCATENATE($AR$5,$B58,$C58),'SER3'!$A$6:$M$119,13,FALSE),0)</f>
        <v>0</v>
      </c>
      <c r="AS58" s="65">
        <f>_xlfn.IFNA(VLOOKUP(CONCATENATE($AT$5,$B58,$C58),'Spare 4'!$A$6:$M$135,13,FALSE),0)</f>
        <v>0</v>
      </c>
      <c r="AT58" s="65">
        <f>_xlfn.IFNA(VLOOKUP(CONCATENATE($AT$5,$B58,$C58),'Spare 4'!$A$6:$M$135,13,FALSE),0)</f>
        <v>0</v>
      </c>
      <c r="AU58" s="351">
        <f>_xlfn.IFNA(VLOOKUP(CONCATENATE($AU$5,$B58,$C58),GID!$A$8:$M$135,13,FALSE),0)</f>
        <v>0</v>
      </c>
      <c r="AV58" s="65">
        <f>_xlfn.IFNA(VLOOKUP(CONCATENATE($AV$5,$B58,$C58),'Spare 1'!$A$6:$M$146,13,FALSE),0)</f>
        <v>0</v>
      </c>
      <c r="AW58" s="65"/>
      <c r="AX58" s="65"/>
      <c r="AY58" s="65"/>
      <c r="AZ58" s="65"/>
      <c r="BA58" s="52"/>
    </row>
    <row r="59" spans="1:53" x14ac:dyDescent="0.25">
      <c r="A59" s="601"/>
      <c r="B59" s="60"/>
      <c r="C59" s="66"/>
      <c r="D59" s="66"/>
      <c r="E59" s="67"/>
      <c r="F59" s="74"/>
      <c r="G59" s="63">
        <f t="shared" si="1"/>
        <v>0</v>
      </c>
      <c r="H59" s="64">
        <f t="shared" si="2"/>
        <v>0</v>
      </c>
      <c r="I59" s="74">
        <f>RANK(H59,$H$6:$H$88)</f>
        <v>13</v>
      </c>
      <c r="J59" s="73">
        <f>_xlfn.IFNA(VLOOKUP(CONCATENATE($J$5,$B59,$C59),'ESP1'!$A$6:$M$500,13,FALSE),0)</f>
        <v>0</v>
      </c>
      <c r="K59" s="73"/>
      <c r="L59" s="73"/>
      <c r="M59" s="73"/>
      <c r="N59" s="65">
        <f>_xlfn.IFNA(VLOOKUP(CONCATENATE($N$5,$B59,$C59),CAP!$A$6:$M$133,13,FALSE),0)</f>
        <v>0</v>
      </c>
      <c r="O59" s="65">
        <f>_xlfn.IFNA(VLOOKUP(CONCATENATE($O$5,$B59,$C59),'GOS1'!$A$6:$M$133,13,FALSE),0)</f>
        <v>0</v>
      </c>
      <c r="P59" s="65">
        <f>_xlfn.IFNA(VLOOKUP(CONCATENATE($P$5,$B59,$C59),'OG1'!$A$6:$M$500,13,FALSE),0)</f>
        <v>0</v>
      </c>
      <c r="Q59" s="65"/>
      <c r="R59" s="65">
        <f>_xlfn.IFNA(VLOOKUP(CONCATENATE($R$5,$B59,$C59),'DRY3'!$A$6:$M$133,13,FALSE),0)</f>
        <v>0</v>
      </c>
      <c r="S59" s="65"/>
      <c r="T59" s="65">
        <f>_xlfn.IFNA(VLOOKUP(CONCATENATE($T$5,$B59,$C59),'GOS2'!$A$6:$M$135,13,FALSE),0)</f>
        <v>0</v>
      </c>
      <c r="U59" s="65">
        <f>_xlfn.IFNA(VLOOKUP(CONCATENATE($U$5,$B59,$C59),'ESP2'!$A$6:$M$192,13,FALSE),0)</f>
        <v>0</v>
      </c>
      <c r="V59" s="65">
        <f>_xlfn.IFNA(VLOOKUP(CONCATENATE($V$5,$B59,$C59),CAP!$A$6:$M$133,13,FALSE),0)</f>
        <v>0</v>
      </c>
      <c r="W59" s="65">
        <f>_xlfn.IFNA(VLOOKUP(CONCATENATE($W$5,$B59,$C59),'DAR1'!$A$6:$M$133,13,FALSE),0)</f>
        <v>0</v>
      </c>
      <c r="X59" s="65">
        <f>_xlfn.IFNA(VLOOKUP(CONCATENATE($X$5,$B59,$C59),SCSAT!$A$8:$M$498,13,FALSE),0)</f>
        <v>0</v>
      </c>
      <c r="Y59" s="65">
        <f>_xlfn.IFNA(VLOOKUP(CONCATENATE($Y$5,$B59,$C59),'Spare 3'!$A$6:$M$170,13,FALSE),0)</f>
        <v>0</v>
      </c>
      <c r="Z59" s="65"/>
      <c r="AA59" s="65"/>
      <c r="AB59" s="65"/>
      <c r="AC59" s="65">
        <f>_xlfn.IFNA(VLOOKUP(CONCATENATE($AC$5,$B59,$C59),'Spare 1'!$A$6:$M$133,13,FALSE),0)</f>
        <v>0</v>
      </c>
      <c r="AD59" s="65">
        <f>_xlfn.IFNA(VLOOKUP(CONCATENATE($AD$5,$B59,$C59),FEST!$A$6:$M$300,13,FALSE),0)</f>
        <v>0</v>
      </c>
      <c r="AE59" s="65">
        <f>_xlfn.IFNA(VLOOKUP(CONCATENATE($AE$5,$B59,$C59),'DAR2'!$A$6:$M$500,13,FALSE),0)</f>
        <v>0</v>
      </c>
      <c r="AF59" s="65">
        <f>_xlfn.IFNA(VLOOKUP(CONCATENATE($AF$5,$B59,$C59),'OG3'!$A$6:$M$53,13,FALSE),0)</f>
        <v>0</v>
      </c>
      <c r="AG59" s="65"/>
      <c r="AH59" s="65">
        <f>_xlfn.IFNA(VLOOKUP(CONCATENATE($AH$5,$B59,$C59),SCSAT!$A$6:$M$53,13,FALSE),0)</f>
        <v>0</v>
      </c>
      <c r="AI59" s="65">
        <f>_xlfn.IFNA(VLOOKUP(CONCATENATE($AI$5,$B59,$C59),SCSUN!$A$6:$M$53,13,FALSE),0)</f>
        <v>0</v>
      </c>
      <c r="AJ59" s="65">
        <f>_xlfn.IFNA(VLOOKUP(CONCATENATE($AJ$5,$B59,$C59),'ESP3'!$A$6:$M$500,13,FALSE),0)</f>
        <v>0</v>
      </c>
      <c r="AK59" s="65">
        <f>_xlfn.IFNA(VLOOKUP(CONCATENATE($AK$5,$B59,$C59),'DRY2'!$A$6:$M$300,13,FALSE),0)</f>
        <v>0</v>
      </c>
      <c r="AL59" s="65">
        <f>_xlfn.IFNA(VLOOKUP(CONCATENATE($AL$5,$B59,$C59),'DRY2'!$A$6:$M$300,13,FALSE),0)</f>
        <v>0</v>
      </c>
      <c r="AM59" s="65">
        <f>_xlfn.IFNA(VLOOKUP(CONCATENATE($AM$5,$B59,$C59),'DAR2'!$A$6:$M$60,13,FALSE),0)</f>
        <v>0</v>
      </c>
      <c r="AN59" s="65">
        <f>_xlfn.IFNA(VLOOKUP(CONCATENATE($AN$5,$B59,$C59),'DRY3'!$A$6:$M$135,13,FALSE),0)</f>
        <v>0</v>
      </c>
      <c r="AO59" s="65">
        <f>_xlfn.IFNA(VLOOKUP(CONCATENATE($AO$5,$B59,$C59),'BAL3'!$A$6:$M$133,13,FALSE),0)</f>
        <v>0</v>
      </c>
      <c r="AP59" s="65"/>
      <c r="AQ59" s="65">
        <f>_xlfn.IFNA(VLOOKUP(CONCATENATE($AQ$5,$B59,$C59),'Spare 2'!$A$6:$M$135,13,FALSE),0)</f>
        <v>0</v>
      </c>
      <c r="AR59" s="65">
        <f>_xlfn.IFNA(VLOOKUP(CONCATENATE($AR$5,$B59,$C59),'SER3'!$A$6:$M$119,13,FALSE),0)</f>
        <v>0</v>
      </c>
      <c r="AS59" s="65">
        <f>_xlfn.IFNA(VLOOKUP(CONCATENATE($AT$5,$B59,$C59),'Spare 4'!$A$6:$M$135,13,FALSE),0)</f>
        <v>0</v>
      </c>
      <c r="AT59" s="65">
        <f>_xlfn.IFNA(VLOOKUP(CONCATENATE($AT$5,$B59,$C59),'Spare 4'!$A$6:$M$135,13,FALSE),0)</f>
        <v>0</v>
      </c>
      <c r="AU59" s="351">
        <f>_xlfn.IFNA(VLOOKUP(CONCATENATE($AU$5,$B59,$C59),GID!$A$8:$M$135,13,FALSE),0)</f>
        <v>0</v>
      </c>
      <c r="AV59" s="65">
        <f>_xlfn.IFNA(VLOOKUP(CONCATENATE($AV$5,$B59,$C59),'Spare 1'!$A$6:$M$146,13,FALSE),0)</f>
        <v>0</v>
      </c>
      <c r="AW59" s="65"/>
      <c r="AX59" s="65"/>
      <c r="AY59" s="65"/>
      <c r="AZ59" s="65"/>
      <c r="BA59" s="52"/>
    </row>
    <row r="60" spans="1:53" x14ac:dyDescent="0.25">
      <c r="A60" s="601"/>
      <c r="B60" s="60"/>
      <c r="C60" s="66"/>
      <c r="D60" s="66"/>
      <c r="E60" s="67"/>
      <c r="F60" s="74"/>
      <c r="G60" s="63">
        <f t="shared" si="1"/>
        <v>0</v>
      </c>
      <c r="H60" s="64">
        <f t="shared" si="2"/>
        <v>0</v>
      </c>
      <c r="I60" s="74">
        <f>RANK(H60,$H$6:$H$88)</f>
        <v>13</v>
      </c>
      <c r="J60" s="73">
        <f>_xlfn.IFNA(VLOOKUP(CONCATENATE($J$5,$B60,$C60),'ESP1'!$A$6:$M$500,13,FALSE),0)</f>
        <v>0</v>
      </c>
      <c r="K60" s="73"/>
      <c r="L60" s="73"/>
      <c r="M60" s="73"/>
      <c r="N60" s="65">
        <f>_xlfn.IFNA(VLOOKUP(CONCATENATE($N$5,$B60,$C60),CAP!$A$6:$M$133,13,FALSE),0)</f>
        <v>0</v>
      </c>
      <c r="O60" s="65">
        <f>_xlfn.IFNA(VLOOKUP(CONCATENATE($O$5,$B60,$C60),'GOS1'!$A$6:$M$133,13,FALSE),0)</f>
        <v>0</v>
      </c>
      <c r="P60" s="65">
        <f>_xlfn.IFNA(VLOOKUP(CONCATENATE($P$5,$B60,$C60),'OG1'!$A$6:$M$500,13,FALSE),0)</f>
        <v>0</v>
      </c>
      <c r="Q60" s="65"/>
      <c r="R60" s="65">
        <f>_xlfn.IFNA(VLOOKUP(CONCATENATE($R$5,$B60,$C60),'DRY3'!$A$6:$M$133,13,FALSE),0)</f>
        <v>0</v>
      </c>
      <c r="S60" s="65"/>
      <c r="T60" s="65">
        <f>_xlfn.IFNA(VLOOKUP(CONCATENATE($T$5,$B60,$C60),'GOS2'!$A$6:$M$135,13,FALSE),0)</f>
        <v>0</v>
      </c>
      <c r="U60" s="65">
        <f>_xlfn.IFNA(VLOOKUP(CONCATENATE($U$5,$B60,$C60),'ESP2'!$A$6:$M$192,13,FALSE),0)</f>
        <v>0</v>
      </c>
      <c r="V60" s="65">
        <f>_xlfn.IFNA(VLOOKUP(CONCATENATE($V$5,$B60,$C60),CAP!$A$6:$M$133,13,FALSE),0)</f>
        <v>0</v>
      </c>
      <c r="W60" s="65">
        <f>_xlfn.IFNA(VLOOKUP(CONCATENATE($W$5,$B60,$C60),'DAR1'!$A$6:$M$133,13,FALSE),0)</f>
        <v>0</v>
      </c>
      <c r="X60" s="65">
        <f>_xlfn.IFNA(VLOOKUP(CONCATENATE($X$5,$B60,$C60),SCSAT!$A$8:$M$498,13,FALSE),0)</f>
        <v>0</v>
      </c>
      <c r="Y60" s="65">
        <f>_xlfn.IFNA(VLOOKUP(CONCATENATE($Y$5,$B60,$C60),'Spare 3'!$A$6:$M$170,13,FALSE),0)</f>
        <v>0</v>
      </c>
      <c r="Z60" s="65"/>
      <c r="AA60" s="65"/>
      <c r="AB60" s="65"/>
      <c r="AC60" s="65">
        <f>_xlfn.IFNA(VLOOKUP(CONCATENATE($AC$5,$B60,$C60),'Spare 1'!$A$6:$M$133,13,FALSE),0)</f>
        <v>0</v>
      </c>
      <c r="AD60" s="65">
        <f>_xlfn.IFNA(VLOOKUP(CONCATENATE($AD$5,$B60,$C60),FEST!$A$6:$M$300,13,FALSE),0)</f>
        <v>0</v>
      </c>
      <c r="AE60" s="65">
        <f>_xlfn.IFNA(VLOOKUP(CONCATENATE($AE$5,$B60,$C60),'DAR2'!$A$6:$M$500,13,FALSE),0)</f>
        <v>0</v>
      </c>
      <c r="AF60" s="65">
        <f>_xlfn.IFNA(VLOOKUP(CONCATENATE($AF$5,$B60,$C60),'OG3'!$A$6:$M$53,13,FALSE),0)</f>
        <v>0</v>
      </c>
      <c r="AG60" s="65"/>
      <c r="AH60" s="65">
        <f>_xlfn.IFNA(VLOOKUP(CONCATENATE($AH$5,$B60,$C60),SCSAT!$A$6:$M$53,13,FALSE),0)</f>
        <v>0</v>
      </c>
      <c r="AI60" s="65">
        <f>_xlfn.IFNA(VLOOKUP(CONCATENATE($AI$5,$B60,$C60),SCSUN!$A$6:$M$53,13,FALSE),0)</f>
        <v>0</v>
      </c>
      <c r="AJ60" s="65">
        <f>_xlfn.IFNA(VLOOKUP(CONCATENATE($AJ$5,$B60,$C60),'ESP3'!$A$6:$M$500,13,FALSE),0)</f>
        <v>0</v>
      </c>
      <c r="AK60" s="65">
        <f>_xlfn.IFNA(VLOOKUP(CONCATENATE($AK$5,$B60,$C60),'DRY2'!$A$6:$M$300,13,FALSE),0)</f>
        <v>0</v>
      </c>
      <c r="AL60" s="65">
        <f>_xlfn.IFNA(VLOOKUP(CONCATENATE($AL$5,$B60,$C60),'DRY2'!$A$6:$M$300,13,FALSE),0)</f>
        <v>0</v>
      </c>
      <c r="AM60" s="65">
        <f>_xlfn.IFNA(VLOOKUP(CONCATENATE($AM$5,$B60,$C60),'DAR2'!$A$6:$M$60,13,FALSE),0)</f>
        <v>0</v>
      </c>
      <c r="AN60" s="65">
        <f>_xlfn.IFNA(VLOOKUP(CONCATENATE($AN$5,$B60,$C60),'DRY3'!$A$6:$M$135,13,FALSE),0)</f>
        <v>0</v>
      </c>
      <c r="AO60" s="65">
        <f>_xlfn.IFNA(VLOOKUP(CONCATENATE($AO$5,$B60,$C60),'BAL3'!$A$6:$M$133,13,FALSE),0)</f>
        <v>0</v>
      </c>
      <c r="AP60" s="65"/>
      <c r="AQ60" s="65">
        <f>_xlfn.IFNA(VLOOKUP(CONCATENATE($AQ$5,$B60,$C60),'Spare 2'!$A$6:$M$135,13,FALSE),0)</f>
        <v>0</v>
      </c>
      <c r="AR60" s="65">
        <f>_xlfn.IFNA(VLOOKUP(CONCATENATE($AR$5,$B60,$C60),'SER3'!$A$6:$M$119,13,FALSE),0)</f>
        <v>0</v>
      </c>
      <c r="AS60" s="65">
        <f>_xlfn.IFNA(VLOOKUP(CONCATENATE($AT$5,$B60,$C60),'Spare 4'!$A$6:$M$135,13,FALSE),0)</f>
        <v>0</v>
      </c>
      <c r="AT60" s="65">
        <f>_xlfn.IFNA(VLOOKUP(CONCATENATE($AT$5,$B60,$C60),'Spare 4'!$A$6:$M$135,13,FALSE),0)</f>
        <v>0</v>
      </c>
      <c r="AU60" s="351">
        <f>_xlfn.IFNA(VLOOKUP(CONCATENATE($AU$5,$B60,$C60),GID!$A$8:$M$135,13,FALSE),0)</f>
        <v>0</v>
      </c>
      <c r="AV60" s="65">
        <f>_xlfn.IFNA(VLOOKUP(CONCATENATE($AV$5,$B60,$C60),'Spare 1'!$A$6:$M$146,13,FALSE),0)</f>
        <v>0</v>
      </c>
      <c r="AW60" s="65"/>
      <c r="AX60" s="65"/>
      <c r="AY60" s="65"/>
      <c r="AZ60" s="65"/>
      <c r="BA60" s="52"/>
    </row>
    <row r="61" spans="1:53" x14ac:dyDescent="0.25">
      <c r="A61" s="601"/>
      <c r="B61" s="60"/>
      <c r="C61" s="66"/>
      <c r="D61" s="66"/>
      <c r="E61" s="67"/>
      <c r="F61" s="74"/>
      <c r="G61" s="63">
        <f t="shared" si="1"/>
        <v>0</v>
      </c>
      <c r="H61" s="64">
        <f t="shared" ref="H61:H67" si="3">SUM(J61:BU61)</f>
        <v>0</v>
      </c>
      <c r="I61" s="74">
        <f>RANK(H61,$H$6:$H$88)</f>
        <v>13</v>
      </c>
      <c r="J61" s="73">
        <f>_xlfn.IFNA(VLOOKUP(CONCATENATE($J$5,$B61,$C61),'ESP1'!$A$6:$M$500,13,FALSE),0)</f>
        <v>0</v>
      </c>
      <c r="K61" s="73"/>
      <c r="L61" s="73"/>
      <c r="M61" s="73"/>
      <c r="N61" s="65">
        <f>_xlfn.IFNA(VLOOKUP(CONCATENATE($N$5,$B61,$C61),CAP!$A$6:$M$133,13,FALSE),0)</f>
        <v>0</v>
      </c>
      <c r="O61" s="65">
        <f>_xlfn.IFNA(VLOOKUP(CONCATENATE($O$5,$B61,$C61),'GOS1'!$A$6:$M$133,13,FALSE),0)</f>
        <v>0</v>
      </c>
      <c r="P61" s="65">
        <f>_xlfn.IFNA(VLOOKUP(CONCATENATE($P$5,$B61,$C61),'OG1'!$A$6:$M$500,13,FALSE),0)</f>
        <v>0</v>
      </c>
      <c r="Q61" s="65"/>
      <c r="R61" s="65">
        <f>_xlfn.IFNA(VLOOKUP(CONCATENATE($R$5,$B61,$C61),'DRY3'!$A$6:$M$133,13,FALSE),0)</f>
        <v>0</v>
      </c>
      <c r="S61" s="65"/>
      <c r="T61" s="65">
        <f>_xlfn.IFNA(VLOOKUP(CONCATENATE($T$5,$B61,$C61),'GOS2'!$A$6:$M$135,13,FALSE),0)</f>
        <v>0</v>
      </c>
      <c r="U61" s="65">
        <f>_xlfn.IFNA(VLOOKUP(CONCATENATE($U$5,$B61,$C61),'ESP2'!$A$6:$M$192,13,FALSE),0)</f>
        <v>0</v>
      </c>
      <c r="V61" s="65">
        <f>_xlfn.IFNA(VLOOKUP(CONCATENATE($V$5,$B61,$C61),CAP!$A$6:$M$133,13,FALSE),0)</f>
        <v>0</v>
      </c>
      <c r="W61" s="65">
        <f>_xlfn.IFNA(VLOOKUP(CONCATENATE($W$5,$B61,$C61),'DAR1'!$A$6:$M$133,13,FALSE),0)</f>
        <v>0</v>
      </c>
      <c r="X61" s="65">
        <f>_xlfn.IFNA(VLOOKUP(CONCATENATE($X$5,$B61,$C61),SCSAT!$A$8:$M$498,13,FALSE),0)</f>
        <v>0</v>
      </c>
      <c r="Y61" s="65">
        <f>_xlfn.IFNA(VLOOKUP(CONCATENATE($Y$5,$B61,$C61),'Spare 3'!$A$6:$M$170,13,FALSE),0)</f>
        <v>0</v>
      </c>
      <c r="Z61" s="65"/>
      <c r="AA61" s="65"/>
      <c r="AB61" s="65"/>
      <c r="AC61" s="65">
        <f>_xlfn.IFNA(VLOOKUP(CONCATENATE($AC$5,$B61,$C61),'Spare 1'!$A$6:$M$133,13,FALSE),0)</f>
        <v>0</v>
      </c>
      <c r="AD61" s="65">
        <f>_xlfn.IFNA(VLOOKUP(CONCATENATE($AD$5,$B61,$C61),FEST!$A$6:$M$300,13,FALSE),0)</f>
        <v>0</v>
      </c>
      <c r="AE61" s="65">
        <f>_xlfn.IFNA(VLOOKUP(CONCATENATE($AE$5,$B61,$C61),'DAR2'!$A$6:$M$500,13,FALSE),0)</f>
        <v>0</v>
      </c>
      <c r="AF61" s="65">
        <f>_xlfn.IFNA(VLOOKUP(CONCATENATE($AF$5,$B61,$C61),'OG3'!$A$6:$M$53,13,FALSE),0)</f>
        <v>0</v>
      </c>
      <c r="AG61" s="65"/>
      <c r="AH61" s="65">
        <f>_xlfn.IFNA(VLOOKUP(CONCATENATE($AH$5,$B61,$C61),SCSAT!$A$6:$M$53,13,FALSE),0)</f>
        <v>0</v>
      </c>
      <c r="AI61" s="65">
        <f>_xlfn.IFNA(VLOOKUP(CONCATENATE($AI$5,$B61,$C61),SCSUN!$A$6:$M$53,13,FALSE),0)</f>
        <v>0</v>
      </c>
      <c r="AJ61" s="65">
        <f>_xlfn.IFNA(VLOOKUP(CONCATENATE($AJ$5,$B61,$C61),'ESP3'!$A$6:$M$500,13,FALSE),0)</f>
        <v>0</v>
      </c>
      <c r="AK61" s="65">
        <f>_xlfn.IFNA(VLOOKUP(CONCATENATE($AK$5,$B61,$C61),'DRY2'!$A$6:$M$300,13,FALSE),0)</f>
        <v>0</v>
      </c>
      <c r="AL61" s="65">
        <f>_xlfn.IFNA(VLOOKUP(CONCATENATE($AL$5,$B61,$C61),'DRY2'!$A$6:$M$300,13,FALSE),0)</f>
        <v>0</v>
      </c>
      <c r="AM61" s="65">
        <f>_xlfn.IFNA(VLOOKUP(CONCATENATE($AM$5,$B61,$C61),'DAR2'!$A$6:$M$60,13,FALSE),0)</f>
        <v>0</v>
      </c>
      <c r="AN61" s="65">
        <f>_xlfn.IFNA(VLOOKUP(CONCATENATE($AN$5,$B61,$C61),'DRY3'!$A$6:$M$135,13,FALSE),0)</f>
        <v>0</v>
      </c>
      <c r="AO61" s="65">
        <f>_xlfn.IFNA(VLOOKUP(CONCATENATE($AO$5,$B61,$C61),'BAL3'!$A$6:$M$133,13,FALSE),0)</f>
        <v>0</v>
      </c>
      <c r="AP61" s="65"/>
      <c r="AQ61" s="65">
        <f>_xlfn.IFNA(VLOOKUP(CONCATENATE($AQ$5,$B61,$C61),'Spare 2'!$A$6:$M$135,13,FALSE),0)</f>
        <v>0</v>
      </c>
      <c r="AR61" s="65">
        <f>_xlfn.IFNA(VLOOKUP(CONCATENATE($AR$5,$B61,$C61),'SER3'!$A$6:$M$119,13,FALSE),0)</f>
        <v>0</v>
      </c>
      <c r="AS61" s="65">
        <f>_xlfn.IFNA(VLOOKUP(CONCATENATE($AT$5,$B61,$C61),'Spare 4'!$A$6:$M$135,13,FALSE),0)</f>
        <v>0</v>
      </c>
      <c r="AT61" s="65">
        <f>_xlfn.IFNA(VLOOKUP(CONCATENATE($AT$5,$B61,$C61),'Spare 4'!$A$6:$M$135,13,FALSE),0)</f>
        <v>0</v>
      </c>
      <c r="AU61" s="65"/>
      <c r="AV61" s="65">
        <f>_xlfn.IFNA(VLOOKUP(CONCATENATE($AV$5,$B61,$C61),'Spare 1'!$A$6:$M$146,13,FALSE),0)</f>
        <v>0</v>
      </c>
      <c r="AW61" s="65"/>
      <c r="AX61" s="65"/>
      <c r="AY61" s="65"/>
      <c r="AZ61" s="65"/>
      <c r="BA61" s="52"/>
    </row>
    <row r="62" spans="1:53" x14ac:dyDescent="0.25">
      <c r="A62" s="601"/>
      <c r="B62" s="60"/>
      <c r="C62" s="66"/>
      <c r="D62" s="66"/>
      <c r="E62" s="67"/>
      <c r="F62" s="74"/>
      <c r="G62" s="63">
        <f t="shared" si="1"/>
        <v>0</v>
      </c>
      <c r="H62" s="64">
        <f t="shared" si="3"/>
        <v>0</v>
      </c>
      <c r="I62" s="74">
        <f>RANK(H62,$H$6:$H$88)</f>
        <v>13</v>
      </c>
      <c r="J62" s="73">
        <f>_xlfn.IFNA(VLOOKUP(CONCATENATE($J$5,$B62,$C62),'ESP1'!$A$6:$M$500,13,FALSE),0)</f>
        <v>0</v>
      </c>
      <c r="K62" s="73"/>
      <c r="L62" s="73"/>
      <c r="M62" s="73"/>
      <c r="N62" s="65">
        <f>_xlfn.IFNA(VLOOKUP(CONCATENATE($N$5,$B62,$C62),CAP!$A$6:$M$133,13,FALSE),0)</f>
        <v>0</v>
      </c>
      <c r="O62" s="65">
        <f>_xlfn.IFNA(VLOOKUP(CONCATENATE($O$5,$B62,$C62),'GOS1'!$A$6:$M$133,13,FALSE),0)</f>
        <v>0</v>
      </c>
      <c r="P62" s="65">
        <f>_xlfn.IFNA(VLOOKUP(CONCATENATE($P$5,$B62,$C62),'OG1'!$A$6:$M$500,13,FALSE),0)</f>
        <v>0</v>
      </c>
      <c r="Q62" s="65"/>
      <c r="R62" s="65">
        <f>_xlfn.IFNA(VLOOKUP(CONCATENATE($R$5,$B62,$C62),'DRY3'!$A$6:$M$133,13,FALSE),0)</f>
        <v>0</v>
      </c>
      <c r="S62" s="65"/>
      <c r="T62" s="65">
        <f>_xlfn.IFNA(VLOOKUP(CONCATENATE($T$5,$B62,$C62),'GOS2'!$A$6:$M$135,13,FALSE),0)</f>
        <v>0</v>
      </c>
      <c r="U62" s="65">
        <f>_xlfn.IFNA(VLOOKUP(CONCATENATE($U$5,$B62,$C62),'ESP2'!$A$6:$M$192,13,FALSE),0)</f>
        <v>0</v>
      </c>
      <c r="V62" s="65">
        <f>_xlfn.IFNA(VLOOKUP(CONCATENATE($V$5,$B62,$C62),CAP!$A$6:$M$133,13,FALSE),0)</f>
        <v>0</v>
      </c>
      <c r="W62" s="65">
        <f>_xlfn.IFNA(VLOOKUP(CONCATENATE($W$5,$B62,$C62),'DAR1'!$A$6:$M$133,13,FALSE),0)</f>
        <v>0</v>
      </c>
      <c r="X62" s="65">
        <f>_xlfn.IFNA(VLOOKUP(CONCATENATE($X$5,$B62,$C62),SCSAT!$A$8:$M$498,13,FALSE),0)</f>
        <v>0</v>
      </c>
      <c r="Y62" s="65">
        <f>_xlfn.IFNA(VLOOKUP(CONCATENATE($Y$5,$B62,$C62),'Spare 3'!$A$6:$M$170,13,FALSE),0)</f>
        <v>0</v>
      </c>
      <c r="Z62" s="65"/>
      <c r="AA62" s="65"/>
      <c r="AB62" s="65"/>
      <c r="AC62" s="65">
        <f>_xlfn.IFNA(VLOOKUP(CONCATENATE($AC$5,$B62,$C62),'Spare 1'!$A$6:$M$133,13,FALSE),0)</f>
        <v>0</v>
      </c>
      <c r="AD62" s="65">
        <f>_xlfn.IFNA(VLOOKUP(CONCATENATE($AD$5,$B62,$C62),FEST!$A$6:$M$300,13,FALSE),0)</f>
        <v>0</v>
      </c>
      <c r="AE62" s="65">
        <f>_xlfn.IFNA(VLOOKUP(CONCATENATE($AE$5,$B62,$C62),'DAR2'!$A$6:$M$500,13,FALSE),0)</f>
        <v>0</v>
      </c>
      <c r="AF62" s="65">
        <f>_xlfn.IFNA(VLOOKUP(CONCATENATE($AF$5,$B62,$C62),'OG3'!$A$6:$M$53,13,FALSE),0)</f>
        <v>0</v>
      </c>
      <c r="AG62" s="65"/>
      <c r="AH62" s="65">
        <f>_xlfn.IFNA(VLOOKUP(CONCATENATE($AH$5,$B62,$C62),SCSAT!$A$6:$M$53,13,FALSE),0)</f>
        <v>0</v>
      </c>
      <c r="AI62" s="65">
        <f>_xlfn.IFNA(VLOOKUP(CONCATENATE($AI$5,$B62,$C62),SCSUN!$A$6:$M$53,13,FALSE),0)</f>
        <v>0</v>
      </c>
      <c r="AJ62" s="65">
        <f>_xlfn.IFNA(VLOOKUP(CONCATENATE($AJ$5,$B62,$C62),'ESP3'!$A$6:$M$500,13,FALSE),0)</f>
        <v>0</v>
      </c>
      <c r="AK62" s="65">
        <f>_xlfn.IFNA(VLOOKUP(CONCATENATE($AK$5,$B62,$C62),'DRY2'!$A$6:$M$300,13,FALSE),0)</f>
        <v>0</v>
      </c>
      <c r="AL62" s="65">
        <f>_xlfn.IFNA(VLOOKUP(CONCATENATE($AL$5,$B62,$C62),'DRY2'!$A$6:$M$300,13,FALSE),0)</f>
        <v>0</v>
      </c>
      <c r="AM62" s="65">
        <f>_xlfn.IFNA(VLOOKUP(CONCATENATE($AM$5,$B62,$C62),'DAR2'!$A$6:$M$60,13,FALSE),0)</f>
        <v>0</v>
      </c>
      <c r="AN62" s="65">
        <f>_xlfn.IFNA(VLOOKUP(CONCATENATE($AN$5,$B62,$C62),'DRY3'!$A$6:$M$135,13,FALSE),0)</f>
        <v>0</v>
      </c>
      <c r="AO62" s="65">
        <f>_xlfn.IFNA(VLOOKUP(CONCATENATE($AO$5,$B62,$C62),'BAL3'!$A$6:$M$133,13,FALSE),0)</f>
        <v>0</v>
      </c>
      <c r="AP62" s="65"/>
      <c r="AQ62" s="65">
        <f>_xlfn.IFNA(VLOOKUP(CONCATENATE($AQ$5,$B62,$C62),'Spare 2'!$A$6:$M$135,13,FALSE),0)</f>
        <v>0</v>
      </c>
      <c r="AR62" s="65">
        <f>_xlfn.IFNA(VLOOKUP(CONCATENATE($AR$5,$B62,$C62),'SER3'!$A$6:$M$119,13,FALSE),0)</f>
        <v>0</v>
      </c>
      <c r="AS62" s="65">
        <f>_xlfn.IFNA(VLOOKUP(CONCATENATE($AT$5,$B62,$C62),'Spare 4'!$A$6:$M$135,13,FALSE),0)</f>
        <v>0</v>
      </c>
      <c r="AT62" s="65">
        <f>_xlfn.IFNA(VLOOKUP(CONCATENATE($AT$5,$B62,$C62),'Spare 4'!$A$6:$M$135,13,FALSE),0)</f>
        <v>0</v>
      </c>
      <c r="AU62" s="65"/>
      <c r="AV62" s="65">
        <f>_xlfn.IFNA(VLOOKUP(CONCATENATE($AV$5,$B62,$C62),'Spare 1'!$A$6:$M$146,13,FALSE),0)</f>
        <v>0</v>
      </c>
      <c r="AW62" s="65"/>
      <c r="AX62" s="65"/>
      <c r="AY62" s="65"/>
      <c r="AZ62" s="65"/>
      <c r="BA62" s="52"/>
    </row>
    <row r="63" spans="1:53" x14ac:dyDescent="0.25">
      <c r="A63" s="601"/>
      <c r="B63" s="60"/>
      <c r="C63" s="66"/>
      <c r="D63" s="66"/>
      <c r="E63" s="67"/>
      <c r="F63" s="74"/>
      <c r="G63" s="63">
        <f t="shared" si="1"/>
        <v>0</v>
      </c>
      <c r="H63" s="64">
        <f t="shared" si="3"/>
        <v>0</v>
      </c>
      <c r="I63" s="74">
        <f>RANK(H63,$H$6:$H$88)</f>
        <v>13</v>
      </c>
      <c r="J63" s="73">
        <f>_xlfn.IFNA(VLOOKUP(CONCATENATE($J$5,$B63,$C63),'ESP1'!$A$6:$M$500,13,FALSE),0)</f>
        <v>0</v>
      </c>
      <c r="K63" s="73"/>
      <c r="L63" s="73"/>
      <c r="M63" s="73"/>
      <c r="N63" s="65">
        <f>_xlfn.IFNA(VLOOKUP(CONCATENATE($N$5,$B63,$C63),CAP!$A$6:$M$133,13,FALSE),0)</f>
        <v>0</v>
      </c>
      <c r="O63" s="65"/>
      <c r="P63" s="65">
        <f>_xlfn.IFNA(VLOOKUP(CONCATENATE($P$5,$B63,$C63),'OG1'!$A$6:$M$500,13,FALSE),0)</f>
        <v>0</v>
      </c>
      <c r="Q63" s="65"/>
      <c r="R63" s="65">
        <f>_xlfn.IFNA(VLOOKUP(CONCATENATE($R$5,$B63,$C63),'DRY3'!$A$6:$M$133,13,FALSE),0)</f>
        <v>0</v>
      </c>
      <c r="S63" s="65"/>
      <c r="T63" s="65">
        <f>_xlfn.IFNA(VLOOKUP(CONCATENATE($T$5,$B63,$C63),'GOS2'!$A$6:$M$135,13,FALSE),0)</f>
        <v>0</v>
      </c>
      <c r="U63" s="65">
        <f>_xlfn.IFNA(VLOOKUP(CONCATENATE($U$5,$B63,$C63),'ESP2'!$A$6:$M$192,13,FALSE),0)</f>
        <v>0</v>
      </c>
      <c r="V63" s="65">
        <f>_xlfn.IFNA(VLOOKUP(CONCATENATE($V$5,$B63,$C63),CAP!$A$6:$M$133,13,FALSE),0)</f>
        <v>0</v>
      </c>
      <c r="W63" s="65">
        <f>_xlfn.IFNA(VLOOKUP(CONCATENATE($W$5,$B63,$C63),'DAR1'!$A$6:$M$133,13,FALSE),0)</f>
        <v>0</v>
      </c>
      <c r="X63" s="65">
        <f>_xlfn.IFNA(VLOOKUP(CONCATENATE($X$5,$B63,$C63),SCSAT!$A$8:$M$498,13,FALSE),0)</f>
        <v>0</v>
      </c>
      <c r="Y63" s="65">
        <f>_xlfn.IFNA(VLOOKUP(CONCATENATE($Y$5,$B63,$C63),'Spare 3'!$A$6:$M$170,13,FALSE),0)</f>
        <v>0</v>
      </c>
      <c r="Z63" s="65"/>
      <c r="AA63" s="65"/>
      <c r="AB63" s="65"/>
      <c r="AC63" s="65">
        <f>_xlfn.IFNA(VLOOKUP(CONCATENATE($AC$5,$B63,$C63),'Spare 1'!$A$6:$M$133,13,FALSE),0)</f>
        <v>0</v>
      </c>
      <c r="AD63" s="65">
        <f>_xlfn.IFNA(VLOOKUP(CONCATENATE($AD$5,$B63,$C63),FEST!$A$6:$M$300,13,FALSE),0)</f>
        <v>0</v>
      </c>
      <c r="AE63" s="65">
        <f>_xlfn.IFNA(VLOOKUP(CONCATENATE($AE$5,$B63,$C63),'DAR2'!$A$6:$M$500,13,FALSE),0)</f>
        <v>0</v>
      </c>
      <c r="AF63" s="65">
        <f>_xlfn.IFNA(VLOOKUP(CONCATENATE($AF$5,$B63,$C63),'OG3'!$A$6:$M$53,13,FALSE),0)</f>
        <v>0</v>
      </c>
      <c r="AG63" s="65"/>
      <c r="AH63" s="65">
        <f>_xlfn.IFNA(VLOOKUP(CONCATENATE($AH$5,$B63,$C63),SCSAT!$A$6:$M$53,13,FALSE),0)</f>
        <v>0</v>
      </c>
      <c r="AI63" s="65">
        <f>_xlfn.IFNA(VLOOKUP(CONCATENATE($AI$5,$B63,$C63),SCSUN!$A$6:$M$53,13,FALSE),0)</f>
        <v>0</v>
      </c>
      <c r="AJ63" s="65">
        <f>_xlfn.IFNA(VLOOKUP(CONCATENATE($AJ$5,$B63,$C63),'ESP3'!$A$6:$M$500,13,FALSE),0)</f>
        <v>0</v>
      </c>
      <c r="AK63" s="65">
        <f>_xlfn.IFNA(VLOOKUP(CONCATENATE($AK$5,$B63,$C63),'DRY2'!$A$6:$M$300,13,FALSE),0)</f>
        <v>0</v>
      </c>
      <c r="AL63" s="65">
        <f>_xlfn.IFNA(VLOOKUP(CONCATENATE($AL$5,$B63,$C63),'DRY2'!$A$6:$M$300,13,FALSE),0)</f>
        <v>0</v>
      </c>
      <c r="AM63" s="65">
        <f>_xlfn.IFNA(VLOOKUP(CONCATENATE($AM$5,$B63,$C63),'DAR2'!$A$6:$M$60,13,FALSE),0)</f>
        <v>0</v>
      </c>
      <c r="AN63" s="65">
        <f>_xlfn.IFNA(VLOOKUP(CONCATENATE($AN$5,$B63,$C63),'DRY3'!$A$6:$M$135,13,FALSE),0)</f>
        <v>0</v>
      </c>
      <c r="AO63" s="65">
        <f>_xlfn.IFNA(VLOOKUP(CONCATENATE($AO$5,$B63,$C63),'BAL3'!$A$6:$M$133,13,FALSE),0)</f>
        <v>0</v>
      </c>
      <c r="AP63" s="65"/>
      <c r="AQ63" s="65">
        <f>_xlfn.IFNA(VLOOKUP(CONCATENATE($AQ$5,$B63,$C63),'Spare 2'!$A$6:$M$135,13,FALSE),0)</f>
        <v>0</v>
      </c>
      <c r="AR63" s="65">
        <f>_xlfn.IFNA(VLOOKUP(CONCATENATE($AR$5,$B63,$C63),'SER3'!$A$6:$M$119,13,FALSE),0)</f>
        <v>0</v>
      </c>
      <c r="AS63" s="65">
        <f>_xlfn.IFNA(VLOOKUP(CONCATENATE($AT$5,$B63,$C63),'Spare 4'!$A$6:$M$135,13,FALSE),0)</f>
        <v>0</v>
      </c>
      <c r="AT63" s="65">
        <f>_xlfn.IFNA(VLOOKUP(CONCATENATE($AT$5,$B63,$C63),'Spare 4'!$A$6:$M$135,13,FALSE),0)</f>
        <v>0</v>
      </c>
      <c r="AU63" s="65"/>
      <c r="AV63" s="65">
        <f>_xlfn.IFNA(VLOOKUP(CONCATENATE($AV$5,$B63,$C63),'Spare 1'!$A$6:$M$146,13,FALSE),0)</f>
        <v>0</v>
      </c>
      <c r="AW63" s="65"/>
      <c r="AX63" s="65"/>
      <c r="AY63" s="65"/>
      <c r="AZ63" s="65"/>
      <c r="BA63" s="52"/>
    </row>
    <row r="64" spans="1:53" x14ac:dyDescent="0.25">
      <c r="A64" s="601"/>
      <c r="B64" s="60"/>
      <c r="C64" s="66"/>
      <c r="D64" s="66"/>
      <c r="E64" s="67"/>
      <c r="F64" s="74"/>
      <c r="G64" s="63">
        <f t="shared" si="1"/>
        <v>0</v>
      </c>
      <c r="H64" s="64">
        <f t="shared" si="3"/>
        <v>0</v>
      </c>
      <c r="I64" s="74">
        <f>RANK(H64,$H$6:$H$88)</f>
        <v>13</v>
      </c>
      <c r="J64" s="73">
        <f>_xlfn.IFNA(VLOOKUP(CONCATENATE($J$5,$B64,$C64),'ESP1'!$A$6:$M$500,13,FALSE),0)</f>
        <v>0</v>
      </c>
      <c r="K64" s="73"/>
      <c r="L64" s="73"/>
      <c r="M64" s="73"/>
      <c r="N64" s="65">
        <f>_xlfn.IFNA(VLOOKUP(CONCATENATE($N$5,$B64,$C64),CAP!$A$6:$M$133,13,FALSE),0)</f>
        <v>0</v>
      </c>
      <c r="O64" s="65"/>
      <c r="P64" s="65">
        <f>_xlfn.IFNA(VLOOKUP(CONCATENATE($P$5,$B64,$C64),'OG1'!$A$6:$M$500,13,FALSE),0)</f>
        <v>0</v>
      </c>
      <c r="Q64" s="65"/>
      <c r="R64" s="65">
        <f>_xlfn.IFNA(VLOOKUP(CONCATENATE($R$5,$B64,$C64),'DRY3'!$A$6:$M$133,13,FALSE),0)</f>
        <v>0</v>
      </c>
      <c r="S64" s="65"/>
      <c r="T64" s="65">
        <f>_xlfn.IFNA(VLOOKUP(CONCATENATE($T$5,$B64,$C64),'GOS2'!$A$6:$M$135,13,FALSE),0)</f>
        <v>0</v>
      </c>
      <c r="U64" s="65">
        <f>_xlfn.IFNA(VLOOKUP(CONCATENATE($U$5,$B64,$C64),'ESP2'!$A$6:$M$192,13,FALSE),0)</f>
        <v>0</v>
      </c>
      <c r="V64" s="65">
        <f>_xlfn.IFNA(VLOOKUP(CONCATENATE($V$5,$B64,$C64),CAP!$A$6:$M$133,13,FALSE),0)</f>
        <v>0</v>
      </c>
      <c r="W64" s="65">
        <f>_xlfn.IFNA(VLOOKUP(CONCATENATE($W$5,$B64,$C64),'DAR1'!$A$6:$M$133,13,FALSE),0)</f>
        <v>0</v>
      </c>
      <c r="X64" s="65">
        <f>_xlfn.IFNA(VLOOKUP(CONCATENATE($X$5,$B64,$C64),SCSAT!$A$8:$M$498,13,FALSE),0)</f>
        <v>0</v>
      </c>
      <c r="Y64" s="65">
        <f>_xlfn.IFNA(VLOOKUP(CONCATENATE($Y$5,$B64,$C64),'Spare 3'!$A$6:$M$170,13,FALSE),0)</f>
        <v>0</v>
      </c>
      <c r="Z64" s="65"/>
      <c r="AA64" s="65"/>
      <c r="AB64" s="65"/>
      <c r="AC64" s="65">
        <f>_xlfn.IFNA(VLOOKUP(CONCATENATE($AC$5,$B64,$C64),'Spare 1'!$A$6:$M$133,13,FALSE),0)</f>
        <v>0</v>
      </c>
      <c r="AD64" s="65">
        <f>_xlfn.IFNA(VLOOKUP(CONCATENATE($AD$5,$B64,$C64),FEST!$A$6:$M$300,13,FALSE),0)</f>
        <v>0</v>
      </c>
      <c r="AE64" s="65">
        <f>_xlfn.IFNA(VLOOKUP(CONCATENATE($AE$5,$B64,$C64),'DAR2'!$A$6:$M$500,13,FALSE),0)</f>
        <v>0</v>
      </c>
      <c r="AF64" s="65">
        <f>_xlfn.IFNA(VLOOKUP(CONCATENATE($AF$5,$B64,$C64),'OG3'!$A$6:$M$53,13,FALSE),0)</f>
        <v>0</v>
      </c>
      <c r="AG64" s="65"/>
      <c r="AH64" s="65">
        <f>_xlfn.IFNA(VLOOKUP(CONCATENATE($AH$5,$B64,$C64),SCSAT!$A$6:$M$53,13,FALSE),0)</f>
        <v>0</v>
      </c>
      <c r="AI64" s="65">
        <f>_xlfn.IFNA(VLOOKUP(CONCATENATE($AI$5,$B64,$C64),SCSUN!$A$6:$M$53,13,FALSE),0)</f>
        <v>0</v>
      </c>
      <c r="AJ64" s="65">
        <f>_xlfn.IFNA(VLOOKUP(CONCATENATE($AJ$5,$B64,$C64),'ESP3'!$A$6:$M$500,13,FALSE),0)</f>
        <v>0</v>
      </c>
      <c r="AK64" s="65">
        <f>_xlfn.IFNA(VLOOKUP(CONCATENATE($AK$5,$B64,$C64),'DRY2'!$A$6:$M$300,13,FALSE),0)</f>
        <v>0</v>
      </c>
      <c r="AL64" s="65">
        <f>_xlfn.IFNA(VLOOKUP(CONCATENATE($AL$5,$B64,$C64),'DRY2'!$A$6:$M$300,13,FALSE),0)</f>
        <v>0</v>
      </c>
      <c r="AM64" s="65">
        <f>_xlfn.IFNA(VLOOKUP(CONCATENATE($AM$5,$B64,$C64),'DAR2'!$A$6:$M$60,13,FALSE),0)</f>
        <v>0</v>
      </c>
      <c r="AN64" s="441">
        <f>_xlfn.IFNA(VLOOKUP(CONCATENATE($AN$5,$B64,$C64),'DRY3'!$A$6:$M$135,13,FALSE),0)</f>
        <v>0</v>
      </c>
      <c r="AO64" s="65">
        <f>_xlfn.IFNA(VLOOKUP(CONCATENATE($AO$5,$B64,$C64),'BAL3'!$A$6:$M$133,13,FALSE),0)</f>
        <v>0</v>
      </c>
      <c r="AP64" s="65"/>
      <c r="AQ64" s="65"/>
      <c r="AR64" s="65">
        <f>_xlfn.IFNA(VLOOKUP(CONCATENATE($AR$5,$B64,$C64),'SER3'!$A$6:$M$119,13,FALSE),0)</f>
        <v>0</v>
      </c>
      <c r="AS64" s="65">
        <f>_xlfn.IFNA(VLOOKUP(CONCATENATE($AT$5,$B64,$C64),'Spare 4'!$A$6:$M$135,13,FALSE),0)</f>
        <v>0</v>
      </c>
      <c r="AT64" s="65">
        <f>_xlfn.IFNA(VLOOKUP(CONCATENATE($AT$5,$B64,$C64),'Spare 4'!$A$6:$M$135,13,FALSE),0)</f>
        <v>0</v>
      </c>
      <c r="AU64" s="65"/>
      <c r="AV64" s="65">
        <f>_xlfn.IFNA(VLOOKUP(CONCATENATE($AV$5,$B64,$C64),'Spare 1'!$A$6:$M$146,13,FALSE),0)</f>
        <v>0</v>
      </c>
      <c r="AW64" s="65"/>
      <c r="AX64" s="65"/>
      <c r="AY64" s="65"/>
      <c r="AZ64" s="65"/>
      <c r="BA64" s="52"/>
    </row>
    <row r="65" spans="1:53" x14ac:dyDescent="0.25">
      <c r="A65" s="601"/>
      <c r="B65" s="60"/>
      <c r="C65" s="66"/>
      <c r="D65" s="66"/>
      <c r="E65" s="67"/>
      <c r="F65" s="74"/>
      <c r="G65" s="63">
        <f t="shared" si="1"/>
        <v>0</v>
      </c>
      <c r="H65" s="64">
        <f t="shared" si="3"/>
        <v>0</v>
      </c>
      <c r="I65" s="74">
        <f>RANK(H65,$H$6:$H$88)</f>
        <v>13</v>
      </c>
      <c r="J65" s="73">
        <f>_xlfn.IFNA(VLOOKUP(CONCATENATE($J$5,$B65,$C65),'ESP1'!$A$6:$M$500,13,FALSE),0)</f>
        <v>0</v>
      </c>
      <c r="K65" s="73"/>
      <c r="L65" s="73"/>
      <c r="M65" s="73"/>
      <c r="N65" s="65">
        <f>_xlfn.IFNA(VLOOKUP(CONCATENATE($N$5,$B65,$C65),CAP!$A$6:$M$133,13,FALSE),0)</f>
        <v>0</v>
      </c>
      <c r="O65" s="65"/>
      <c r="P65" s="65">
        <f>_xlfn.IFNA(VLOOKUP(CONCATENATE($P$5,$B65,$C65),'OG1'!$A$6:$M$500,13,FALSE),0)</f>
        <v>0</v>
      </c>
      <c r="Q65" s="65"/>
      <c r="R65" s="65">
        <f>_xlfn.IFNA(VLOOKUP(CONCATENATE($R$5,$B65,$C65),'DRY3'!$A$6:$M$133,13,FALSE),0)</f>
        <v>0</v>
      </c>
      <c r="S65" s="65"/>
      <c r="T65" s="65">
        <f>_xlfn.IFNA(VLOOKUP(CONCATENATE($T$5,$B65,$C65),'GOS2'!$A$6:$M$135,13,FALSE),0)</f>
        <v>0</v>
      </c>
      <c r="U65" s="65">
        <f>_xlfn.IFNA(VLOOKUP(CONCATENATE($U$5,$B65,$C65),'ESP2'!$A$6:$M$192,13,FALSE),0)</f>
        <v>0</v>
      </c>
      <c r="V65" s="65">
        <f>_xlfn.IFNA(VLOOKUP(CONCATENATE($V$5,$B65,$C65),CAP!$A$6:$M$133,13,FALSE),0)</f>
        <v>0</v>
      </c>
      <c r="W65" s="65">
        <f>_xlfn.IFNA(VLOOKUP(CONCATENATE($W$5,$B65,$C65),'DAR1'!$A$6:$M$133,13,FALSE),0)</f>
        <v>0</v>
      </c>
      <c r="X65" s="65">
        <f>_xlfn.IFNA(VLOOKUP(CONCATENATE($X$5,$B65,$C65),SCSAT!$A$8:$M$498,13,FALSE),0)</f>
        <v>0</v>
      </c>
      <c r="Y65" s="65">
        <f>_xlfn.IFNA(VLOOKUP(CONCATENATE($Y$5,$B65,$C65),'Spare 3'!$A$6:$M$170,13,FALSE),0)</f>
        <v>0</v>
      </c>
      <c r="Z65" s="65"/>
      <c r="AA65" s="65"/>
      <c r="AB65" s="65"/>
      <c r="AC65" s="65">
        <f>_xlfn.IFNA(VLOOKUP(CONCATENATE($AC$5,$B65,$C65),'Spare 1'!$A$6:$M$133,13,FALSE),0)</f>
        <v>0</v>
      </c>
      <c r="AD65" s="65">
        <f>_xlfn.IFNA(VLOOKUP(CONCATENATE($AD$5,$B65,$C65),FEST!$A$6:$M$300,13,FALSE),0)</f>
        <v>0</v>
      </c>
      <c r="AE65" s="65">
        <f>_xlfn.IFNA(VLOOKUP(CONCATENATE($AE$5,$B65,$C65),'DAR2'!$A$6:$M$500,13,FALSE),0)</f>
        <v>0</v>
      </c>
      <c r="AF65" s="65">
        <f>_xlfn.IFNA(VLOOKUP(CONCATENATE($AF$5,$B65,$C65),'OG3'!$A$6:$M$53,13,FALSE),0)</f>
        <v>0</v>
      </c>
      <c r="AG65" s="65"/>
      <c r="AH65" s="65">
        <f>_xlfn.IFNA(VLOOKUP(CONCATENATE($AH$5,$B65,$C65),SCSAT!$A$6:$M$53,13,FALSE),0)</f>
        <v>0</v>
      </c>
      <c r="AI65" s="65">
        <f>_xlfn.IFNA(VLOOKUP(CONCATENATE($AI$5,$B65,$C65),SCSUN!$A$6:$M$53,13,FALSE),0)</f>
        <v>0</v>
      </c>
      <c r="AJ65" s="65">
        <f>_xlfn.IFNA(VLOOKUP(CONCATENATE($AJ$5,$B65,$C65),'ESP3'!$A$6:$M$500,13,FALSE),0)</f>
        <v>0</v>
      </c>
      <c r="AK65" s="65">
        <f>_xlfn.IFNA(VLOOKUP(CONCATENATE($AK$5,$B65,$C65),'DRY2'!$A$6:$M$300,13,FALSE),0)</f>
        <v>0</v>
      </c>
      <c r="AL65" s="65">
        <f>_xlfn.IFNA(VLOOKUP(CONCATENATE($AL$5,$B65,$C65),'DRY2'!$A$6:$M$300,13,FALSE),0)</f>
        <v>0</v>
      </c>
      <c r="AM65" s="65">
        <f>_xlfn.IFNA(VLOOKUP(CONCATENATE($AM$5,$B65,$C65),'DAR2'!$A$6:$M$60,13,FALSE),0)</f>
        <v>0</v>
      </c>
      <c r="AN65" s="65"/>
      <c r="AO65" s="65">
        <f>_xlfn.IFNA(VLOOKUP(CONCATENATE($AO$5,$B65,$C65),'BAL3'!$A$6:$M$133,13,FALSE),0)</f>
        <v>0</v>
      </c>
      <c r="AP65" s="65"/>
      <c r="AQ65" s="65"/>
      <c r="AR65" s="65">
        <f>_xlfn.IFNA(VLOOKUP(CONCATENATE($AR$5,$B65,$C65),'SER3'!$A$6:$M$119,13,FALSE),0)</f>
        <v>0</v>
      </c>
      <c r="AS65" s="65">
        <f>_xlfn.IFNA(VLOOKUP(CONCATENATE($AT$5,$B65,$C65),'Spare 4'!$A$6:$M$135,13,FALSE),0)</f>
        <v>0</v>
      </c>
      <c r="AT65" s="65">
        <f>_xlfn.IFNA(VLOOKUP(CONCATENATE($AT$5,$B65,$C65),'Spare 4'!$A$6:$M$135,13,FALSE),0)</f>
        <v>0</v>
      </c>
      <c r="AU65" s="65"/>
      <c r="AV65" s="65">
        <f>_xlfn.IFNA(VLOOKUP(CONCATENATE($AV$5,$B65,$C65),'Spare 1'!$A$6:$M$146,13,FALSE),0)</f>
        <v>0</v>
      </c>
      <c r="AW65" s="65"/>
      <c r="AX65" s="65"/>
      <c r="AY65" s="65"/>
      <c r="AZ65" s="65"/>
      <c r="BA65" s="52"/>
    </row>
    <row r="66" spans="1:53" x14ac:dyDescent="0.25">
      <c r="A66" s="601"/>
      <c r="B66" s="60"/>
      <c r="C66" s="66"/>
      <c r="D66" s="66"/>
      <c r="E66" s="67"/>
      <c r="F66" s="74"/>
      <c r="G66" s="63">
        <f t="shared" si="1"/>
        <v>0</v>
      </c>
      <c r="H66" s="64">
        <f t="shared" si="3"/>
        <v>0</v>
      </c>
      <c r="I66" s="74">
        <f>RANK(H66,$H$6:$H$88)</f>
        <v>13</v>
      </c>
      <c r="J66" s="73">
        <f>_xlfn.IFNA(VLOOKUP(CONCATENATE($J$5,$B66,$C66),'ESP1'!$A$6:$M$500,13,FALSE),0)</f>
        <v>0</v>
      </c>
      <c r="K66" s="73"/>
      <c r="L66" s="73"/>
      <c r="M66" s="73"/>
      <c r="N66" s="65">
        <f>_xlfn.IFNA(VLOOKUP(CONCATENATE($N$5,$B66,$C66),CAP!$A$6:$M$133,13,FALSE),0)</f>
        <v>0</v>
      </c>
      <c r="O66" s="65"/>
      <c r="P66" s="65">
        <f>_xlfn.IFNA(VLOOKUP(CONCATENATE($P$5,$B66,$C66),'OG1'!$A$6:$M$500,13,FALSE),0)</f>
        <v>0</v>
      </c>
      <c r="Q66" s="65"/>
      <c r="R66" s="65">
        <f>_xlfn.IFNA(VLOOKUP(CONCATENATE($R$5,$B66,$C66),'DRY3'!$A$6:$M$133,13,FALSE),0)</f>
        <v>0</v>
      </c>
      <c r="S66" s="65"/>
      <c r="T66" s="65">
        <f>_xlfn.IFNA(VLOOKUP(CONCATENATE($T$5,$B66,$C66),'GOS2'!$A$6:$M$135,13,FALSE),0)</f>
        <v>0</v>
      </c>
      <c r="U66" s="65">
        <f>_xlfn.IFNA(VLOOKUP(CONCATENATE($U$5,$B66,$C66),'ESP2'!$A$6:$M$192,13,FALSE),0)</f>
        <v>0</v>
      </c>
      <c r="V66" s="65">
        <f>_xlfn.IFNA(VLOOKUP(CONCATENATE($V$5,$B66,$C66),CAP!$A$6:$M$133,13,FALSE),0)</f>
        <v>0</v>
      </c>
      <c r="W66" s="65">
        <f>_xlfn.IFNA(VLOOKUP(CONCATENATE($W$5,$B66,$C66),'DAR1'!$A$6:$M$133,13,FALSE),0)</f>
        <v>0</v>
      </c>
      <c r="X66" s="65">
        <f>_xlfn.IFNA(VLOOKUP(CONCATENATE($X$5,$B66,$C66),SCSAT!$A$8:$M$498,13,FALSE),0)</f>
        <v>0</v>
      </c>
      <c r="Y66" s="65">
        <f>_xlfn.IFNA(VLOOKUP(CONCATENATE($Y$5,$B66,$C66),'Spare 3'!$A$6:$M$170,13,FALSE),0)</f>
        <v>0</v>
      </c>
      <c r="Z66" s="65"/>
      <c r="AA66" s="65"/>
      <c r="AB66" s="65"/>
      <c r="AC66" s="65">
        <f>_xlfn.IFNA(VLOOKUP(CONCATENATE($AC$5,$B66,$C66),'Spare 1'!$A$6:$M$133,13,FALSE),0)</f>
        <v>0</v>
      </c>
      <c r="AD66" s="65">
        <f>_xlfn.IFNA(VLOOKUP(CONCATENATE($AD$5,$B66,$C66),FEST!$A$6:$M$300,13,FALSE),0)</f>
        <v>0</v>
      </c>
      <c r="AE66" s="65">
        <f>_xlfn.IFNA(VLOOKUP(CONCATENATE($AE$5,$B66,$C66),'DAR2'!$A$6:$M$500,13,FALSE),0)</f>
        <v>0</v>
      </c>
      <c r="AF66" s="65">
        <f>_xlfn.IFNA(VLOOKUP(CONCATENATE($AF$5,$B66,$C66),'OG3'!$A$6:$M$53,13,FALSE),0)</f>
        <v>0</v>
      </c>
      <c r="AG66" s="65"/>
      <c r="AH66" s="65">
        <f>_xlfn.IFNA(VLOOKUP(CONCATENATE($AH$5,$B66,$C66),SCSAT!$A$6:$M$53,13,FALSE),0)</f>
        <v>0</v>
      </c>
      <c r="AI66" s="65"/>
      <c r="AJ66" s="65">
        <f>_xlfn.IFNA(VLOOKUP(CONCATENATE($AJ$5,$B66,$C66),'ESP3'!$A$6:$M$500,13,FALSE),0)</f>
        <v>0</v>
      </c>
      <c r="AK66" s="65">
        <f>_xlfn.IFNA(VLOOKUP(CONCATENATE($AK$5,$B66,$C66),'DRY2'!$A$6:$M$300,13,FALSE),0)</f>
        <v>0</v>
      </c>
      <c r="AL66" s="65">
        <f>_xlfn.IFNA(VLOOKUP(CONCATENATE($AL$5,$B66,$C66),'DRY2'!$A$6:$M$300,13,FALSE),0)</f>
        <v>0</v>
      </c>
      <c r="AM66" s="65">
        <f>_xlfn.IFNA(VLOOKUP(CONCATENATE($AM$5,$B66,$C66),'DAR2'!$A$6:$M$60,13,FALSE),0)</f>
        <v>0</v>
      </c>
      <c r="AN66" s="65"/>
      <c r="AO66" s="65">
        <f>_xlfn.IFNA(VLOOKUP(CONCATENATE($AO$5,$B66,$C66),'BAL3'!$A$6:$M$133,13,FALSE),0)</f>
        <v>0</v>
      </c>
      <c r="AP66" s="65"/>
      <c r="AQ66" s="65"/>
      <c r="AR66" s="65">
        <f>_xlfn.IFNA(VLOOKUP(CONCATENATE($AR$5,$B66,$C66),'SER3'!$A$6:$M$119,13,FALSE),0)</f>
        <v>0</v>
      </c>
      <c r="AS66" s="65">
        <f>_xlfn.IFNA(VLOOKUP(CONCATENATE($AT$5,$B66,$C66),'Spare 4'!$A$6:$M$135,13,FALSE),0)</f>
        <v>0</v>
      </c>
      <c r="AT66" s="65">
        <f>_xlfn.IFNA(VLOOKUP(CONCATENATE($AT$5,$B66,$C66),'Spare 4'!$A$6:$M$135,13,FALSE),0)</f>
        <v>0</v>
      </c>
      <c r="AU66" s="65"/>
      <c r="AV66" s="65">
        <f>_xlfn.IFNA(VLOOKUP(CONCATENATE($AV$5,$B66,$C66),'Spare 1'!$A$6:$M$146,13,FALSE),0)</f>
        <v>0</v>
      </c>
      <c r="AW66" s="65"/>
      <c r="AX66" s="65"/>
      <c r="AY66" s="65"/>
      <c r="AZ66" s="65"/>
      <c r="BA66" s="52"/>
    </row>
    <row r="67" spans="1:53" x14ac:dyDescent="0.25">
      <c r="A67" s="601"/>
      <c r="B67" s="60"/>
      <c r="C67" s="66"/>
      <c r="D67" s="66"/>
      <c r="E67" s="67"/>
      <c r="F67" s="74"/>
      <c r="G67" s="63">
        <f t="shared" ref="G67" si="4">COUNTIF(J67:BU67,"&gt;0")</f>
        <v>0</v>
      </c>
      <c r="H67" s="64">
        <f t="shared" si="3"/>
        <v>0</v>
      </c>
      <c r="I67" s="74">
        <f>RANK(H67,$H$6:$H$88)</f>
        <v>13</v>
      </c>
      <c r="J67" s="73">
        <f>_xlfn.IFNA(VLOOKUP(CONCATENATE($J$5,$B67,$C67),'ESP1'!$A$6:$M$500,13,FALSE),0)</f>
        <v>0</v>
      </c>
      <c r="K67" s="73"/>
      <c r="L67" s="73"/>
      <c r="M67" s="73"/>
      <c r="N67" s="65">
        <f>_xlfn.IFNA(VLOOKUP(CONCATENATE($N$5,$B67,$C67),CAP!$A$6:$M$133,13,FALSE),0)</f>
        <v>0</v>
      </c>
      <c r="O67" s="65"/>
      <c r="P67" s="65">
        <f>_xlfn.IFNA(VLOOKUP(CONCATENATE($P$5,$B67,$C67),'OG1'!$A$6:$M$500,13,FALSE),0)</f>
        <v>0</v>
      </c>
      <c r="Q67" s="65"/>
      <c r="R67" s="65">
        <f>_xlfn.IFNA(VLOOKUP(CONCATENATE($R$5,$B67,$C67),'DRY3'!$A$6:$M$133,13,FALSE),0)</f>
        <v>0</v>
      </c>
      <c r="S67" s="65"/>
      <c r="T67" s="65">
        <f>_xlfn.IFNA(VLOOKUP(CONCATENATE($T$5,$B67,$C67),'GOS2'!$A$6:$M$135,13,FALSE),0)</f>
        <v>0</v>
      </c>
      <c r="U67" s="65">
        <f>_xlfn.IFNA(VLOOKUP(CONCATENATE($U$5,$B67,$C67),'ESP2'!$A$6:$M$192,13,FALSE),0)</f>
        <v>0</v>
      </c>
      <c r="V67" s="65">
        <f>_xlfn.IFNA(VLOOKUP(CONCATENATE($V$5,$B67,$C67),CAP!$A$6:$M$133,13,FALSE),0)</f>
        <v>0</v>
      </c>
      <c r="W67" s="65">
        <f>_xlfn.IFNA(VLOOKUP(CONCATENATE($W$5,$B67,$C67),'DAR1'!$A$6:$M$133,13,FALSE),0)</f>
        <v>0</v>
      </c>
      <c r="X67" s="65">
        <f>_xlfn.IFNA(VLOOKUP(CONCATENATE($X$5,$B67,$C67),SCSAT!$A$8:$M$498,13,FALSE),0)</f>
        <v>0</v>
      </c>
      <c r="Y67" s="65">
        <f>_xlfn.IFNA(VLOOKUP(CONCATENATE($Y$5,$B67,$C67),'Spare 3'!$A$6:$M$170,13,FALSE),0)</f>
        <v>0</v>
      </c>
      <c r="Z67" s="65"/>
      <c r="AA67" s="65"/>
      <c r="AB67" s="65"/>
      <c r="AC67" s="65"/>
      <c r="AD67" s="65">
        <f>_xlfn.IFNA(VLOOKUP(CONCATENATE($AD$5,$B67,$C67),FEST!$A$6:$M$300,13,FALSE),0)</f>
        <v>0</v>
      </c>
      <c r="AE67" s="65">
        <f>_xlfn.IFNA(VLOOKUP(CONCATENATE($AE$5,$B67,$C67),'DAR2'!$A$6:$M$500,13,FALSE),0)</f>
        <v>0</v>
      </c>
      <c r="AF67" s="65">
        <f>_xlfn.IFNA(VLOOKUP(CONCATENATE($AF$5,$B67,$C67),'OG3'!$A$6:$M$53,13,FALSE),0)</f>
        <v>0</v>
      </c>
      <c r="AG67" s="65"/>
      <c r="AH67" s="65">
        <f>_xlfn.IFNA(VLOOKUP(CONCATENATE($AH$5,$B67,$C67),SCSAT!$A$6:$M$53,13,FALSE),0)</f>
        <v>0</v>
      </c>
      <c r="AI67" s="65"/>
      <c r="AJ67" s="65">
        <f>_xlfn.IFNA(VLOOKUP(CONCATENATE($AJ$5,$B67,$C67),'ESP3'!$A$6:$M$500,13,FALSE),0)</f>
        <v>0</v>
      </c>
      <c r="AK67" s="65">
        <f>_xlfn.IFNA(VLOOKUP(CONCATENATE($AK$5,$B67,$C67),'DRY2'!$A$6:$M$300,13,FALSE),0)</f>
        <v>0</v>
      </c>
      <c r="AL67" s="65">
        <f>_xlfn.IFNA(VLOOKUP(CONCATENATE($AL$5,$B67,$C67),'DRY2'!$A$6:$M$300,13,FALSE),0)</f>
        <v>0</v>
      </c>
      <c r="AM67" s="65">
        <f>_xlfn.IFNA(VLOOKUP(CONCATENATE($AM$5,$B67,$C67),'DAR2'!$A$6:$M$60,13,FALSE),0)</f>
        <v>0</v>
      </c>
      <c r="AN67" s="65"/>
      <c r="AO67" s="65">
        <f>_xlfn.IFNA(VLOOKUP(CONCATENATE($AO$5,$B67,$C67),'BAL3'!$A$6:$M$133,13,FALSE),0)</f>
        <v>0</v>
      </c>
      <c r="AP67" s="65"/>
      <c r="AQ67" s="65"/>
      <c r="AR67" s="65">
        <f>_xlfn.IFNA(VLOOKUP(CONCATENATE($AR$5,$B67,$C67),'SER3'!$A$6:$M$119,13,FALSE),0)</f>
        <v>0</v>
      </c>
      <c r="AS67" s="65">
        <f>_xlfn.IFNA(VLOOKUP(CONCATENATE($AT$5,$B67,$C67),'Spare 4'!$A$6:$M$135,13,FALSE),0)</f>
        <v>0</v>
      </c>
      <c r="AT67" s="65">
        <f>_xlfn.IFNA(VLOOKUP(CONCATENATE($AT$5,$B67,$C67),'Spare 4'!$A$6:$M$135,13,FALSE),0)</f>
        <v>0</v>
      </c>
      <c r="AU67" s="65"/>
      <c r="AV67" s="65">
        <f>_xlfn.IFNA(VLOOKUP(CONCATENATE($AV$5,$B67,$C67),'Spare 1'!$A$6:$M$146,13,FALSE),0)</f>
        <v>0</v>
      </c>
      <c r="AW67" s="65"/>
      <c r="AX67" s="65"/>
      <c r="AY67" s="65"/>
      <c r="AZ67" s="65"/>
      <c r="BA67" s="52"/>
    </row>
    <row r="68" spans="1:53" x14ac:dyDescent="0.25">
      <c r="A68" s="601"/>
      <c r="B68" s="60"/>
      <c r="C68" s="66"/>
      <c r="D68" s="66"/>
      <c r="E68" s="67"/>
      <c r="F68" s="74"/>
      <c r="G68" s="63"/>
      <c r="H68" s="64"/>
      <c r="I68" s="74"/>
      <c r="J68" s="73">
        <f>_xlfn.IFNA(VLOOKUP(CONCATENATE($J$5,$B68,$C68),'ESP1'!$A$6:$M$500,13,FALSE),0)</f>
        <v>0</v>
      </c>
      <c r="K68" s="73"/>
      <c r="L68" s="73"/>
      <c r="M68" s="73"/>
      <c r="N68" s="65">
        <f>_xlfn.IFNA(VLOOKUP(CONCATENATE($N$5,$B68,$C68),CAP!$A$6:$M$133,13,FALSE),0)</f>
        <v>0</v>
      </c>
      <c r="O68" s="65"/>
      <c r="P68" s="65">
        <f>_xlfn.IFNA(VLOOKUP(CONCATENATE($P$5,$B68,$C68),'OG1'!$A$6:$M$500,13,FALSE),0)</f>
        <v>0</v>
      </c>
      <c r="Q68" s="65"/>
      <c r="R68" s="65">
        <f>_xlfn.IFNA(VLOOKUP(CONCATENATE($R$5,$B68,$C68),'DRY3'!$A$6:$M$133,13,FALSE),0)</f>
        <v>0</v>
      </c>
      <c r="S68" s="65"/>
      <c r="T68" s="65">
        <f>_xlfn.IFNA(VLOOKUP(CONCATENATE($T$5,$B68,$C68),'GOS2'!$A$6:$M$135,13,FALSE),0)</f>
        <v>0</v>
      </c>
      <c r="U68" s="65">
        <f>_xlfn.IFNA(VLOOKUP(CONCATENATE($U$5,$B68,$C68),'ESP2'!$A$6:$M$192,13,FALSE),0)</f>
        <v>0</v>
      </c>
      <c r="V68" s="65">
        <f>_xlfn.IFNA(VLOOKUP(CONCATENATE($V$5,$B68,$C68),CAP!$A$6:$M$133,13,FALSE),0)</f>
        <v>0</v>
      </c>
      <c r="W68" s="65">
        <f>_xlfn.IFNA(VLOOKUP(CONCATENATE($W$5,$B68,$C68),'DAR1'!$A$6:$M$133,13,FALSE),0)</f>
        <v>0</v>
      </c>
      <c r="X68" s="65">
        <f>_xlfn.IFNA(VLOOKUP(CONCATENATE($X$5,$B68,$C68),SCSAT!$A$8:$M$498,13,FALSE),0)</f>
        <v>0</v>
      </c>
      <c r="Y68" s="65">
        <f>_xlfn.IFNA(VLOOKUP(CONCATENATE($Y$5,$B68,$C68),'Spare 3'!$A$6:$M$170,13,FALSE),0)</f>
        <v>0</v>
      </c>
      <c r="Z68" s="65"/>
      <c r="AA68" s="65"/>
      <c r="AB68" s="65"/>
      <c r="AC68" s="65"/>
      <c r="AD68" s="65">
        <f>_xlfn.IFNA(VLOOKUP(CONCATENATE($AD$5,$B68,$C68),FEST!$A$6:$M$300,13,FALSE),0)</f>
        <v>0</v>
      </c>
      <c r="AE68" s="65">
        <f>_xlfn.IFNA(VLOOKUP(CONCATENATE($AE$5,$B68,$C68),'DAR2'!$A$6:$M$500,13,FALSE),0)</f>
        <v>0</v>
      </c>
      <c r="AF68" s="65">
        <f>_xlfn.IFNA(VLOOKUP(CONCATENATE($AF$5,$B68,$C68),'OG3'!$A$6:$M$53,13,FALSE),0)</f>
        <v>0</v>
      </c>
      <c r="AG68" s="65"/>
      <c r="AH68" s="65">
        <f>_xlfn.IFNA(VLOOKUP(CONCATENATE($AH$5,$B68,$C68),SCSAT!$A$6:$M$53,13,FALSE),0)</f>
        <v>0</v>
      </c>
      <c r="AI68" s="65"/>
      <c r="AJ68" s="65">
        <f>_xlfn.IFNA(VLOOKUP(CONCATENATE($AJ$5,$B68,$C68),'ESP3'!$A$6:$M$500,13,FALSE),0)</f>
        <v>0</v>
      </c>
      <c r="AK68" s="65">
        <f>_xlfn.IFNA(VLOOKUP(CONCATENATE($AK$5,$B68,$C68),'DRY2'!$A$6:$M$300,13,FALSE),0)</f>
        <v>0</v>
      </c>
      <c r="AL68" s="65">
        <f>_xlfn.IFNA(VLOOKUP(CONCATENATE($AL$5,$B68,$C68),'DRY2'!$A$6:$M$300,13,FALSE),0)</f>
        <v>0</v>
      </c>
      <c r="AM68" s="65">
        <f>_xlfn.IFNA(VLOOKUP(CONCATENATE($AM$5,$B68,$C68),'DAR2'!$A$6:$M$60,13,FALSE),0)</f>
        <v>0</v>
      </c>
      <c r="AN68" s="65"/>
      <c r="AO68" s="65">
        <f>_xlfn.IFNA(VLOOKUP(CONCATENATE($AO$5,$B68,$C68),'BAL3'!$A$6:$M$133,13,FALSE),0)</f>
        <v>0</v>
      </c>
      <c r="AP68" s="65"/>
      <c r="AQ68" s="65"/>
      <c r="AR68" s="65">
        <f>_xlfn.IFNA(VLOOKUP(CONCATENATE($AR$5,$B68,$C68),'SER3'!$A$6:$M$119,13,FALSE),0)</f>
        <v>0</v>
      </c>
      <c r="AS68" s="65">
        <f>_xlfn.IFNA(VLOOKUP(CONCATENATE($AT$5,$B68,$C68),'Spare 4'!$A$6:$M$135,13,FALSE),0)</f>
        <v>0</v>
      </c>
      <c r="AT68" s="65">
        <f>_xlfn.IFNA(VLOOKUP(CONCATENATE($AT$5,$B68,$C68),'Spare 4'!$A$6:$M$135,13,FALSE),0)</f>
        <v>0</v>
      </c>
      <c r="AU68" s="65"/>
      <c r="AV68" s="65">
        <f>_xlfn.IFNA(VLOOKUP(CONCATENATE($AV$5,$B68,$C68),'Spare 1'!$A$6:$M$146,13,FALSE),0)</f>
        <v>0</v>
      </c>
      <c r="AW68" s="65"/>
      <c r="AX68" s="65"/>
      <c r="AY68" s="65"/>
      <c r="AZ68" s="65"/>
      <c r="BA68" s="52"/>
    </row>
    <row r="69" spans="1:53" x14ac:dyDescent="0.25">
      <c r="A69" s="601"/>
      <c r="B69" s="60"/>
      <c r="C69" s="66"/>
      <c r="D69" s="66"/>
      <c r="E69" s="67"/>
      <c r="F69" s="74"/>
      <c r="G69" s="63"/>
      <c r="H69" s="64"/>
      <c r="I69" s="74"/>
      <c r="J69" s="73">
        <f>_xlfn.IFNA(VLOOKUP(CONCATENATE($J$5,$B69,$C69),'ESP1'!$A$6:$M$500,13,FALSE),0)</f>
        <v>0</v>
      </c>
      <c r="K69" s="73"/>
      <c r="L69" s="73"/>
      <c r="M69" s="73"/>
      <c r="N69" s="65">
        <f>_xlfn.IFNA(VLOOKUP(CONCATENATE($N$5,$B69,$C69),CAP!$A$6:$M$133,13,FALSE),0)</f>
        <v>0</v>
      </c>
      <c r="O69" s="65"/>
      <c r="P69" s="65">
        <f>_xlfn.IFNA(VLOOKUP(CONCATENATE($P$5,$B69,$C69),'OG1'!$A$6:$M$500,13,FALSE),0)</f>
        <v>0</v>
      </c>
      <c r="Q69" s="65"/>
      <c r="R69" s="65">
        <f>_xlfn.IFNA(VLOOKUP(CONCATENATE($R$5,$B69,$C69),'DRY3'!$A$6:$M$133,13,FALSE),0)</f>
        <v>0</v>
      </c>
      <c r="S69" s="65"/>
      <c r="T69" s="65">
        <f>_xlfn.IFNA(VLOOKUP(CONCATENATE($T$5,$B69,$C69),'GOS2'!$A$6:$M$135,13,FALSE),0)</f>
        <v>0</v>
      </c>
      <c r="U69" s="65">
        <f>_xlfn.IFNA(VLOOKUP(CONCATENATE($U$5,$B69,$C69),'ESP2'!$A$6:$M$192,13,FALSE),0)</f>
        <v>0</v>
      </c>
      <c r="V69" s="65">
        <f>_xlfn.IFNA(VLOOKUP(CONCATENATE($V$5,$B69,$C69),CAP!$A$6:$M$133,13,FALSE),0)</f>
        <v>0</v>
      </c>
      <c r="W69" s="65">
        <f>_xlfn.IFNA(VLOOKUP(CONCATENATE($W$5,$B69,$C69),'DAR1'!$A$6:$M$133,13,FALSE),0)</f>
        <v>0</v>
      </c>
      <c r="X69" s="65">
        <f>_xlfn.IFNA(VLOOKUP(CONCATENATE($X$5,$B69,$C69),SCSAT!$A$8:$M$498,13,FALSE),0)</f>
        <v>0</v>
      </c>
      <c r="Y69" s="65">
        <f>_xlfn.IFNA(VLOOKUP(CONCATENATE($Y$5,$B69,$C69),'Spare 3'!$A$6:$M$170,13,FALSE),0)</f>
        <v>0</v>
      </c>
      <c r="Z69" s="65"/>
      <c r="AA69" s="65"/>
      <c r="AB69" s="65"/>
      <c r="AC69" s="65"/>
      <c r="AD69" s="65">
        <f>_xlfn.IFNA(VLOOKUP(CONCATENATE($AD$5,$B69,$C69),FEST!$A$6:$M$300,13,FALSE),0)</f>
        <v>0</v>
      </c>
      <c r="AE69" s="65">
        <f>_xlfn.IFNA(VLOOKUP(CONCATENATE($AE$5,$B69,$C69),'DAR2'!$A$6:$M$500,13,FALSE),0)</f>
        <v>0</v>
      </c>
      <c r="AF69" s="65">
        <f>_xlfn.IFNA(VLOOKUP(CONCATENATE($AF$5,$B69,$C69),'OG3'!$A$6:$M$53,13,FALSE),0)</f>
        <v>0</v>
      </c>
      <c r="AG69" s="65"/>
      <c r="AH69" s="65"/>
      <c r="AI69" s="65"/>
      <c r="AJ69" s="65">
        <f>_xlfn.IFNA(VLOOKUP(CONCATENATE($AJ$5,$B69,$C69),'ESP3'!$A$6:$M$500,13,FALSE),0)</f>
        <v>0</v>
      </c>
      <c r="AK69" s="65">
        <f>_xlfn.IFNA(VLOOKUP(CONCATENATE($AK$5,$B69,$C69),'DRY2'!$A$6:$M$300,13,FALSE),0)</f>
        <v>0</v>
      </c>
      <c r="AL69" s="65">
        <f>_xlfn.IFNA(VLOOKUP(CONCATENATE($AL$5,$B69,$C69),'DRY2'!$A$6:$M$300,13,FALSE),0)</f>
        <v>0</v>
      </c>
      <c r="AM69" s="65">
        <f>_xlfn.IFNA(VLOOKUP(CONCATENATE($AM$5,$B69,$C69),'DAR2'!$A$6:$M$60,13,FALSE),0)</f>
        <v>0</v>
      </c>
      <c r="AN69" s="65"/>
      <c r="AO69" s="65">
        <f>_xlfn.IFNA(VLOOKUP(CONCATENATE($AO$5,$B69,$C69),'BAL3'!$A$6:$M$133,13,FALSE),0)</f>
        <v>0</v>
      </c>
      <c r="AP69" s="65"/>
      <c r="AQ69" s="65"/>
      <c r="AR69" s="65">
        <f>_xlfn.IFNA(VLOOKUP(CONCATENATE($AR$5,$B69,$C69),'SER3'!$A$6:$M$119,13,FALSE),0)</f>
        <v>0</v>
      </c>
      <c r="AS69" s="65">
        <f>_xlfn.IFNA(VLOOKUP(CONCATENATE($AT$5,$B69,$C69),'Spare 4'!$A$6:$M$135,13,FALSE),0)</f>
        <v>0</v>
      </c>
      <c r="AT69" s="65">
        <f>_xlfn.IFNA(VLOOKUP(CONCATENATE($AT$5,$B69,$C69),'Spare 4'!$A$6:$M$135,13,FALSE),0)</f>
        <v>0</v>
      </c>
      <c r="AU69" s="65"/>
      <c r="AV69" s="65">
        <f>_xlfn.IFNA(VLOOKUP(CONCATENATE($AV$5,$B69,$C69),'Spare 1'!$A$6:$M$146,13,FALSE),0)</f>
        <v>0</v>
      </c>
      <c r="AW69" s="65"/>
      <c r="AX69" s="65"/>
      <c r="AY69" s="65"/>
      <c r="AZ69" s="65"/>
      <c r="BA69" s="52"/>
    </row>
    <row r="70" spans="1:53" x14ac:dyDescent="0.25">
      <c r="A70" s="601"/>
      <c r="B70" s="60"/>
      <c r="C70" s="66"/>
      <c r="D70" s="66"/>
      <c r="E70" s="67"/>
      <c r="F70" s="74"/>
      <c r="G70" s="63"/>
      <c r="H70" s="64"/>
      <c r="I70" s="74"/>
      <c r="J70" s="73">
        <f>_xlfn.IFNA(VLOOKUP(CONCATENATE($J$5,$B70,$C70),'ESP1'!$A$6:$M$500,13,FALSE),0)</f>
        <v>0</v>
      </c>
      <c r="K70" s="73"/>
      <c r="L70" s="73"/>
      <c r="M70" s="73"/>
      <c r="N70" s="65">
        <f>_xlfn.IFNA(VLOOKUP(CONCATENATE($N$5,$B70,$C70),CAP!$A$6:$M$133,13,FALSE),0)</f>
        <v>0</v>
      </c>
      <c r="O70" s="65"/>
      <c r="P70" s="65">
        <f>_xlfn.IFNA(VLOOKUP(CONCATENATE($P$5,$B70,$C70),'OG1'!$A$6:$M$500,13,FALSE),0)</f>
        <v>0</v>
      </c>
      <c r="Q70" s="65"/>
      <c r="R70" s="65">
        <f>_xlfn.IFNA(VLOOKUP(CONCATENATE($R$5,$B70,$C70),'DRY3'!$A$6:$M$133,13,FALSE),0)</f>
        <v>0</v>
      </c>
      <c r="S70" s="65"/>
      <c r="T70" s="65">
        <f>_xlfn.IFNA(VLOOKUP(CONCATENATE($T$5,$B70,$C70),'GOS2'!$A$6:$M$135,13,FALSE),0)</f>
        <v>0</v>
      </c>
      <c r="U70" s="65">
        <f>_xlfn.IFNA(VLOOKUP(CONCATENATE($U$5,$B70,$C70),'ESP2'!$A$6:$M$192,13,FALSE),0)</f>
        <v>0</v>
      </c>
      <c r="V70" s="65">
        <f>_xlfn.IFNA(VLOOKUP(CONCATENATE($V$5,$B70,$C70),'GOS2'!$A$6:$M$133,13,FALSE),0)</f>
        <v>0</v>
      </c>
      <c r="W70" s="65">
        <f>_xlfn.IFNA(VLOOKUP(CONCATENATE($W$5,$B70,$C70),'DAR1'!$A$6:$M$133,13,FALSE),0)</f>
        <v>0</v>
      </c>
      <c r="X70" s="65">
        <f>_xlfn.IFNA(VLOOKUP(CONCATENATE($X$5,$B70,$C70),SCSAT!$A$8:$M$498,13,FALSE),0)</f>
        <v>0</v>
      </c>
      <c r="Y70" s="65">
        <f>_xlfn.IFNA(VLOOKUP(CONCATENATE($Y$5,$B70,$C70),'Spare 3'!$A$6:$M$170,13,FALSE),0)</f>
        <v>0</v>
      </c>
      <c r="Z70" s="65"/>
      <c r="AA70" s="65"/>
      <c r="AB70" s="65"/>
      <c r="AC70" s="65"/>
      <c r="AD70" s="65">
        <f>_xlfn.IFNA(VLOOKUP(CONCATENATE($AD$5,$B70,$C70),FEST!$A$6:$M$300,13,FALSE),0)</f>
        <v>0</v>
      </c>
      <c r="AE70" s="65">
        <f>_xlfn.IFNA(VLOOKUP(CONCATENATE($AE$5,$B70,$C70),'DAR2'!$A$6:$M$500,13,FALSE),0)</f>
        <v>0</v>
      </c>
      <c r="AF70" s="65">
        <f>_xlfn.IFNA(VLOOKUP(CONCATENATE($AF$5,$B70,$C70),'OG3'!$A$6:$M$53,13,FALSE),0)</f>
        <v>0</v>
      </c>
      <c r="AG70" s="65"/>
      <c r="AH70" s="65"/>
      <c r="AI70" s="65"/>
      <c r="AJ70" s="65">
        <f>_xlfn.IFNA(VLOOKUP(CONCATENATE($AJ$5,$B70,$C70),'ESP3'!$A$6:$M$500,13,FALSE),0)</f>
        <v>0</v>
      </c>
      <c r="AK70" s="65">
        <f>_xlfn.IFNA(VLOOKUP(CONCATENATE($AK$5,$B70,$C70),'DRY2'!$A$6:$M$300,13,FALSE),0)</f>
        <v>0</v>
      </c>
      <c r="AL70" s="65">
        <f>_xlfn.IFNA(VLOOKUP(CONCATENATE($AL$5,$B70,$C70),'DRY2'!$A$6:$M$300,13,FALSE),0)</f>
        <v>0</v>
      </c>
      <c r="AM70" s="65">
        <f>_xlfn.IFNA(VLOOKUP(CONCATENATE($AM$5,$B70,$C70),'DAR2'!$A$6:$M$60,13,FALSE),0)</f>
        <v>0</v>
      </c>
      <c r="AN70" s="65"/>
      <c r="AO70" s="65">
        <f>_xlfn.IFNA(VLOOKUP(CONCATENATE($AO$5,$B70,$C70),'BAL3'!$A$6:$M$133,13,FALSE),0)</f>
        <v>0</v>
      </c>
      <c r="AP70" s="65"/>
      <c r="AQ70" s="65"/>
      <c r="AR70" s="65">
        <f>_xlfn.IFNA(VLOOKUP(CONCATENATE($AR$5,$B70,$C70),'SER3'!$A$6:$M$119,13,FALSE),0)</f>
        <v>0</v>
      </c>
      <c r="AS70" s="65">
        <f>_xlfn.IFNA(VLOOKUP(CONCATENATE($AT$5,$B70,$C70),'Spare 4'!$A$6:$M$135,13,FALSE),0)</f>
        <v>0</v>
      </c>
      <c r="AT70" s="65">
        <f>_xlfn.IFNA(VLOOKUP(CONCATENATE($AT$5,$B70,$C70),'Spare 4'!$A$6:$M$135,13,FALSE),0)</f>
        <v>0</v>
      </c>
      <c r="AU70" s="65"/>
      <c r="AV70" s="65">
        <f>_xlfn.IFNA(VLOOKUP(CONCATENATE($AV$5,$B70,$C70),'Spare 1'!$A$6:$M$146,13,FALSE),0)</f>
        <v>0</v>
      </c>
      <c r="AW70" s="65"/>
      <c r="AX70" s="65"/>
      <c r="AY70" s="65"/>
      <c r="AZ70" s="65"/>
      <c r="BA70" s="52"/>
    </row>
    <row r="71" spans="1:53" x14ac:dyDescent="0.25">
      <c r="A71" s="601"/>
      <c r="B71" s="60"/>
      <c r="C71" s="66"/>
      <c r="D71" s="66"/>
      <c r="E71" s="67"/>
      <c r="F71" s="74"/>
      <c r="G71" s="63"/>
      <c r="H71" s="64"/>
      <c r="I71" s="74"/>
      <c r="J71" s="73">
        <f>_xlfn.IFNA(VLOOKUP(CONCATENATE($J$5,$B71,$C71),'ESP1'!$A$6:$M$500,13,FALSE),0)</f>
        <v>0</v>
      </c>
      <c r="K71" s="73"/>
      <c r="L71" s="73"/>
      <c r="M71" s="73"/>
      <c r="N71" s="65">
        <f>_xlfn.IFNA(VLOOKUP(CONCATENATE($N$5,$B71,$C71),CAP!$A$6:$M$133,13,FALSE),0)</f>
        <v>0</v>
      </c>
      <c r="O71" s="65"/>
      <c r="P71" s="65">
        <f>_xlfn.IFNA(VLOOKUP(CONCATENATE($P$5,$B71,$C71),'OG1'!$A$6:$M$500,13,FALSE),0)</f>
        <v>0</v>
      </c>
      <c r="Q71" s="65"/>
      <c r="R71" s="65">
        <f>_xlfn.IFNA(VLOOKUP(CONCATENATE($R$5,$B71,$C71),'DRY3'!$A$6:$M$133,13,FALSE),0)</f>
        <v>0</v>
      </c>
      <c r="S71" s="65"/>
      <c r="T71" s="65">
        <f>_xlfn.IFNA(VLOOKUP(CONCATENATE($T$5,$B71,$C71),'GOS2'!$A$6:$M$135,13,FALSE),0)</f>
        <v>0</v>
      </c>
      <c r="U71" s="65">
        <f>_xlfn.IFNA(VLOOKUP(CONCATENATE($U$5,$B71,$C71),'ESP2'!$A$6:$M$192,13,FALSE),0)</f>
        <v>0</v>
      </c>
      <c r="V71" s="65">
        <f>_xlfn.IFNA(VLOOKUP(CONCATENATE($V$5,$B71,$C71),'GOS2'!$A$6:$M$133,13,FALSE),0)</f>
        <v>0</v>
      </c>
      <c r="W71" s="65">
        <f>_xlfn.IFNA(VLOOKUP(CONCATENATE($W$5,$B71,$C71),'DAR1'!$A$6:$M$133,13,FALSE),0)</f>
        <v>0</v>
      </c>
      <c r="X71" s="65">
        <f>_xlfn.IFNA(VLOOKUP(CONCATENATE($X$5,$B71,$C71),SCSAT!$A$8:$M$498,13,FALSE),0)</f>
        <v>0</v>
      </c>
      <c r="Y71" s="65">
        <f>_xlfn.IFNA(VLOOKUP(CONCATENATE($Y$5,$B71,$C71),'Spare 3'!$A$6:$M$170,13,FALSE),0)</f>
        <v>0</v>
      </c>
      <c r="Z71" s="65"/>
      <c r="AA71" s="65"/>
      <c r="AB71" s="65"/>
      <c r="AC71" s="65"/>
      <c r="AD71" s="65">
        <f>_xlfn.IFNA(VLOOKUP(CONCATENATE($AD$5,$B71,$C71),FEST!$A$6:$M$300,13,FALSE),0)</f>
        <v>0</v>
      </c>
      <c r="AE71" s="65">
        <f>_xlfn.IFNA(VLOOKUP(CONCATENATE($AE$5,$B71,$C71),'DAR2'!$A$6:$M$500,13,FALSE),0)</f>
        <v>0</v>
      </c>
      <c r="AF71" s="65">
        <f>_xlfn.IFNA(VLOOKUP(CONCATENATE($AF$5,$B71,$C71),'OG3'!$A$6:$M$53,13,FALSE),0)</f>
        <v>0</v>
      </c>
      <c r="AG71" s="65"/>
      <c r="AH71" s="65"/>
      <c r="AI71" s="65"/>
      <c r="AJ71" s="65">
        <f>_xlfn.IFNA(VLOOKUP(CONCATENATE($AJ$5,$B71,$C71),'ESP3'!$A$6:$M$500,13,FALSE),0)</f>
        <v>0</v>
      </c>
      <c r="AK71" s="65">
        <f>_xlfn.IFNA(VLOOKUP(CONCATENATE($AK$5,$B71,$C71),'DRY2'!$A$6:$M$300,13,FALSE),0)</f>
        <v>0</v>
      </c>
      <c r="AL71" s="65">
        <f>_xlfn.IFNA(VLOOKUP(CONCATENATE($AL$5,$B71,$C71),'DRY2'!$A$6:$M$300,13,FALSE),0)</f>
        <v>0</v>
      </c>
      <c r="AM71" s="65">
        <f>_xlfn.IFNA(VLOOKUP(CONCATENATE($AM$5,$B71,$C71),'DAR2'!$A$6:$M$60,13,FALSE),0)</f>
        <v>0</v>
      </c>
      <c r="AN71" s="65"/>
      <c r="AO71" s="65">
        <f>_xlfn.IFNA(VLOOKUP(CONCATENATE($AO$5,$B71,$C71),'BAL3'!$A$6:$M$133,13,FALSE),0)</f>
        <v>0</v>
      </c>
      <c r="AP71" s="65"/>
      <c r="AQ71" s="65"/>
      <c r="AR71" s="65">
        <f>_xlfn.IFNA(VLOOKUP(CONCATENATE($AR$5,$B71,$C71),'SER3'!$A$6:$M$119,13,FALSE),0)</f>
        <v>0</v>
      </c>
      <c r="AS71" s="65">
        <f>_xlfn.IFNA(VLOOKUP(CONCATENATE($AT$5,$B71,$C71),'Spare 4'!$A$6:$M$135,13,FALSE),0)</f>
        <v>0</v>
      </c>
      <c r="AT71" s="65">
        <f>_xlfn.IFNA(VLOOKUP(CONCATENATE($AT$5,$B71,$C71),'Spare 4'!$A$6:$M$135,13,FALSE),0)</f>
        <v>0</v>
      </c>
      <c r="AU71" s="65"/>
      <c r="AV71" s="65">
        <f>_xlfn.IFNA(VLOOKUP(CONCATENATE($AV$5,$B71,$C71),'Spare 1'!$A$6:$M$146,13,FALSE),0)</f>
        <v>0</v>
      </c>
      <c r="AW71" s="65"/>
      <c r="AX71" s="65"/>
      <c r="AY71" s="65"/>
      <c r="AZ71" s="65"/>
      <c r="BA71" s="52"/>
    </row>
    <row r="72" spans="1:53" x14ac:dyDescent="0.25">
      <c r="A72" s="601"/>
      <c r="B72" s="60"/>
      <c r="C72" s="66"/>
      <c r="D72" s="66"/>
      <c r="E72" s="67"/>
      <c r="F72" s="74"/>
      <c r="G72" s="63"/>
      <c r="H72" s="64"/>
      <c r="I72" s="74"/>
      <c r="J72" s="73">
        <f>_xlfn.IFNA(VLOOKUP(CONCATENATE($J$5,$B72,$C72),'ESP1'!$A$6:$M$500,13,FALSE),0)</f>
        <v>0</v>
      </c>
      <c r="K72" s="73"/>
      <c r="L72" s="73"/>
      <c r="M72" s="73"/>
      <c r="N72" s="65">
        <f>_xlfn.IFNA(VLOOKUP(CONCATENATE($N$5,$B72,$C72),CAP!$A$6:$M$133,13,FALSE),0)</f>
        <v>0</v>
      </c>
      <c r="O72" s="65"/>
      <c r="P72" s="65">
        <f>_xlfn.IFNA(VLOOKUP(CONCATENATE($P$5,$B72,$C72),'OG1'!$A$6:$M$500,13,FALSE),0)</f>
        <v>0</v>
      </c>
      <c r="Q72" s="65"/>
      <c r="R72" s="65">
        <f>_xlfn.IFNA(VLOOKUP(CONCATENATE($R$5,$B72,$C72),'DRY3'!$A$6:$M$133,13,FALSE),0)</f>
        <v>0</v>
      </c>
      <c r="S72" s="65"/>
      <c r="T72" s="65">
        <f>_xlfn.IFNA(VLOOKUP(CONCATENATE($T$5,$B72,$C72),'GOS2'!$A$6:$M$135,13,FALSE),0)</f>
        <v>0</v>
      </c>
      <c r="U72" s="65">
        <f>_xlfn.IFNA(VLOOKUP(CONCATENATE($U$5,$B72,$C72),'ESP2'!$A$6:$M$192,13,FALSE),0)</f>
        <v>0</v>
      </c>
      <c r="V72" s="65">
        <f>_xlfn.IFNA(VLOOKUP(CONCATENATE($V$5,$B72,$C72),'GOS2'!$A$6:$M$133,13,FALSE),0)</f>
        <v>0</v>
      </c>
      <c r="W72" s="65">
        <f>_xlfn.IFNA(VLOOKUP(CONCATENATE($W$5,$B72,$C72),'DAR1'!$A$6:$M$133,13,FALSE),0)</f>
        <v>0</v>
      </c>
      <c r="X72" s="65">
        <f>_xlfn.IFNA(VLOOKUP(CONCATENATE($X$5,$B72,$C72),SCSAT!$A$8:$M$498,13,FALSE),0)</f>
        <v>0</v>
      </c>
      <c r="Y72" s="65">
        <f>_xlfn.IFNA(VLOOKUP(CONCATENATE($Y$5,$B72,$C72),'Spare 3'!$A$6:$M$170,13,FALSE),0)</f>
        <v>0</v>
      </c>
      <c r="Z72" s="65"/>
      <c r="AA72" s="65"/>
      <c r="AB72" s="65"/>
      <c r="AC72" s="65"/>
      <c r="AD72" s="65">
        <f>_xlfn.IFNA(VLOOKUP(CONCATENATE($AD$5,$B72,$C72),FEST!$A$6:$M$300,13,FALSE),0)</f>
        <v>0</v>
      </c>
      <c r="AE72" s="65">
        <f>_xlfn.IFNA(VLOOKUP(CONCATENATE($AE$5,$B72,$C72),'DAR2'!$A$6:$M$500,13,FALSE),0)</f>
        <v>0</v>
      </c>
      <c r="AF72" s="65">
        <f>_xlfn.IFNA(VLOOKUP(CONCATENATE($AF$5,$B72,$C72),'OG3'!$A$6:$M$53,13,FALSE),0)</f>
        <v>0</v>
      </c>
      <c r="AG72" s="65"/>
      <c r="AH72" s="65"/>
      <c r="AI72" s="65"/>
      <c r="AJ72" s="65">
        <f>_xlfn.IFNA(VLOOKUP(CONCATENATE($AJ$5,$B72,$C72),'ESP3'!$A$6:$M$500,13,FALSE),0)</f>
        <v>0</v>
      </c>
      <c r="AK72" s="65">
        <f>_xlfn.IFNA(VLOOKUP(CONCATENATE($AK$5,$B72,$C72),'DRY2'!$A$6:$M$300,13,FALSE),0)</f>
        <v>0</v>
      </c>
      <c r="AL72" s="65">
        <f>_xlfn.IFNA(VLOOKUP(CONCATENATE($AL$5,$B72,$C72),'DRY2'!$A$6:$M$300,13,FALSE),0)</f>
        <v>0</v>
      </c>
      <c r="AM72" s="65">
        <f>_xlfn.IFNA(VLOOKUP(CONCATENATE($AM$5,$B72,$C72),'DAR2'!$A$6:$M$60,13,FALSE),0)</f>
        <v>0</v>
      </c>
      <c r="AN72" s="65"/>
      <c r="AO72" s="65">
        <f>_xlfn.IFNA(VLOOKUP(CONCATENATE($AO$5,$B72,$C72),'BAL3'!$A$6:$M$133,13,FALSE),0)</f>
        <v>0</v>
      </c>
      <c r="AP72" s="65"/>
      <c r="AQ72" s="65"/>
      <c r="AR72" s="65">
        <f>_xlfn.IFNA(VLOOKUP(CONCATENATE($AR$5,$B72,$C72),'SER3'!$A$6:$M$119,13,FALSE),0)</f>
        <v>0</v>
      </c>
      <c r="AS72" s="65">
        <f>_xlfn.IFNA(VLOOKUP(CONCATENATE($AT$5,$B72,$C72),'Spare 4'!$A$6:$M$135,13,FALSE),0)</f>
        <v>0</v>
      </c>
      <c r="AT72" s="65">
        <f>_xlfn.IFNA(VLOOKUP(CONCATENATE($AT$5,$B72,$C72),'Spare 4'!$A$6:$M$135,13,FALSE),0)</f>
        <v>0</v>
      </c>
      <c r="AU72" s="65"/>
      <c r="AV72" s="65">
        <f>_xlfn.IFNA(VLOOKUP(CONCATENATE($AV$5,$B72,$C72),'Spare 1'!$A$6:$M$146,13,FALSE),0)</f>
        <v>0</v>
      </c>
      <c r="AW72" s="65"/>
      <c r="AX72" s="65"/>
      <c r="AY72" s="65"/>
      <c r="AZ72" s="65"/>
      <c r="BA72" s="52"/>
    </row>
    <row r="73" spans="1:53" x14ac:dyDescent="0.25">
      <c r="A73" s="601"/>
      <c r="B73" s="60"/>
      <c r="C73" s="66"/>
      <c r="D73" s="66"/>
      <c r="E73" s="67"/>
      <c r="F73" s="74"/>
      <c r="G73" s="63"/>
      <c r="H73" s="64"/>
      <c r="I73" s="74"/>
      <c r="J73" s="73">
        <f>_xlfn.IFNA(VLOOKUP(CONCATENATE($J$5,$B73,$C73),'ESP1'!$A$6:$M$500,13,FALSE),0)</f>
        <v>0</v>
      </c>
      <c r="K73" s="73"/>
      <c r="L73" s="73"/>
      <c r="M73" s="73"/>
      <c r="N73" s="65">
        <f>_xlfn.IFNA(VLOOKUP(CONCATENATE($N$5,$B73,$C73),CAP!$A$6:$M$133,13,FALSE),0)</f>
        <v>0</v>
      </c>
      <c r="O73" s="65"/>
      <c r="P73" s="65">
        <f>_xlfn.IFNA(VLOOKUP(CONCATENATE($P$5,$B73,$C73),'OG1'!$A$6:$M$500,13,FALSE),0)</f>
        <v>0</v>
      </c>
      <c r="Q73" s="65"/>
      <c r="R73" s="65">
        <f>_xlfn.IFNA(VLOOKUP(CONCATENATE($R$5,$B73,$C73),'DRY3'!$A$6:$M$133,13,FALSE),0)</f>
        <v>0</v>
      </c>
      <c r="S73" s="351"/>
      <c r="T73" s="351">
        <f>_xlfn.IFNA(VLOOKUP(CONCATENATE($T$5,$B73,$C73),'GOS2'!$A$6:$M$135,13,FALSE),0)</f>
        <v>0</v>
      </c>
      <c r="U73" s="65">
        <f>_xlfn.IFNA(VLOOKUP(CONCATENATE($U$5,$B73,$C73),'ESP2'!$A$6:$M$192,13,FALSE),0)</f>
        <v>0</v>
      </c>
      <c r="V73" s="65">
        <f>_xlfn.IFNA(VLOOKUP(CONCATENATE($V$5,$B73,$C73),'GOS2'!$A$6:$M$133,13,FALSE),0)</f>
        <v>0</v>
      </c>
      <c r="W73" s="65">
        <f>_xlfn.IFNA(VLOOKUP(CONCATENATE($W$5,$B73,$C73),'DAR1'!$A$6:$M$133,13,FALSE),0)</f>
        <v>0</v>
      </c>
      <c r="X73" s="65">
        <f>_xlfn.IFNA(VLOOKUP(CONCATENATE($X$5,$B73,$C73),SCSAT!$A$8:$M$498,13,FALSE),0)</f>
        <v>0</v>
      </c>
      <c r="Y73" s="65">
        <f>_xlfn.IFNA(VLOOKUP(CONCATENATE($Y$5,$B73,$C73),'Spare 3'!$A$6:$M$170,13,FALSE),0)</f>
        <v>0</v>
      </c>
      <c r="Z73" s="65"/>
      <c r="AA73" s="65"/>
      <c r="AB73" s="65"/>
      <c r="AC73" s="65"/>
      <c r="AD73" s="65">
        <f>_xlfn.IFNA(VLOOKUP(CONCATENATE($AD$5,$B73,$C73),FEST!$A$6:$M$300,13,FALSE),0)</f>
        <v>0</v>
      </c>
      <c r="AE73" s="65">
        <f>_xlfn.IFNA(VLOOKUP(CONCATENATE($AE$5,$B73,$C73),'DAR2'!$A$6:$M$500,13,FALSE),0)</f>
        <v>0</v>
      </c>
      <c r="AF73" s="65">
        <f>_xlfn.IFNA(VLOOKUP(CONCATENATE($AF$5,$B73,$C73),'OG3'!$A$6:$M$53,13,FALSE),0)</f>
        <v>0</v>
      </c>
      <c r="AG73" s="65"/>
      <c r="AH73" s="65"/>
      <c r="AI73" s="65"/>
      <c r="AJ73" s="65">
        <f>_xlfn.IFNA(VLOOKUP(CONCATENATE($AJ$5,$B73,$C73),'ESP3'!$A$6:$M$500,13,FALSE),0)</f>
        <v>0</v>
      </c>
      <c r="AK73" s="65">
        <f>_xlfn.IFNA(VLOOKUP(CONCATENATE($AK$5,$B73,$C73),'DRY2'!$A$6:$M$300,13,FALSE),0)</f>
        <v>0</v>
      </c>
      <c r="AL73" s="65">
        <f>_xlfn.IFNA(VLOOKUP(CONCATENATE($AL$5,$B73,$C73),'DRY2'!$A$6:$M$300,13,FALSE),0)</f>
        <v>0</v>
      </c>
      <c r="AM73" s="65">
        <f>_xlfn.IFNA(VLOOKUP(CONCATENATE($AM$5,$B73,$C73),'DAR2'!$A$6:$M$60,13,FALSE),0)</f>
        <v>0</v>
      </c>
      <c r="AN73" s="65"/>
      <c r="AO73" s="65">
        <f>_xlfn.IFNA(VLOOKUP(CONCATENATE($AO$5,$B73,$C73),'BAL3'!$A$6:$M$133,13,FALSE),0)</f>
        <v>0</v>
      </c>
      <c r="AP73" s="65"/>
      <c r="AQ73" s="65"/>
      <c r="AR73" s="65">
        <f>_xlfn.IFNA(VLOOKUP(CONCATENATE($AR$5,$B73,$C73),'SER3'!$A$6:$M$119,13,FALSE),0)</f>
        <v>0</v>
      </c>
      <c r="AS73" s="65">
        <f>_xlfn.IFNA(VLOOKUP(CONCATENATE($AT$5,$B73,$C73),'Spare 4'!$A$6:$M$135,13,FALSE),0)</f>
        <v>0</v>
      </c>
      <c r="AT73" s="65">
        <f>_xlfn.IFNA(VLOOKUP(CONCATENATE($AT$5,$B73,$C73),'Spare 4'!$A$6:$M$135,13,FALSE),0)</f>
        <v>0</v>
      </c>
      <c r="AU73" s="65"/>
      <c r="AV73" s="65">
        <f>_xlfn.IFNA(VLOOKUP(CONCATENATE($AV$5,$B73,$C73),'Spare 1'!$A$6:$M$146,13,FALSE),0)</f>
        <v>0</v>
      </c>
      <c r="AW73" s="65"/>
      <c r="AX73" s="65"/>
      <c r="AY73" s="65"/>
      <c r="AZ73" s="65"/>
      <c r="BA73" s="52"/>
    </row>
    <row r="74" spans="1:53" x14ac:dyDescent="0.25">
      <c r="A74" s="601"/>
      <c r="B74" s="60"/>
      <c r="C74" s="66"/>
      <c r="D74" s="66"/>
      <c r="E74" s="67"/>
      <c r="F74" s="74"/>
      <c r="G74" s="63"/>
      <c r="H74" s="64"/>
      <c r="I74" s="74"/>
      <c r="J74" s="73">
        <f>_xlfn.IFNA(VLOOKUP(CONCATENATE($J$5,$B74,$C74),'ESP1'!$A$6:$M$500,13,FALSE),0)</f>
        <v>0</v>
      </c>
      <c r="K74" s="73"/>
      <c r="L74" s="73"/>
      <c r="M74" s="73"/>
      <c r="N74" s="65">
        <f>_xlfn.IFNA(VLOOKUP(CONCATENATE($N$5,$B74,$C74),CAP!$A$6:$M$133,13,FALSE),0)</f>
        <v>0</v>
      </c>
      <c r="O74" s="65"/>
      <c r="P74" s="65">
        <f>_xlfn.IFNA(VLOOKUP(CONCATENATE($P$5,$B74,$C74),'OG1'!$A$6:$M$500,13,FALSE),0)</f>
        <v>0</v>
      </c>
      <c r="Q74" s="65"/>
      <c r="R74" s="65">
        <f>_xlfn.IFNA(VLOOKUP(CONCATENATE($R$5,$B74,$C74),'DRY3'!$A$6:$M$133,13,FALSE),0)</f>
        <v>0</v>
      </c>
      <c r="S74" s="65"/>
      <c r="T74" s="65">
        <f>_xlfn.IFNA(VLOOKUP(CONCATENATE($T$5,$B74,$C74),'DRY1'!$A$6:$M$135,13,FALSE),0)</f>
        <v>0</v>
      </c>
      <c r="U74" s="65">
        <f>_xlfn.IFNA(VLOOKUP(CONCATENATE($U$5,$B74,$C74),'ESP2'!$A$6:$M$192,13,FALSE),0)</f>
        <v>0</v>
      </c>
      <c r="V74" s="65">
        <f>_xlfn.IFNA(VLOOKUP(CONCATENATE($V$5,$B74,$C74),'GOS2'!$A$6:$M$133,13,FALSE),0)</f>
        <v>0</v>
      </c>
      <c r="W74" s="65">
        <f>_xlfn.IFNA(VLOOKUP(CONCATENATE($W$5,$B74,$C74),'DAR1'!$A$6:$M$133,13,FALSE),0)</f>
        <v>0</v>
      </c>
      <c r="X74" s="65">
        <f>_xlfn.IFNA(VLOOKUP(CONCATENATE($X$5,$B74,$C74),SCSAT!$A$8:$M$498,13,FALSE),0)</f>
        <v>0</v>
      </c>
      <c r="Y74" s="65">
        <f>_xlfn.IFNA(VLOOKUP(CONCATENATE($Y$5,$B74,$C74),'Spare 3'!$A$6:$M$170,13,FALSE),0)</f>
        <v>0</v>
      </c>
      <c r="Z74" s="65"/>
      <c r="AA74" s="65"/>
      <c r="AB74" s="65"/>
      <c r="AC74" s="65"/>
      <c r="AD74" s="65">
        <f>_xlfn.IFNA(VLOOKUP(CONCATENATE($AD$5,$B74,$C74),FEST!$A$6:$M$300,13,FALSE),0)</f>
        <v>0</v>
      </c>
      <c r="AE74" s="65">
        <f>_xlfn.IFNA(VLOOKUP(CONCATENATE($AE$5,$B74,$C74),'DAR2'!$A$6:$M$500,13,FALSE),0)</f>
        <v>0</v>
      </c>
      <c r="AF74" s="65">
        <f>_xlfn.IFNA(VLOOKUP(CONCATENATE($AF$5,$B74,$C74),'OG3'!$A$6:$M$53,13,FALSE),0)</f>
        <v>0</v>
      </c>
      <c r="AG74" s="65"/>
      <c r="AH74" s="65"/>
      <c r="AI74" s="65"/>
      <c r="AJ74" s="65">
        <f>_xlfn.IFNA(VLOOKUP(CONCATENATE($AJ$5,$B74,$C74),'ESP3'!$A$6:$M$500,13,FALSE),0)</f>
        <v>0</v>
      </c>
      <c r="AK74" s="65">
        <f>_xlfn.IFNA(VLOOKUP(CONCATENATE($AK$5,$B74,$C74),'DRY2'!$A$6:$M$300,13,FALSE),0)</f>
        <v>0</v>
      </c>
      <c r="AL74" s="65">
        <f>_xlfn.IFNA(VLOOKUP(CONCATENATE($AL$5,$B74,$C74),'DRY2'!$A$6:$M$300,13,FALSE),0)</f>
        <v>0</v>
      </c>
      <c r="AM74" s="65">
        <f>_xlfn.IFNA(VLOOKUP(CONCATENATE($AM$5,$B74,$C74),'DAR2'!$A$6:$M$60,13,FALSE),0)</f>
        <v>0</v>
      </c>
      <c r="AN74" s="65"/>
      <c r="AO74" s="65">
        <f>_xlfn.IFNA(VLOOKUP(CONCATENATE($AO$5,$B74,$C74),'BAL3'!$A$6:$M$133,13,FALSE),0)</f>
        <v>0</v>
      </c>
      <c r="AP74" s="441"/>
      <c r="AQ74" s="441"/>
      <c r="AR74" s="65">
        <f>_xlfn.IFNA(VLOOKUP(CONCATENATE($AR$5,$B74,$C74),'SER3'!$A$6:$M$119,13,FALSE),0)</f>
        <v>0</v>
      </c>
      <c r="AS74" s="65">
        <f>_xlfn.IFNA(VLOOKUP(CONCATENATE($AT$5,$B74,$C74),'Spare 4'!$A$6:$M$135,13,FALSE),0)</f>
        <v>0</v>
      </c>
      <c r="AT74" s="65">
        <f>_xlfn.IFNA(VLOOKUP(CONCATENATE($AT$5,$B74,$C74),'Spare 4'!$A$6:$M$135,13,FALSE),0)</f>
        <v>0</v>
      </c>
      <c r="AU74" s="65"/>
      <c r="AV74" s="65">
        <f>_xlfn.IFNA(VLOOKUP(CONCATENATE($AV$5,$B74,$C74),'Spare 1'!$A$6:$M$146,13,FALSE),0)</f>
        <v>0</v>
      </c>
      <c r="AW74" s="65"/>
      <c r="AX74" s="65"/>
      <c r="AY74" s="65"/>
      <c r="AZ74" s="65"/>
      <c r="BA74" s="52"/>
    </row>
    <row r="75" spans="1:53" x14ac:dyDescent="0.25">
      <c r="A75" s="601"/>
      <c r="B75" s="60"/>
      <c r="C75" s="66"/>
      <c r="D75" s="66"/>
      <c r="E75" s="67"/>
      <c r="F75" s="74"/>
      <c r="G75" s="63"/>
      <c r="H75" s="64"/>
      <c r="I75" s="74"/>
      <c r="J75" s="73">
        <f>_xlfn.IFNA(VLOOKUP(CONCATENATE($J$5,$B75,$C75),'ESP1'!$A$6:$M$500,13,FALSE),0)</f>
        <v>0</v>
      </c>
      <c r="K75" s="73"/>
      <c r="L75" s="73"/>
      <c r="M75" s="73"/>
      <c r="N75" s="65">
        <f>_xlfn.IFNA(VLOOKUP(CONCATENATE($N$5,$B75,$C75),CAP!$A$6:$M$133,13,FALSE),0)</f>
        <v>0</v>
      </c>
      <c r="O75" s="65"/>
      <c r="P75" s="65">
        <f>_xlfn.IFNA(VLOOKUP(CONCATENATE($P$5,$B75,$C75),'OG1'!$A$6:$M$500,13,FALSE),0)</f>
        <v>0</v>
      </c>
      <c r="Q75" s="65"/>
      <c r="R75" s="65">
        <f>_xlfn.IFNA(VLOOKUP(CONCATENATE($R$5,$B75,$C75),'DRY3'!$A$6:$M$133,13,FALSE),0)</f>
        <v>0</v>
      </c>
      <c r="S75" s="65"/>
      <c r="T75" s="65">
        <f>_xlfn.IFNA(VLOOKUP(CONCATENATE($T$5,$B75,$C75),'DRY1'!$A$6:$M$135,13,FALSE),0)</f>
        <v>0</v>
      </c>
      <c r="U75" s="65">
        <f>_xlfn.IFNA(VLOOKUP(CONCATENATE($U$5,$B75,$C75),'ESP2'!$A$6:$M$192,13,FALSE),0)</f>
        <v>0</v>
      </c>
      <c r="V75" s="65">
        <f>_xlfn.IFNA(VLOOKUP(CONCATENATE($V$5,$B75,$C75),'GOS2'!$A$6:$M$133,13,FALSE),0)</f>
        <v>0</v>
      </c>
      <c r="W75" s="65">
        <f>_xlfn.IFNA(VLOOKUP(CONCATENATE($W$5,$B75,$C75),'DAR1'!$A$6:$M$133,13,FALSE),0)</f>
        <v>0</v>
      </c>
      <c r="X75" s="65">
        <f>_xlfn.IFNA(VLOOKUP(CONCATENATE($X$5,$B75,$C75),SCSAT!$A$8:$M$498,13,FALSE),0)</f>
        <v>0</v>
      </c>
      <c r="Y75" s="65">
        <f>_xlfn.IFNA(VLOOKUP(CONCATENATE($Y$5,$B75,$C75),'Spare 3'!$A$6:$M$170,13,FALSE),0)</f>
        <v>0</v>
      </c>
      <c r="Z75" s="65"/>
      <c r="AA75" s="65"/>
      <c r="AB75" s="65"/>
      <c r="AC75" s="65"/>
      <c r="AD75" s="65">
        <f>_xlfn.IFNA(VLOOKUP(CONCATENATE($AD$5,$B75,$C75),FEST!$A$6:$M$300,13,FALSE),0)</f>
        <v>0</v>
      </c>
      <c r="AE75" s="65">
        <f>_xlfn.IFNA(VLOOKUP(CONCATENATE($AE$5,$B75,$C75),'DAR2'!$A$6:$M$500,13,FALSE),0)</f>
        <v>0</v>
      </c>
      <c r="AF75" s="65">
        <f>_xlfn.IFNA(VLOOKUP(CONCATENATE($AF$5,$B75,$C75),'OG3'!$A$6:$M$53,13,FALSE),0)</f>
        <v>0</v>
      </c>
      <c r="AG75" s="65"/>
      <c r="AH75" s="65"/>
      <c r="AI75" s="65"/>
      <c r="AJ75" s="65">
        <f>_xlfn.IFNA(VLOOKUP(CONCATENATE($AJ$5,$B75,$C75),'ESP3'!$A$6:$M$500,13,FALSE),0)</f>
        <v>0</v>
      </c>
      <c r="AK75" s="65">
        <f>_xlfn.IFNA(VLOOKUP(CONCATENATE($AK$5,$B75,$C75),'DRY2'!$A$6:$M$300,13,FALSE),0)</f>
        <v>0</v>
      </c>
      <c r="AL75" s="65">
        <f>_xlfn.IFNA(VLOOKUP(CONCATENATE($AL$5,$B75,$C75),'DRY2'!$A$6:$M$300,13,FALSE),0)</f>
        <v>0</v>
      </c>
      <c r="AM75" s="65">
        <f>_xlfn.IFNA(VLOOKUP(CONCATENATE($AM$5,$B75,$C75),'DAR2'!$A$6:$M$60,13,FALSE),0)</f>
        <v>0</v>
      </c>
      <c r="AN75" s="65"/>
      <c r="AO75" s="65">
        <f>_xlfn.IFNA(VLOOKUP(CONCATENATE($AO$5,$B75,$C75),'BAL3'!$A$6:$M$133,13,FALSE),0)</f>
        <v>0</v>
      </c>
      <c r="AP75" s="65"/>
      <c r="AQ75" s="65"/>
      <c r="AR75" s="65">
        <f>_xlfn.IFNA(VLOOKUP(CONCATENATE($AR$5,$B75,$C75),'SER3'!$A$6:$M$119,13,FALSE),0)</f>
        <v>0</v>
      </c>
      <c r="AS75" s="65">
        <f>_xlfn.IFNA(VLOOKUP(CONCATENATE($AT$5,$B75,$C75),'Spare 4'!$A$6:$M$135,13,FALSE),0)</f>
        <v>0</v>
      </c>
      <c r="AT75" s="65">
        <f>_xlfn.IFNA(VLOOKUP(CONCATENATE($AT$5,$B75,$C75),'Spare 4'!$A$6:$M$135,13,FALSE),0)</f>
        <v>0</v>
      </c>
      <c r="AU75" s="65"/>
      <c r="AV75" s="65">
        <f>_xlfn.IFNA(VLOOKUP(CONCATENATE($AV$5,$B75,$C75),'Spare 1'!$A$6:$M$146,13,FALSE),0)</f>
        <v>0</v>
      </c>
      <c r="AW75" s="65"/>
      <c r="AX75" s="65"/>
      <c r="AY75" s="65"/>
      <c r="AZ75" s="65"/>
      <c r="BA75" s="52"/>
    </row>
    <row r="76" spans="1:53" x14ac:dyDescent="0.25">
      <c r="A76" s="601"/>
      <c r="B76" s="60"/>
      <c r="C76" s="66"/>
      <c r="D76" s="66"/>
      <c r="E76" s="67"/>
      <c r="F76" s="74"/>
      <c r="G76" s="63"/>
      <c r="H76" s="64"/>
      <c r="I76" s="74"/>
      <c r="J76" s="73">
        <f>_xlfn.IFNA(VLOOKUP(CONCATENATE($J$5,$B76,$C76),'ESP1'!$A$6:$M$500,13,FALSE),0)</f>
        <v>0</v>
      </c>
      <c r="K76" s="73"/>
      <c r="L76" s="73"/>
      <c r="M76" s="73"/>
      <c r="N76" s="65">
        <f>_xlfn.IFNA(VLOOKUP(CONCATENATE($N$5,$B76,$C76),CAP!$A$6:$M$133,13,FALSE),0)</f>
        <v>0</v>
      </c>
      <c r="O76" s="65"/>
      <c r="P76" s="65">
        <f>_xlfn.IFNA(VLOOKUP(CONCATENATE($P$5,$B76,$C76),'OG1'!$A$6:$M$500,13,FALSE),0)</f>
        <v>0</v>
      </c>
      <c r="Q76" s="65"/>
      <c r="R76" s="65">
        <f>_xlfn.IFNA(VLOOKUP(CONCATENATE($R$5,$B76,$C76),'DRY3'!$A$6:$M$133,13,FALSE),0)</f>
        <v>0</v>
      </c>
      <c r="S76" s="65"/>
      <c r="T76" s="65">
        <f>_xlfn.IFNA(VLOOKUP(CONCATENATE($T$5,$B76,$C76),'DRY1'!$A$6:$M$135,13,FALSE),0)</f>
        <v>0</v>
      </c>
      <c r="U76" s="65">
        <f>_xlfn.IFNA(VLOOKUP(CONCATENATE($U$5,$B76,$C76),'ESP2'!$A$6:$M$192,13,FALSE),0)</f>
        <v>0</v>
      </c>
      <c r="V76" s="65">
        <f>_xlfn.IFNA(VLOOKUP(CONCATENATE($V$5,$B76,$C76),'GOS2'!$A$6:$M$133,13,FALSE),0)</f>
        <v>0</v>
      </c>
      <c r="W76" s="65">
        <f>_xlfn.IFNA(VLOOKUP(CONCATENATE($W$5,$B76,$C76),'DAR1'!$A$6:$M$133,13,FALSE),0)</f>
        <v>0</v>
      </c>
      <c r="X76" s="65">
        <f>_xlfn.IFNA(VLOOKUP(CONCATENATE($X$5,$B76,$C76),SCSAT!$A$8:$M$498,13,FALSE),0)</f>
        <v>0</v>
      </c>
      <c r="Y76" s="65">
        <f>_xlfn.IFNA(VLOOKUP(CONCATENATE($Y$5,$B76,$C76),'Spare 3'!$A$6:$M$170,13,FALSE),0)</f>
        <v>0</v>
      </c>
      <c r="Z76" s="65"/>
      <c r="AA76" s="65"/>
      <c r="AB76" s="65"/>
      <c r="AC76" s="65"/>
      <c r="AD76" s="65">
        <f>_xlfn.IFNA(VLOOKUP(CONCATENATE($AD$5,$B76,$C76),FEST!$A$6:$M$300,13,FALSE),0)</f>
        <v>0</v>
      </c>
      <c r="AE76" s="65">
        <f>_xlfn.IFNA(VLOOKUP(CONCATENATE($AE$5,$B76,$C76),'DAR2'!$A$6:$M$500,13,FALSE),0)</f>
        <v>0</v>
      </c>
      <c r="AF76" s="65">
        <f>_xlfn.IFNA(VLOOKUP(CONCATENATE($AF$5,$B76,$C76),'OG3'!$A$6:$M$53,13,FALSE),0)</f>
        <v>0</v>
      </c>
      <c r="AG76" s="65"/>
      <c r="AH76" s="65"/>
      <c r="AI76" s="65"/>
      <c r="AJ76" s="65">
        <f>_xlfn.IFNA(VLOOKUP(CONCATENATE($AJ$5,$B76,$C76),'ESP3'!$A$6:$M$500,13,FALSE),0)</f>
        <v>0</v>
      </c>
      <c r="AK76" s="65">
        <f>_xlfn.IFNA(VLOOKUP(CONCATENATE($AK$5,$B76,$C76),'DRY2'!$A$6:$M$300,13,FALSE),0)</f>
        <v>0</v>
      </c>
      <c r="AL76" s="65">
        <f>_xlfn.IFNA(VLOOKUP(CONCATENATE($AL$5,$B76,$C76),'DRY2'!$A$6:$M$300,13,FALSE),0)</f>
        <v>0</v>
      </c>
      <c r="AM76" s="65">
        <f>_xlfn.IFNA(VLOOKUP(CONCATENATE($AM$5,$B76,$C76),'DAR2'!$A$6:$M$60,13,FALSE),0)</f>
        <v>0</v>
      </c>
      <c r="AN76" s="65"/>
      <c r="AO76" s="65">
        <f>_xlfn.IFNA(VLOOKUP(CONCATENATE($AO$5,$B76,$C76),'BAL3'!$A$6:$M$133,13,FALSE),0)</f>
        <v>0</v>
      </c>
      <c r="AP76" s="65"/>
      <c r="AQ76" s="65"/>
      <c r="AR76" s="65">
        <f>_xlfn.IFNA(VLOOKUP(CONCATENATE($AR$5,$B76,$C76),'SER3'!$A$6:$M$119,13,FALSE),0)</f>
        <v>0</v>
      </c>
      <c r="AS76" s="65">
        <f>_xlfn.IFNA(VLOOKUP(CONCATENATE($AT$5,$B76,$C76),'Spare 4'!$A$6:$M$135,13,FALSE),0)</f>
        <v>0</v>
      </c>
      <c r="AT76" s="65">
        <f>_xlfn.IFNA(VLOOKUP(CONCATENATE($AT$5,$B76,$C76),'Spare 4'!$A$6:$M$135,13,FALSE),0)</f>
        <v>0</v>
      </c>
      <c r="AU76" s="65"/>
      <c r="AV76" s="65">
        <f>_xlfn.IFNA(VLOOKUP(CONCATENATE($AV$5,$B76,$C76),'Spare 1'!$A$6:$M$146,13,FALSE),0)</f>
        <v>0</v>
      </c>
      <c r="AW76" s="65"/>
      <c r="AX76" s="65"/>
      <c r="AY76" s="65"/>
      <c r="AZ76" s="65"/>
      <c r="BA76" s="52"/>
    </row>
    <row r="77" spans="1:53" x14ac:dyDescent="0.25">
      <c r="A77" s="601"/>
      <c r="B77" s="60"/>
      <c r="C77" s="66"/>
      <c r="D77" s="66"/>
      <c r="E77" s="67"/>
      <c r="F77" s="74"/>
      <c r="G77" s="63"/>
      <c r="H77" s="64"/>
      <c r="I77" s="74"/>
      <c r="J77" s="73">
        <f>_xlfn.IFNA(VLOOKUP(CONCATENATE($J$5,$B77,$C77),'ESP1'!$A$6:$M$500,13,FALSE),0)</f>
        <v>0</v>
      </c>
      <c r="K77" s="73"/>
      <c r="L77" s="73"/>
      <c r="M77" s="73"/>
      <c r="N77" s="65">
        <f>_xlfn.IFNA(VLOOKUP(CONCATENATE($N$5,$B77,$C77),CAP!$A$6:$M$133,13,FALSE),0)</f>
        <v>0</v>
      </c>
      <c r="O77" s="65"/>
      <c r="P77" s="65">
        <f>_xlfn.IFNA(VLOOKUP(CONCATENATE($P$5,$B77,$C77),'OG1'!$A$6:$M$500,13,FALSE),0)</f>
        <v>0</v>
      </c>
      <c r="Q77" s="65"/>
      <c r="R77" s="65">
        <f>_xlfn.IFNA(VLOOKUP(CONCATENATE($R$5,$B77,$C77),'DRY3'!$A$6:$M$133,13,FALSE),0)</f>
        <v>0</v>
      </c>
      <c r="S77" s="65"/>
      <c r="T77" s="65">
        <f>_xlfn.IFNA(VLOOKUP(CONCATENATE($T$5,$B77,$C77),'DRY1'!$A$6:$M$135,13,FALSE),0)</f>
        <v>0</v>
      </c>
      <c r="U77" s="65">
        <f>_xlfn.IFNA(VLOOKUP(CONCATENATE($U$5,$B77,$C77),'ESP2'!$A$6:$M$192,13,FALSE),0)</f>
        <v>0</v>
      </c>
      <c r="V77" s="65">
        <f>_xlfn.IFNA(VLOOKUP(CONCATENATE($V$5,$B77,$C77),'GOS2'!$A$6:$M$133,13,FALSE),0)</f>
        <v>0</v>
      </c>
      <c r="W77" s="65">
        <f>_xlfn.IFNA(VLOOKUP(CONCATENATE($W$5,$B77,$C77),'DAR1'!$A$6:$M$133,13,FALSE),0)</f>
        <v>0</v>
      </c>
      <c r="X77" s="65">
        <f>_xlfn.IFNA(VLOOKUP(CONCATENATE($X$5,$B77,$C77),SCSAT!$A$8:$M$498,13,FALSE),0)</f>
        <v>0</v>
      </c>
      <c r="Y77" s="65">
        <f>_xlfn.IFNA(VLOOKUP(CONCATENATE($Y$5,$B77,$C77),'Spare 3'!$A$6:$M$170,13,FALSE),0)</f>
        <v>0</v>
      </c>
      <c r="Z77" s="65"/>
      <c r="AA77" s="65"/>
      <c r="AB77" s="65"/>
      <c r="AC77" s="65"/>
      <c r="AD77" s="65">
        <f>_xlfn.IFNA(VLOOKUP(CONCATENATE($AD$5,$B77,$C77),FEST!$A$6:$M$300,13,FALSE),0)</f>
        <v>0</v>
      </c>
      <c r="AE77" s="65">
        <f>_xlfn.IFNA(VLOOKUP(CONCATENATE($AE$5,$B77,$C77),'DAR2'!$A$6:$M$500,13,FALSE),0)</f>
        <v>0</v>
      </c>
      <c r="AF77" s="65">
        <f>_xlfn.IFNA(VLOOKUP(CONCATENATE($AF$5,$B77,$C77),'OG3'!$A$6:$M$53,13,FALSE),0)</f>
        <v>0</v>
      </c>
      <c r="AG77" s="65"/>
      <c r="AH77" s="65"/>
      <c r="AI77" s="65"/>
      <c r="AJ77" s="65">
        <f>_xlfn.IFNA(VLOOKUP(CONCATENATE($AJ$5,$B77,$C77),'ESP3'!$A$6:$M$500,13,FALSE),0)</f>
        <v>0</v>
      </c>
      <c r="AK77" s="65">
        <f>_xlfn.IFNA(VLOOKUP(CONCATENATE($AK$5,$B77,$C77),'DRY2'!$A$6:$M$300,13,FALSE),0)</f>
        <v>0</v>
      </c>
      <c r="AL77" s="65">
        <f>_xlfn.IFNA(VLOOKUP(CONCATENATE($AL$5,$B77,$C77),'DRY2'!$A$6:$M$300,13,FALSE),0)</f>
        <v>0</v>
      </c>
      <c r="AM77" s="65">
        <f>_xlfn.IFNA(VLOOKUP(CONCATENATE($AM$5,$B77,$C77),'DAR2'!$A$6:$M$60,13,FALSE),0)</f>
        <v>0</v>
      </c>
      <c r="AN77" s="65"/>
      <c r="AO77" s="65">
        <f>_xlfn.IFNA(VLOOKUP(CONCATENATE($AO$5,$B77,$C77),'BAL3'!$A$6:$M$133,13,FALSE),0)</f>
        <v>0</v>
      </c>
      <c r="AP77" s="65"/>
      <c r="AQ77" s="65"/>
      <c r="AR77" s="65">
        <f>_xlfn.IFNA(VLOOKUP(CONCATENATE($AR$5,$B77,$C77),'SER3'!$A$6:$M$119,13,FALSE),0)</f>
        <v>0</v>
      </c>
      <c r="AS77" s="355"/>
      <c r="AT77" s="65">
        <f>_xlfn.IFNA(VLOOKUP(CONCATENATE($AT$5,$B77,$C77),'Spare 4'!$A$6:$M$135,13,FALSE),0)</f>
        <v>0</v>
      </c>
      <c r="AU77" s="65"/>
      <c r="AV77" s="65">
        <f>_xlfn.IFNA(VLOOKUP(CONCATENATE($AV$5,$B77,$C77),'Spare 1'!$A$6:$M$146,13,FALSE),0)</f>
        <v>0</v>
      </c>
      <c r="AW77" s="65"/>
      <c r="AX77" s="65"/>
      <c r="AY77" s="65"/>
      <c r="AZ77" s="65"/>
      <c r="BA77" s="52"/>
    </row>
    <row r="78" spans="1:53" ht="14.4" thickBot="1" x14ac:dyDescent="0.3">
      <c r="A78" s="601"/>
      <c r="B78" s="68" t="s">
        <v>42</v>
      </c>
      <c r="C78" s="69"/>
      <c r="D78" s="69" t="s">
        <v>42</v>
      </c>
      <c r="E78" s="70"/>
      <c r="F78" s="75"/>
      <c r="G78" s="63"/>
      <c r="H78" s="64"/>
      <c r="I78" s="74"/>
      <c r="J78" s="73">
        <f>_xlfn.IFNA(VLOOKUP(CONCATENATE($J$5,$B78,$C78),'ESP1'!$A$6:$M$500,13,FALSE),0)</f>
        <v>0</v>
      </c>
      <c r="K78" s="73"/>
      <c r="L78" s="73"/>
      <c r="M78" s="73"/>
      <c r="N78" s="65">
        <f>_xlfn.IFNA(VLOOKUP(CONCATENATE($N$5,$B78,$C78),CAP!$A$6:$M$133,13,FALSE),0)</f>
        <v>0</v>
      </c>
      <c r="O78" s="65"/>
      <c r="P78" s="65">
        <f>_xlfn.IFNA(VLOOKUP(CONCATENATE($P$5,$B78,$C78),'OG1'!$A$6:$M$500,13,FALSE),0)</f>
        <v>0</v>
      </c>
      <c r="Q78" s="65"/>
      <c r="R78" s="65">
        <f>_xlfn.IFNA(VLOOKUP(CONCATENATE($R$5,$B78,$C78),'DRY3'!$A$6:$M$133,13,FALSE),0)</f>
        <v>0</v>
      </c>
      <c r="S78" s="65"/>
      <c r="T78" s="65">
        <f>_xlfn.IFNA(VLOOKUP(CONCATENATE($T$5,$B78,$C78),'DRY1'!$A$6:$M$135,13,FALSE),0)</f>
        <v>0</v>
      </c>
      <c r="U78" s="65">
        <f>_xlfn.IFNA(VLOOKUP(CONCATENATE($U$5,$B78,$C78),'ESP2'!$A$6:$M$192,13,FALSE),0)</f>
        <v>0</v>
      </c>
      <c r="V78" s="65">
        <f>_xlfn.IFNA(VLOOKUP(CONCATENATE($V$5,$B78,$C78),'GOS2'!$A$6:$M$133,13,FALSE),0)</f>
        <v>0</v>
      </c>
      <c r="W78" s="65">
        <f>_xlfn.IFNA(VLOOKUP(CONCATENATE($W$5,$B78,$C78),'DAR1'!$A$6:$M$133,13,FALSE),0)</f>
        <v>0</v>
      </c>
      <c r="X78" s="65">
        <f>_xlfn.IFNA(VLOOKUP(CONCATENATE($X$5,$B78,$C78),SCSAT!$A$8:$M$498,13,FALSE),0)</f>
        <v>0</v>
      </c>
      <c r="Y78" s="65">
        <f>_xlfn.IFNA(VLOOKUP(CONCATENATE($Y$5,$B78,$C78),'Spare 3'!$A$6:$M$170,13,FALSE),0)</f>
        <v>0</v>
      </c>
      <c r="Z78" s="65"/>
      <c r="AA78" s="65"/>
      <c r="AB78" s="65"/>
      <c r="AC78" s="65"/>
      <c r="AD78" s="65">
        <f>_xlfn.IFNA(VLOOKUP(CONCATENATE($AD$5,$B78,$C78),FEST!$A$6:$M$300,13,FALSE),0)</f>
        <v>0</v>
      </c>
      <c r="AE78" s="65">
        <f>_xlfn.IFNA(VLOOKUP(CONCATENATE($AE$5,$B78,$C78),'DAR2'!$A$6:$M$500,13,FALSE),0)</f>
        <v>0</v>
      </c>
      <c r="AF78" s="65">
        <f>_xlfn.IFNA(VLOOKUP(CONCATENATE($AF$5,$B78,$C78),'OG3'!$A$6:$M$53,13,FALSE),0)</f>
        <v>0</v>
      </c>
      <c r="AG78" s="65"/>
      <c r="AH78" s="65"/>
      <c r="AI78" s="65"/>
      <c r="AJ78" s="65">
        <f>_xlfn.IFNA(VLOOKUP(CONCATENATE($AJ$5,$B78,$C78),'ESP3'!$A$6:$M$500,13,FALSE),0)</f>
        <v>0</v>
      </c>
      <c r="AK78" s="65">
        <f>_xlfn.IFNA(VLOOKUP(CONCATENATE($AK$5,$B78,$C78),'DRY2'!$A$6:$M$300,13,FALSE),0)</f>
        <v>0</v>
      </c>
      <c r="AL78" s="65">
        <f>_xlfn.IFNA(VLOOKUP(CONCATENATE($AL$5,$B78,$C78),'DRY2'!$A$6:$M$300,13,FALSE),0)</f>
        <v>0</v>
      </c>
      <c r="AM78" s="65">
        <f>_xlfn.IFNA(VLOOKUP(CONCATENATE($AM$5,$B78,$C78),'DAR2'!$A$6:$M$60,13,FALSE),0)</f>
        <v>0</v>
      </c>
      <c r="AN78" s="65"/>
      <c r="AO78" s="65">
        <f>_xlfn.IFNA(VLOOKUP(CONCATENATE($AO$5,$B78,$C78),'BAL3'!$A$6:$M$133,13,FALSE),0)</f>
        <v>0</v>
      </c>
      <c r="AP78" s="65"/>
      <c r="AQ78" s="65"/>
      <c r="AR78" s="65"/>
      <c r="AS78" s="355"/>
      <c r="AT78" s="425">
        <f>_xlfn.IFNA(VLOOKUP(CONCATENATE($AT$5,$B78,$C78),'Spare 4'!$A$6:$M$135,13,FALSE),0)</f>
        <v>0</v>
      </c>
      <c r="AU78" s="425"/>
      <c r="AV78" s="425">
        <f>_xlfn.IFNA(VLOOKUP(CONCATENATE($AV$5,$B78,$C78),'Spare 1'!$A$6:$M$146,13,FALSE),0)</f>
        <v>0</v>
      </c>
      <c r="AW78" s="65"/>
      <c r="AX78" s="65"/>
      <c r="AY78" s="65"/>
      <c r="AZ78" s="65"/>
      <c r="BA78" s="52"/>
    </row>
    <row r="79" spans="1:53" ht="15.6" x14ac:dyDescent="0.25">
      <c r="A79" s="601"/>
      <c r="B79" s="55"/>
      <c r="C79" s="55"/>
      <c r="D79" s="55"/>
      <c r="E79" s="56"/>
      <c r="F79" s="56"/>
      <c r="G79" s="56"/>
      <c r="H79" s="57"/>
      <c r="I79" s="56"/>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6"/>
    </row>
    <row r="80" spans="1:53" x14ac:dyDescent="0.25">
      <c r="B80" s="29"/>
    </row>
    <row r="81" spans="2:52" x14ac:dyDescent="0.25">
      <c r="B81" s="29"/>
      <c r="H81" s="4"/>
      <c r="I81" s="4"/>
      <c r="J81" s="4"/>
      <c r="K81" s="4"/>
      <c r="L81" s="4"/>
      <c r="M81" s="4"/>
      <c r="N81" s="4"/>
      <c r="O81" s="4"/>
      <c r="P81" s="4"/>
      <c r="Q81" s="4"/>
      <c r="R81" s="4"/>
      <c r="S81" s="4"/>
      <c r="T81" s="4"/>
      <c r="U81" s="4"/>
      <c r="V81" s="4"/>
      <c r="W81" s="4"/>
      <c r="X81" s="4"/>
      <c r="Y81" s="4"/>
      <c r="Z81" s="4"/>
      <c r="AD81" s="4"/>
      <c r="AE81" s="4"/>
      <c r="AF81" s="4"/>
      <c r="AG81" s="4"/>
      <c r="AH81" s="4"/>
      <c r="AI81" s="4"/>
      <c r="AJ81" s="4"/>
      <c r="AK81" s="4"/>
      <c r="AL81" s="4"/>
      <c r="AM81" s="4"/>
      <c r="AN81" s="4"/>
      <c r="AO81" s="4"/>
      <c r="AP81" s="4"/>
      <c r="AQ81" s="4"/>
      <c r="AR81" s="4"/>
      <c r="AS81" s="4"/>
      <c r="AT81" s="4"/>
      <c r="AU81" s="4"/>
      <c r="AV81" s="4"/>
      <c r="AW81" s="4"/>
      <c r="AX81" s="4"/>
      <c r="AY81" s="4"/>
      <c r="AZ81" s="4"/>
    </row>
    <row r="82" spans="2:52" x14ac:dyDescent="0.25">
      <c r="B82" s="29"/>
    </row>
    <row r="83" spans="2:52" x14ac:dyDescent="0.25">
      <c r="B83" s="29"/>
    </row>
    <row r="84" spans="2:52" x14ac:dyDescent="0.25">
      <c r="B84" s="29"/>
    </row>
    <row r="85" spans="2:52" x14ac:dyDescent="0.25">
      <c r="B85" s="29"/>
    </row>
    <row r="86" spans="2:52" x14ac:dyDescent="0.25">
      <c r="B86" s="29"/>
    </row>
    <row r="87" spans="2:52" x14ac:dyDescent="0.25">
      <c r="B87" s="29"/>
    </row>
    <row r="88" spans="2:52" x14ac:dyDescent="0.25">
      <c r="B88" s="29"/>
    </row>
    <row r="90" spans="2:52" x14ac:dyDescent="0.25">
      <c r="B90" s="29"/>
    </row>
    <row r="91" spans="2:52" x14ac:dyDescent="0.25">
      <c r="B91" s="29"/>
    </row>
    <row r="93" spans="2:52" x14ac:dyDescent="0.25">
      <c r="B93" s="29"/>
    </row>
    <row r="94" spans="2:52" x14ac:dyDescent="0.25">
      <c r="B94" s="29"/>
    </row>
    <row r="95" spans="2:52" x14ac:dyDescent="0.25">
      <c r="B95" s="29"/>
    </row>
    <row r="96" spans="2:5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sheetData>
  <sortState xmlns:xlrd2="http://schemas.microsoft.com/office/spreadsheetml/2017/richdata2" ref="B5:AX67">
    <sortCondition descending="1" ref="H5:H67"/>
    <sortCondition ref="I5:I67"/>
    <sortCondition descending="1" ref="G5:G67"/>
  </sortState>
  <mergeCells count="83">
    <mergeCell ref="AF3:AG4"/>
    <mergeCell ref="AF1:AG2"/>
    <mergeCell ref="J1:K2"/>
    <mergeCell ref="J3:K4"/>
    <mergeCell ref="P1:Q2"/>
    <mergeCell ref="P3:Q4"/>
    <mergeCell ref="H3:H4"/>
    <mergeCell ref="O3:O4"/>
    <mergeCell ref="O1:O2"/>
    <mergeCell ref="I3:I4"/>
    <mergeCell ref="I1:I2"/>
    <mergeCell ref="N1:N2"/>
    <mergeCell ref="N3:N4"/>
    <mergeCell ref="H1:H2"/>
    <mergeCell ref="L1:M2"/>
    <mergeCell ref="L3:M4"/>
    <mergeCell ref="AC3:AC4"/>
    <mergeCell ref="V3:V4"/>
    <mergeCell ref="V1:V2"/>
    <mergeCell ref="W1:W2"/>
    <mergeCell ref="W3:W4"/>
    <mergeCell ref="AB1:AB2"/>
    <mergeCell ref="Y1:Z2"/>
    <mergeCell ref="Y3:Z4"/>
    <mergeCell ref="U1:U2"/>
    <mergeCell ref="U3:U4"/>
    <mergeCell ref="X3:X4"/>
    <mergeCell ref="X1:X2"/>
    <mergeCell ref="T1:T2"/>
    <mergeCell ref="T3:T4"/>
    <mergeCell ref="R1:S2"/>
    <mergeCell ref="R3:S4"/>
    <mergeCell ref="A1:A79"/>
    <mergeCell ref="B1:B2"/>
    <mergeCell ref="B3:B4"/>
    <mergeCell ref="E1:E2"/>
    <mergeCell ref="G1:G2"/>
    <mergeCell ref="G3:G4"/>
    <mergeCell ref="E3:E4"/>
    <mergeCell ref="D3:D4"/>
    <mergeCell ref="C3:C4"/>
    <mergeCell ref="C1:C2"/>
    <mergeCell ref="D1:D2"/>
    <mergeCell ref="F1:F2"/>
    <mergeCell ref="F3:F4"/>
    <mergeCell ref="AJ1:AJ2"/>
    <mergeCell ref="AJ3:AJ4"/>
    <mergeCell ref="AA1:AA2"/>
    <mergeCell ref="AE3:AE4"/>
    <mergeCell ref="AE1:AE2"/>
    <mergeCell ref="AD1:AD2"/>
    <mergeCell ref="AD3:AD4"/>
    <mergeCell ref="AB3:AB4"/>
    <mergeCell ref="AA3:AA4"/>
    <mergeCell ref="AC1:AC2"/>
    <mergeCell ref="AH3:AH4"/>
    <mergeCell ref="AH1:AH2"/>
    <mergeCell ref="AI3:AI4"/>
    <mergeCell ref="AI1:AI2"/>
    <mergeCell ref="AK1:AK2"/>
    <mergeCell ref="AK3:AK4"/>
    <mergeCell ref="AL1:AL2"/>
    <mergeCell ref="AL3:AL4"/>
    <mergeCell ref="AS3:AT4"/>
    <mergeCell ref="AS1:AT2"/>
    <mergeCell ref="AQ1:AQ2"/>
    <mergeCell ref="AQ3:AQ4"/>
    <mergeCell ref="AP1:AP2"/>
    <mergeCell ref="AP3:AP4"/>
    <mergeCell ref="AR1:AR2"/>
    <mergeCell ref="AR3:AR4"/>
    <mergeCell ref="AM1:AM2"/>
    <mergeCell ref="AM3:AM4"/>
    <mergeCell ref="AO3:AO4"/>
    <mergeCell ref="AO1:AO2"/>
    <mergeCell ref="AN3:AN4"/>
    <mergeCell ref="AN1:AN2"/>
    <mergeCell ref="AU3:AV4"/>
    <mergeCell ref="AU1:AV2"/>
    <mergeCell ref="AY1:AZ2"/>
    <mergeCell ref="AY3:AZ4"/>
    <mergeCell ref="AW3:AX4"/>
    <mergeCell ref="AW1:AX2"/>
  </mergeCells>
  <phoneticPr fontId="13" type="noConversion"/>
  <conditionalFormatting sqref="C24:C30">
    <cfRule type="duplicateValues" dxfId="132" priority="1056"/>
  </conditionalFormatting>
  <conditionalFormatting sqref="C31:C35">
    <cfRule type="duplicateValues" dxfId="131" priority="1079"/>
  </conditionalFormatting>
  <conditionalFormatting sqref="C44">
    <cfRule type="duplicateValues" dxfId="130" priority="10"/>
  </conditionalFormatting>
  <conditionalFormatting sqref="C45 C42:C43">
    <cfRule type="duplicateValues" dxfId="129" priority="569"/>
  </conditionalFormatting>
  <conditionalFormatting sqref="C48:C75">
    <cfRule type="duplicateValues" dxfId="128" priority="1080"/>
  </conditionalFormatting>
  <conditionalFormatting sqref="C76">
    <cfRule type="duplicateValues" dxfId="127" priority="1081"/>
  </conditionalFormatting>
  <conditionalFormatting sqref="C77:C1048576 C34:C41 C29:C32 C46:C47 C1:C21">
    <cfRule type="duplicateValues" dxfId="126" priority="1087"/>
  </conditionalFormatting>
  <conditionalFormatting sqref="C77:C1048576 C45:C75 C1:C43">
    <cfRule type="duplicateValues" dxfId="125" priority="1082"/>
  </conditionalFormatting>
  <conditionalFormatting sqref="J6:AZ78">
    <cfRule type="cellIs" dxfId="124" priority="21" operator="lessThan">
      <formula>1</formula>
    </cfRule>
  </conditionalFormatting>
  <conditionalFormatting sqref="R1">
    <cfRule type="duplicateValues" dxfId="123" priority="6"/>
  </conditionalFormatting>
  <conditionalFormatting sqref="T1">
    <cfRule type="duplicateValues" dxfId="122" priority="5"/>
  </conditionalFormatting>
  <conditionalFormatting sqref="X1">
    <cfRule type="duplicateValues" dxfId="121" priority="4"/>
  </conditionalFormatting>
  <conditionalFormatting sqref="Y1">
    <cfRule type="duplicateValues" dxfId="120" priority="3"/>
  </conditionalFormatting>
  <conditionalFormatting sqref="AD1:AF1">
    <cfRule type="duplicateValues" dxfId="119" priority="7"/>
  </conditionalFormatting>
  <conditionalFormatting sqref="AH1">
    <cfRule type="duplicateValues" dxfId="118" priority="2"/>
  </conditionalFormatting>
  <conditionalFormatting sqref="AI1 J1 U1:W1 AA1:AC1 AK1:AN1 N1:P1 L1">
    <cfRule type="duplicateValues" dxfId="117" priority="8"/>
  </conditionalFormatting>
  <conditionalFormatting sqref="AJ1">
    <cfRule type="duplicateValues" dxfId="116" priority="1"/>
  </conditionalFormatting>
  <conditionalFormatting sqref="C20:C25">
    <cfRule type="duplicateValues" dxfId="115" priority="1187"/>
  </conditionalFormatting>
  <pageMargins left="0.25" right="0.25" top="0.75" bottom="0.75" header="0.3" footer="0.3"/>
  <pageSetup paperSize="9"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D786-E690-442D-A2AB-8F6CBF77012D}">
  <sheetPr codeName="Sheet2">
    <tabColor rgb="FFFFC000"/>
  </sheetPr>
  <dimension ref="A1:C29"/>
  <sheetViews>
    <sheetView topLeftCell="A7" workbookViewId="0">
      <selection activeCell="H9" sqref="H9"/>
    </sheetView>
  </sheetViews>
  <sheetFormatPr defaultColWidth="9.109375" defaultRowHeight="13.8" x14ac:dyDescent="0.25"/>
  <cols>
    <col min="1" max="3" width="36.109375" style="35" customWidth="1"/>
    <col min="4" max="16384" width="9.109375" style="35"/>
  </cols>
  <sheetData>
    <row r="1" spans="1:3" ht="135" customHeight="1" x14ac:dyDescent="0.25">
      <c r="A1" s="619" t="s">
        <v>101</v>
      </c>
      <c r="B1" s="619"/>
      <c r="C1" s="45"/>
    </row>
    <row r="3" spans="1:3" x14ac:dyDescent="0.25">
      <c r="A3" s="618" t="s">
        <v>102</v>
      </c>
      <c r="B3" s="618"/>
      <c r="C3" s="618"/>
    </row>
    <row r="4" spans="1:3" x14ac:dyDescent="0.25">
      <c r="A4" s="44" t="s">
        <v>103</v>
      </c>
      <c r="B4" s="44" t="s">
        <v>104</v>
      </c>
      <c r="C4" s="44" t="s">
        <v>105</v>
      </c>
    </row>
    <row r="5" spans="1:3" x14ac:dyDescent="0.25">
      <c r="A5" s="43" t="s">
        <v>106</v>
      </c>
      <c r="B5" s="42" t="s">
        <v>107</v>
      </c>
      <c r="C5" s="42" t="s">
        <v>108</v>
      </c>
    </row>
    <row r="6" spans="1:3" x14ac:dyDescent="0.25">
      <c r="A6" s="37"/>
      <c r="B6" s="36"/>
      <c r="C6" s="36"/>
    </row>
    <row r="7" spans="1:3" x14ac:dyDescent="0.25">
      <c r="A7" s="41" t="s">
        <v>109</v>
      </c>
      <c r="B7" s="40" t="s">
        <v>110</v>
      </c>
      <c r="C7" s="40" t="s">
        <v>111</v>
      </c>
    </row>
    <row r="8" spans="1:3" x14ac:dyDescent="0.25">
      <c r="A8" s="39" t="s">
        <v>236</v>
      </c>
      <c r="B8" s="38" t="s">
        <v>112</v>
      </c>
      <c r="C8" s="38" t="s">
        <v>83</v>
      </c>
    </row>
    <row r="9" spans="1:3" x14ac:dyDescent="0.25">
      <c r="A9" s="39" t="s">
        <v>113</v>
      </c>
      <c r="B9" s="38" t="s">
        <v>114</v>
      </c>
      <c r="C9" s="38" t="s">
        <v>115</v>
      </c>
    </row>
    <row r="10" spans="1:3" x14ac:dyDescent="0.25">
      <c r="A10" s="39" t="s">
        <v>116</v>
      </c>
      <c r="B10" s="38" t="s">
        <v>117</v>
      </c>
      <c r="C10" s="38" t="s">
        <v>118</v>
      </c>
    </row>
    <row r="11" spans="1:3" x14ac:dyDescent="0.25">
      <c r="A11" s="39" t="s">
        <v>119</v>
      </c>
      <c r="B11" s="38" t="s">
        <v>120</v>
      </c>
      <c r="C11" s="38" t="s">
        <v>121</v>
      </c>
    </row>
    <row r="12" spans="1:3" x14ac:dyDescent="0.25">
      <c r="A12" s="39" t="s">
        <v>122</v>
      </c>
      <c r="B12" s="38" t="s">
        <v>123</v>
      </c>
      <c r="C12" s="38" t="s">
        <v>124</v>
      </c>
    </row>
    <row r="13" spans="1:3" x14ac:dyDescent="0.25">
      <c r="A13" s="39" t="s">
        <v>125</v>
      </c>
      <c r="B13" s="38" t="s">
        <v>126</v>
      </c>
      <c r="C13" s="38" t="s">
        <v>127</v>
      </c>
    </row>
    <row r="14" spans="1:3" x14ac:dyDescent="0.25">
      <c r="A14" s="39" t="s">
        <v>128</v>
      </c>
      <c r="B14" s="38" t="s">
        <v>129</v>
      </c>
      <c r="C14" s="38" t="s">
        <v>130</v>
      </c>
    </row>
    <row r="15" spans="1:3" x14ac:dyDescent="0.25">
      <c r="A15" s="39" t="s">
        <v>131</v>
      </c>
      <c r="B15" s="38" t="s">
        <v>132</v>
      </c>
      <c r="C15" s="38" t="s">
        <v>133</v>
      </c>
    </row>
    <row r="16" spans="1:3" x14ac:dyDescent="0.25">
      <c r="A16" s="39" t="s">
        <v>134</v>
      </c>
      <c r="B16" s="38" t="s">
        <v>135</v>
      </c>
      <c r="C16" s="38" t="s">
        <v>136</v>
      </c>
    </row>
    <row r="17" spans="1:3" x14ac:dyDescent="0.25">
      <c r="A17" s="39" t="s">
        <v>137</v>
      </c>
      <c r="B17" s="38" t="s">
        <v>138</v>
      </c>
      <c r="C17" s="38" t="s">
        <v>139</v>
      </c>
    </row>
    <row r="18" spans="1:3" x14ac:dyDescent="0.25">
      <c r="A18" s="39" t="s">
        <v>140</v>
      </c>
      <c r="B18" s="38" t="s">
        <v>141</v>
      </c>
      <c r="C18" s="38" t="s">
        <v>142</v>
      </c>
    </row>
    <row r="19" spans="1:3" x14ac:dyDescent="0.25">
      <c r="A19" s="39" t="s">
        <v>143</v>
      </c>
      <c r="B19" s="38" t="s">
        <v>88</v>
      </c>
      <c r="C19" s="38" t="s">
        <v>144</v>
      </c>
    </row>
    <row r="20" spans="1:3" x14ac:dyDescent="0.25">
      <c r="A20" s="39" t="s">
        <v>145</v>
      </c>
      <c r="B20" s="38" t="s">
        <v>146</v>
      </c>
      <c r="C20" s="38" t="s">
        <v>147</v>
      </c>
    </row>
    <row r="21" spans="1:3" x14ac:dyDescent="0.25">
      <c r="A21" s="39" t="s">
        <v>148</v>
      </c>
      <c r="B21" s="38" t="s">
        <v>149</v>
      </c>
      <c r="C21" s="38" t="s">
        <v>150</v>
      </c>
    </row>
    <row r="22" spans="1:3" x14ac:dyDescent="0.25">
      <c r="A22" s="39" t="s">
        <v>151</v>
      </c>
      <c r="B22" s="38" t="s">
        <v>152</v>
      </c>
      <c r="C22" s="38" t="s">
        <v>153</v>
      </c>
    </row>
    <row r="23" spans="1:3" x14ac:dyDescent="0.25">
      <c r="A23" s="39" t="s">
        <v>154</v>
      </c>
      <c r="B23" s="38" t="s">
        <v>155</v>
      </c>
      <c r="C23" s="38" t="s">
        <v>156</v>
      </c>
    </row>
    <row r="24" spans="1:3" x14ac:dyDescent="0.25">
      <c r="A24" s="39" t="s">
        <v>157</v>
      </c>
      <c r="B24" s="38"/>
      <c r="C24" s="38" t="s">
        <v>158</v>
      </c>
    </row>
    <row r="25" spans="1:3" x14ac:dyDescent="0.25">
      <c r="A25" s="39" t="s">
        <v>159</v>
      </c>
      <c r="B25" s="38"/>
      <c r="C25" s="38" t="s">
        <v>160</v>
      </c>
    </row>
    <row r="26" spans="1:3" x14ac:dyDescent="0.25">
      <c r="B26" s="38"/>
      <c r="C26" s="38" t="s">
        <v>161</v>
      </c>
    </row>
    <row r="27" spans="1:3" x14ac:dyDescent="0.25">
      <c r="A27" s="39"/>
      <c r="B27" s="38"/>
      <c r="C27" s="38" t="s">
        <v>84</v>
      </c>
    </row>
    <row r="28" spans="1:3" x14ac:dyDescent="0.25">
      <c r="A28" s="39"/>
      <c r="B28" s="38"/>
      <c r="C28" s="38" t="s">
        <v>162</v>
      </c>
    </row>
    <row r="29" spans="1:3" x14ac:dyDescent="0.25">
      <c r="A29" s="37"/>
      <c r="B29" s="36"/>
      <c r="C29" s="36"/>
    </row>
  </sheetData>
  <mergeCells count="2">
    <mergeCell ref="A3:C3"/>
    <mergeCell ref="A1:B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3984-0EFB-45A5-B13E-082BB13B2ED5}">
  <sheetPr codeName="Sheet14">
    <tabColor rgb="FFA3E7FF"/>
  </sheetPr>
  <dimension ref="A1:P41"/>
  <sheetViews>
    <sheetView zoomScale="80" zoomScaleNormal="80" workbookViewId="0">
      <selection activeCell="D20" sqref="D20"/>
    </sheetView>
  </sheetViews>
  <sheetFormatPr defaultColWidth="9.109375" defaultRowHeight="13.2" x14ac:dyDescent="0.25"/>
  <cols>
    <col min="1" max="1" width="49.44140625" bestFit="1" customWidth="1"/>
    <col min="2" max="2" width="6.6640625" customWidth="1"/>
    <col min="3" max="3" width="19.109375" bestFit="1" customWidth="1"/>
    <col min="4" max="4" width="25.5546875" bestFit="1" customWidth="1"/>
    <col min="5" max="5" width="10.6640625" bestFit="1" customWidth="1"/>
    <col min="6" max="6" width="16.33203125" bestFit="1" customWidth="1"/>
    <col min="7" max="7" width="8.88671875" bestFit="1" customWidth="1"/>
    <col min="8" max="8" width="8" bestFit="1" customWidth="1"/>
    <col min="9" max="9" width="9.33203125" bestFit="1" customWidth="1"/>
    <col min="10" max="10" width="12.88671875" bestFit="1" customWidth="1"/>
    <col min="11" max="11" width="7" bestFit="1" customWidth="1"/>
    <col min="12" max="12" width="12.88671875" bestFit="1" customWidth="1"/>
    <col min="13" max="13" width="30.5546875" bestFit="1" customWidth="1"/>
  </cols>
  <sheetData>
    <row r="1" spans="1:16" s="9" customFormat="1" ht="22.5" customHeight="1" thickBot="1" x14ac:dyDescent="0.3">
      <c r="A1" s="81">
        <f>SUM(A2-1)</f>
        <v>9</v>
      </c>
      <c r="B1" s="643" t="s">
        <v>163</v>
      </c>
      <c r="C1" s="644"/>
      <c r="D1" s="7" t="s">
        <v>164</v>
      </c>
      <c r="E1" s="622" t="s">
        <v>249</v>
      </c>
      <c r="F1" s="623"/>
      <c r="G1" s="623"/>
      <c r="H1" s="623"/>
      <c r="I1" s="623"/>
      <c r="J1" s="8" t="s">
        <v>165</v>
      </c>
      <c r="K1" s="624">
        <v>44940</v>
      </c>
      <c r="L1" s="625"/>
      <c r="M1" s="8" t="s">
        <v>166</v>
      </c>
    </row>
    <row r="2" spans="1:16" s="9" customFormat="1" ht="22.5" customHeight="1" thickBot="1" x14ac:dyDescent="0.3">
      <c r="A2" s="1">
        <f>COUNTA(_xlfn.UNIQUE(D6:D82))</f>
        <v>10</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0</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12" t="str">
        <f>CONCATENATE(B6,C6,D6)</f>
        <v>60Macey GreenBelfast Whistling Dixie</v>
      </c>
      <c r="B6" s="13">
        <v>60</v>
      </c>
      <c r="C6" s="14" t="s">
        <v>347</v>
      </c>
      <c r="D6" s="15" t="s">
        <v>351</v>
      </c>
      <c r="E6" s="20">
        <v>6024150</v>
      </c>
      <c r="F6" s="16" t="s">
        <v>768</v>
      </c>
      <c r="G6" s="20">
        <v>1</v>
      </c>
      <c r="H6" s="13"/>
      <c r="I6" s="31"/>
      <c r="J6" s="34"/>
      <c r="K6" s="17">
        <v>1</v>
      </c>
      <c r="L6" s="18">
        <f>IF(K6=1,7,IF(K6=2,6,IF(K6=3,5,IF(K6=4,4,IF(K6=5,3,IF(K6=6,2,IF(K6&gt;=6,1,0)))))))</f>
        <v>7</v>
      </c>
      <c r="M6" s="19">
        <f t="shared" ref="M6:M41" si="0">SUM(L6+$M$5)</f>
        <v>7</v>
      </c>
      <c r="N6" s="30"/>
      <c r="O6" s="30"/>
      <c r="P6" s="30"/>
    </row>
    <row r="7" spans="1:16" ht="14.4" x14ac:dyDescent="0.25">
      <c r="A7" s="12" t="str">
        <f>CONCATENATE(B7,C7,D7)</f>
        <v>60Macey GreenLlamados</v>
      </c>
      <c r="B7" s="13">
        <v>60</v>
      </c>
      <c r="C7" s="14" t="s">
        <v>347</v>
      </c>
      <c r="D7" s="15" t="s">
        <v>769</v>
      </c>
      <c r="E7" s="20">
        <v>6024150</v>
      </c>
      <c r="F7" s="16" t="s">
        <v>768</v>
      </c>
      <c r="G7" s="20">
        <v>2</v>
      </c>
      <c r="H7" s="13"/>
      <c r="I7" s="31"/>
      <c r="J7" s="34"/>
      <c r="K7" s="17">
        <v>2</v>
      </c>
      <c r="L7" s="18">
        <f>IF(K7=1,7,IF(K7=2,6,IF(K7=3,5,IF(K7=4,4,IF(K7=5,3,IF(K7=6,2,IF(K7&gt;=6,1,0)))))))</f>
        <v>6</v>
      </c>
      <c r="M7" s="19">
        <f t="shared" si="0"/>
        <v>6</v>
      </c>
      <c r="N7" s="30"/>
      <c r="O7" s="30"/>
      <c r="P7" s="30"/>
    </row>
    <row r="8" spans="1:16" ht="14.4" x14ac:dyDescent="0.25">
      <c r="A8" s="12" t="str">
        <f>CONCATENATE(B8,C8,D8)</f>
        <v>70Benjumen KloedenDesertdusk</v>
      </c>
      <c r="B8" s="13">
        <v>70</v>
      </c>
      <c r="C8" s="14" t="s">
        <v>774</v>
      </c>
      <c r="D8" s="15" t="s">
        <v>775</v>
      </c>
      <c r="E8" s="20">
        <v>6025218</v>
      </c>
      <c r="F8" s="16" t="s">
        <v>768</v>
      </c>
      <c r="G8" s="20">
        <v>1</v>
      </c>
      <c r="H8" s="13"/>
      <c r="I8" s="31"/>
      <c r="J8" s="34"/>
      <c r="K8" s="17">
        <v>1</v>
      </c>
      <c r="L8" s="18">
        <f>IF(K8=1,7,IF(K8=2,6,IF(K8=3,5,IF(K8=4,4,IF(K8=5,3,IF(K8=6,2,IF(K8&gt;=6,1,0)))))))</f>
        <v>7</v>
      </c>
      <c r="M8" s="19">
        <f t="shared" si="0"/>
        <v>7</v>
      </c>
      <c r="N8" s="30"/>
      <c r="O8" s="30"/>
      <c r="P8" s="30"/>
    </row>
    <row r="9" spans="1:16" ht="14.4" x14ac:dyDescent="0.25">
      <c r="A9" s="12" t="str">
        <f>CONCATENATE(B9,C9,D9)</f>
        <v>70Suzanah SheilPowderbark Matilda Bay</v>
      </c>
      <c r="B9" s="13">
        <v>70</v>
      </c>
      <c r="C9" s="14" t="s">
        <v>777</v>
      </c>
      <c r="D9" s="15" t="s">
        <v>776</v>
      </c>
      <c r="E9" s="20">
        <v>6027890</v>
      </c>
      <c r="F9" s="16" t="s">
        <v>768</v>
      </c>
      <c r="G9" s="20">
        <v>2</v>
      </c>
      <c r="H9" s="13"/>
      <c r="I9" s="31"/>
      <c r="J9" s="34"/>
      <c r="K9" s="17">
        <v>2</v>
      </c>
      <c r="L9" s="18">
        <f>IF(K9=1,7,IF(K9=2,6,IF(K9=3,5,IF(K9=4,4,IF(K9=5,3,IF(K9=6,2,IF(K9&gt;=6,1,0)))))))</f>
        <v>6</v>
      </c>
      <c r="M9" s="19">
        <f t="shared" si="0"/>
        <v>6</v>
      </c>
      <c r="N9" s="30"/>
      <c r="O9" s="30"/>
      <c r="P9" s="30"/>
    </row>
    <row r="10" spans="1:16" ht="14.4" x14ac:dyDescent="0.25">
      <c r="A10" s="12" t="str">
        <f>CONCATENATE(B10,C10,D10)</f>
        <v>80Annika StoneDamaspia Park Emilys Gold SR</v>
      </c>
      <c r="B10" s="13">
        <v>80</v>
      </c>
      <c r="C10" s="14" t="s">
        <v>778</v>
      </c>
      <c r="D10" s="15" t="s">
        <v>779</v>
      </c>
      <c r="E10" s="20">
        <v>6007144</v>
      </c>
      <c r="F10" s="16" t="s">
        <v>768</v>
      </c>
      <c r="G10" s="20"/>
      <c r="H10" s="13">
        <v>1</v>
      </c>
      <c r="I10" s="31"/>
      <c r="J10" s="34"/>
      <c r="K10" s="17">
        <v>1</v>
      </c>
      <c r="L10" s="18">
        <f>IF(K10=1,7,IF(K10=2,6,IF(K10=3,5,IF(K10=4,4,IF(K10=5,3,IF(K10=6,2,IF(K10&gt;=6,1,0)))))))</f>
        <v>7</v>
      </c>
      <c r="M10" s="19">
        <f t="shared" si="0"/>
        <v>7</v>
      </c>
      <c r="N10" s="30"/>
      <c r="O10" s="30"/>
      <c r="P10" s="30"/>
    </row>
    <row r="11" spans="1:16" ht="14.4" x14ac:dyDescent="0.25">
      <c r="A11" s="12" t="str">
        <f>CONCATENATE(B11,C11,D11)</f>
        <v>80Lillian ShepheardHp Spider Man</v>
      </c>
      <c r="B11" s="13">
        <v>80</v>
      </c>
      <c r="C11" s="305" t="s">
        <v>528</v>
      </c>
      <c r="D11" s="295" t="s">
        <v>543</v>
      </c>
      <c r="E11" s="20">
        <v>6006208</v>
      </c>
      <c r="F11" s="16" t="s">
        <v>771</v>
      </c>
      <c r="G11" s="20"/>
      <c r="H11" s="13">
        <v>2</v>
      </c>
      <c r="I11" s="31"/>
      <c r="J11" s="34"/>
      <c r="K11" s="17">
        <v>2</v>
      </c>
      <c r="L11" s="18">
        <f>IF(K11=1,7,IF(K11=2,6,IF(K11=3,5,IF(K11=4,4,IF(K11=5,3,IF(K11=6,2,IF(K11&gt;=6,1,0)))))))</f>
        <v>6</v>
      </c>
      <c r="M11" s="19">
        <f t="shared" si="0"/>
        <v>6</v>
      </c>
      <c r="N11" s="30"/>
      <c r="O11" s="30"/>
      <c r="P11" s="30"/>
    </row>
    <row r="12" spans="1:16" ht="14.4" x14ac:dyDescent="0.25">
      <c r="A12" s="12" t="str">
        <f>CONCATENATE(B12,C12,D12)</f>
        <v>85Amber Patupis - RetsasElena Park Pontiac</v>
      </c>
      <c r="B12" s="13">
        <v>85</v>
      </c>
      <c r="C12" s="14" t="s">
        <v>772</v>
      </c>
      <c r="D12" s="15" t="s">
        <v>773</v>
      </c>
      <c r="E12" s="20">
        <v>6007157</v>
      </c>
      <c r="F12" s="16" t="s">
        <v>768</v>
      </c>
      <c r="G12" s="20"/>
      <c r="H12" s="13">
        <v>2</v>
      </c>
      <c r="I12" s="31"/>
      <c r="J12" s="34"/>
      <c r="K12" s="17">
        <v>2</v>
      </c>
      <c r="L12" s="18">
        <f>IF(K12=1,7,IF(K12=2,6,IF(K12=3,5,IF(K12=4,4,IF(K12=5,3,IF(K12=6,2,IF(K12&gt;=6,1,0)))))))</f>
        <v>6</v>
      </c>
      <c r="M12" s="19">
        <f t="shared" si="0"/>
        <v>6</v>
      </c>
      <c r="N12" s="30"/>
      <c r="O12" s="30"/>
      <c r="P12" s="30"/>
    </row>
    <row r="13" spans="1:16" ht="14.4" x14ac:dyDescent="0.25">
      <c r="A13" s="12" t="str">
        <f>CONCATENATE(B13,C13,D13)</f>
        <v>85Annika StoneDamaspia Park Emilys Gold</v>
      </c>
      <c r="B13" s="13">
        <v>85</v>
      </c>
      <c r="C13" s="14" t="s">
        <v>778</v>
      </c>
      <c r="D13" s="15" t="s">
        <v>770</v>
      </c>
      <c r="E13" s="20">
        <v>6007144</v>
      </c>
      <c r="F13" s="16" t="s">
        <v>768</v>
      </c>
      <c r="G13" s="20"/>
      <c r="H13" s="13">
        <v>1</v>
      </c>
      <c r="I13" s="31"/>
      <c r="J13" s="34"/>
      <c r="K13" s="17">
        <v>1</v>
      </c>
      <c r="L13" s="18">
        <f>IF(K13=1,7,IF(K13=2,6,IF(K13=3,5,IF(K13=4,4,IF(K13=5,3,IF(K13=6,2,IF(K13&gt;=6,1,0)))))))</f>
        <v>7</v>
      </c>
      <c r="M13" s="19">
        <f t="shared" si="0"/>
        <v>7</v>
      </c>
      <c r="N13" s="30"/>
      <c r="O13" s="30"/>
      <c r="P13" s="30"/>
    </row>
    <row r="14" spans="1:16" ht="14.4" x14ac:dyDescent="0.25">
      <c r="A14" s="12" t="str">
        <f>CONCATENATE(B14,C14,D14)</f>
        <v>90Amber Patupis - RetsasElena Park Pontiac</v>
      </c>
      <c r="B14" s="13">
        <v>90</v>
      </c>
      <c r="C14" s="14" t="s">
        <v>772</v>
      </c>
      <c r="D14" s="15" t="s">
        <v>773</v>
      </c>
      <c r="E14" s="20">
        <v>6007157</v>
      </c>
      <c r="F14" s="16" t="s">
        <v>768</v>
      </c>
      <c r="G14" s="20"/>
      <c r="H14" s="13"/>
      <c r="I14" s="31">
        <v>2</v>
      </c>
      <c r="J14" s="34"/>
      <c r="K14" s="17">
        <v>2</v>
      </c>
      <c r="L14" s="18">
        <f>IF(K14=1,7,IF(K14=2,6,IF(K14=3,5,IF(K14=4,4,IF(K14=5,3,IF(K14=6,2,IF(K14&gt;=6,1,0)))))))</f>
        <v>6</v>
      </c>
      <c r="M14" s="19">
        <f t="shared" si="0"/>
        <v>6</v>
      </c>
      <c r="N14" s="30"/>
      <c r="O14" s="30"/>
      <c r="P14" s="30"/>
    </row>
    <row r="15" spans="1:16" ht="14.4" x14ac:dyDescent="0.25">
      <c r="A15" s="12" t="str">
        <f>CONCATENATE(B15,C15,D15)</f>
        <v>95Lillian ShepheardHp Spider Man</v>
      </c>
      <c r="B15" s="13">
        <v>95</v>
      </c>
      <c r="C15" s="305" t="s">
        <v>528</v>
      </c>
      <c r="D15" s="295" t="s">
        <v>543</v>
      </c>
      <c r="E15" s="20">
        <v>6006208</v>
      </c>
      <c r="F15" s="16" t="s">
        <v>771</v>
      </c>
      <c r="G15" s="20"/>
      <c r="H15" s="13"/>
      <c r="I15" s="31">
        <v>2</v>
      </c>
      <c r="J15" s="34"/>
      <c r="K15" s="17">
        <v>2</v>
      </c>
      <c r="L15" s="18">
        <f>IF(K15=1,7,IF(K15=2,6,IF(K15=3,5,IF(K15=4,4,IF(K15=5,3,IF(K15=6,2,IF(K15&gt;=6,1,0)))))))</f>
        <v>6</v>
      </c>
      <c r="M15" s="19">
        <f t="shared" si="0"/>
        <v>6</v>
      </c>
      <c r="N15" s="30"/>
      <c r="O15" s="30"/>
      <c r="P15" s="30"/>
    </row>
    <row r="16" spans="1:16" ht="14.4" x14ac:dyDescent="0.25">
      <c r="A16" s="12" t="str">
        <f>CONCATENATE(B16,C16,D16)</f>
        <v>100Lillian ShepheardHp Dream Alliance</v>
      </c>
      <c r="B16" s="13">
        <v>100</v>
      </c>
      <c r="C16" s="14" t="s">
        <v>528</v>
      </c>
      <c r="D16" s="15" t="s">
        <v>542</v>
      </c>
      <c r="E16" s="20">
        <v>6006208</v>
      </c>
      <c r="F16" s="16" t="s">
        <v>771</v>
      </c>
      <c r="G16" s="20"/>
      <c r="H16" s="13"/>
      <c r="I16" s="31">
        <v>1</v>
      </c>
      <c r="J16" s="34"/>
      <c r="K16" s="17">
        <v>1</v>
      </c>
      <c r="L16" s="18">
        <f>IF(K16=1,7,IF(K16=2,6,IF(K16=3,5,IF(K16=4,4,IF(K16=5,3,IF(K16=6,2,IF(K16&gt;=6,1,0)))))))</f>
        <v>7</v>
      </c>
      <c r="M16" s="19">
        <f t="shared" si="0"/>
        <v>7</v>
      </c>
      <c r="P16" s="30"/>
    </row>
    <row r="17" spans="1:16" ht="14.4" x14ac:dyDescent="0.25">
      <c r="A17" s="12" t="str">
        <f>CONCATENATE(B17,C17,D17)</f>
        <v/>
      </c>
      <c r="B17" s="13"/>
      <c r="C17" s="14"/>
      <c r="D17" s="15"/>
      <c r="E17" s="20"/>
      <c r="F17" s="16"/>
      <c r="G17" s="20"/>
      <c r="H17" s="13"/>
      <c r="I17" s="31"/>
      <c r="J17" s="34"/>
      <c r="K17" s="17"/>
      <c r="L17" s="18">
        <f t="shared" ref="L6:L41" si="1">IF(K17=1,7,IF(K17=2,6,IF(K17=3,5,IF(K17=4,4,IF(K17=5,3,IF(K17=6,2,IF(K17&gt;=6,1,0)))))))</f>
        <v>0</v>
      </c>
      <c r="M17" s="19">
        <f t="shared" si="0"/>
        <v>0</v>
      </c>
      <c r="P17" s="30"/>
    </row>
    <row r="18" spans="1:16" ht="14.4" x14ac:dyDescent="0.25">
      <c r="A18" s="12" t="str">
        <f>CONCATENATE(B18,C18,D18)</f>
        <v/>
      </c>
      <c r="B18" s="13"/>
      <c r="C18" s="14"/>
      <c r="D18" s="15"/>
      <c r="E18" s="20"/>
      <c r="F18" s="16"/>
      <c r="G18" s="20"/>
      <c r="H18" s="13"/>
      <c r="I18" s="31"/>
      <c r="J18" s="34"/>
      <c r="K18" s="17"/>
      <c r="L18" s="18">
        <f t="shared" si="1"/>
        <v>0</v>
      </c>
      <c r="M18" s="19">
        <f t="shared" si="0"/>
        <v>0</v>
      </c>
    </row>
    <row r="19" spans="1:16" ht="14.4" x14ac:dyDescent="0.25">
      <c r="A19" s="12" t="str">
        <f>CONCATENATE(B19,C19,D19)</f>
        <v/>
      </c>
      <c r="B19" s="13"/>
      <c r="C19" s="14"/>
      <c r="D19" s="15"/>
      <c r="E19" s="20"/>
      <c r="F19" s="16"/>
      <c r="G19" s="20"/>
      <c r="H19" s="13"/>
      <c r="I19" s="31"/>
      <c r="J19" s="34"/>
      <c r="K19" s="17"/>
      <c r="L19" s="18">
        <f t="shared" si="1"/>
        <v>0</v>
      </c>
      <c r="M19" s="19">
        <f t="shared" si="0"/>
        <v>0</v>
      </c>
    </row>
    <row r="20" spans="1:16" ht="14.4" x14ac:dyDescent="0.25">
      <c r="A20" s="12" t="str">
        <f>CONCATENATE(B20,C20,D20)</f>
        <v/>
      </c>
      <c r="B20" s="13"/>
      <c r="C20" s="14"/>
      <c r="D20" s="15"/>
      <c r="E20" s="20"/>
      <c r="F20" s="16"/>
      <c r="G20" s="20"/>
      <c r="H20" s="13"/>
      <c r="I20" s="31"/>
      <c r="J20" s="34"/>
      <c r="K20" s="17"/>
      <c r="L20" s="18">
        <f t="shared" si="1"/>
        <v>0</v>
      </c>
      <c r="M20" s="19">
        <f t="shared" si="0"/>
        <v>0</v>
      </c>
    </row>
    <row r="21" spans="1:16" ht="14.4" x14ac:dyDescent="0.25">
      <c r="A21" s="12" t="str">
        <f>CONCATENATE(B21,C21,D21)</f>
        <v/>
      </c>
      <c r="B21" s="13"/>
      <c r="C21" s="14"/>
      <c r="D21" s="15"/>
      <c r="E21" s="20"/>
      <c r="F21" s="16"/>
      <c r="G21" s="20"/>
      <c r="H21" s="13"/>
      <c r="I21" s="31"/>
      <c r="J21" s="34"/>
      <c r="K21" s="17"/>
      <c r="L21" s="18">
        <f t="shared" si="1"/>
        <v>0</v>
      </c>
      <c r="M21" s="19">
        <f t="shared" si="0"/>
        <v>0</v>
      </c>
    </row>
    <row r="22" spans="1:16" ht="14.4" x14ac:dyDescent="0.25">
      <c r="A22" s="12" t="str">
        <f>CONCATENATE(B22,C22,D22)</f>
        <v/>
      </c>
      <c r="B22" s="13"/>
      <c r="C22" s="14"/>
      <c r="D22" s="15"/>
      <c r="E22" s="20"/>
      <c r="F22" s="16"/>
      <c r="G22" s="20"/>
      <c r="H22" s="13"/>
      <c r="I22" s="31"/>
      <c r="J22" s="34"/>
      <c r="K22" s="17"/>
      <c r="L22" s="18">
        <f t="shared" si="1"/>
        <v>0</v>
      </c>
      <c r="M22" s="19">
        <f t="shared" si="0"/>
        <v>0</v>
      </c>
    </row>
    <row r="23" spans="1:16" ht="14.4" x14ac:dyDescent="0.25">
      <c r="A23" s="12" t="str">
        <f>CONCATENATE(B23,C23,D23)</f>
        <v/>
      </c>
      <c r="B23" s="13"/>
      <c r="C23" s="14"/>
      <c r="D23" s="15"/>
      <c r="E23" s="20"/>
      <c r="F23" s="16"/>
      <c r="G23" s="20"/>
      <c r="H23" s="13"/>
      <c r="I23" s="31"/>
      <c r="J23" s="34"/>
      <c r="K23" s="17"/>
      <c r="L23" s="18">
        <f t="shared" si="1"/>
        <v>0</v>
      </c>
      <c r="M23" s="19">
        <f t="shared" si="0"/>
        <v>0</v>
      </c>
    </row>
    <row r="24" spans="1:16" ht="14.4" x14ac:dyDescent="0.25">
      <c r="A24" s="12" t="str">
        <f>CONCATENATE(B24,C24,D24)</f>
        <v/>
      </c>
      <c r="B24" s="13"/>
      <c r="C24" s="14"/>
      <c r="D24" s="15"/>
      <c r="E24" s="20"/>
      <c r="F24" s="16"/>
      <c r="G24" s="20"/>
      <c r="H24" s="13"/>
      <c r="I24" s="31"/>
      <c r="J24" s="34"/>
      <c r="K24" s="17"/>
      <c r="L24" s="18">
        <f t="shared" si="1"/>
        <v>0</v>
      </c>
      <c r="M24" s="19">
        <f t="shared" si="0"/>
        <v>0</v>
      </c>
    </row>
    <row r="25" spans="1:16" ht="14.4" x14ac:dyDescent="0.25">
      <c r="A25" s="12" t="str">
        <f>CONCATENATE(B25,C25,D25)</f>
        <v/>
      </c>
      <c r="B25" s="13"/>
      <c r="C25" s="14"/>
      <c r="D25" s="15"/>
      <c r="E25" s="20"/>
      <c r="F25" s="16"/>
      <c r="G25" s="203"/>
      <c r="H25" s="31"/>
      <c r="I25" s="31"/>
      <c r="J25" s="17"/>
      <c r="K25" s="17"/>
      <c r="L25" s="18">
        <f t="shared" si="1"/>
        <v>0</v>
      </c>
      <c r="M25" s="19">
        <f t="shared" si="0"/>
        <v>0</v>
      </c>
    </row>
    <row r="26" spans="1:16" ht="14.4" x14ac:dyDescent="0.25">
      <c r="A26" s="12" t="str">
        <f>CONCATENATE(B26,C26,D26)</f>
        <v/>
      </c>
      <c r="B26" s="13"/>
      <c r="C26" s="14"/>
      <c r="D26" s="15"/>
      <c r="E26" s="20"/>
      <c r="F26" s="16"/>
      <c r="G26" s="203"/>
      <c r="H26" s="31"/>
      <c r="I26" s="31"/>
      <c r="J26" s="17"/>
      <c r="K26" s="17"/>
      <c r="L26" s="18">
        <f t="shared" si="1"/>
        <v>0</v>
      </c>
      <c r="M26" s="19">
        <f t="shared" si="0"/>
        <v>0</v>
      </c>
    </row>
    <row r="27" spans="1:16" ht="14.4" x14ac:dyDescent="0.25">
      <c r="A27" s="12" t="str">
        <f>CONCATENATE(B27,C27,D27)</f>
        <v/>
      </c>
      <c r="B27" s="13"/>
      <c r="C27" s="14"/>
      <c r="D27" s="15"/>
      <c r="E27" s="20"/>
      <c r="F27" s="16"/>
      <c r="G27" s="203"/>
      <c r="H27" s="31"/>
      <c r="I27" s="31"/>
      <c r="J27" s="17"/>
      <c r="K27" s="17"/>
      <c r="L27" s="18">
        <f t="shared" si="1"/>
        <v>0</v>
      </c>
      <c r="M27" s="19">
        <f t="shared" si="0"/>
        <v>0</v>
      </c>
    </row>
    <row r="28" spans="1:16" ht="14.4" x14ac:dyDescent="0.25">
      <c r="A28" s="12" t="str">
        <f>CONCATENATE(B28,C28,D28)</f>
        <v/>
      </c>
      <c r="B28" s="13"/>
      <c r="C28" s="14"/>
      <c r="D28" s="15"/>
      <c r="E28" s="20"/>
      <c r="F28" s="16"/>
      <c r="G28" s="203"/>
      <c r="H28" s="31"/>
      <c r="I28" s="31"/>
      <c r="J28" s="17"/>
      <c r="K28" s="17"/>
      <c r="L28" s="18">
        <f t="shared" si="1"/>
        <v>0</v>
      </c>
      <c r="M28" s="19">
        <f t="shared" si="0"/>
        <v>0</v>
      </c>
    </row>
    <row r="29" spans="1:16" ht="14.4" x14ac:dyDescent="0.25">
      <c r="A29" s="12" t="str">
        <f>CONCATENATE(B29,C29,D29)</f>
        <v/>
      </c>
      <c r="B29" s="13"/>
      <c r="C29" s="14"/>
      <c r="D29" s="15"/>
      <c r="E29" s="20"/>
      <c r="F29" s="16"/>
      <c r="G29" s="203"/>
      <c r="H29" s="31"/>
      <c r="I29" s="31"/>
      <c r="J29" s="17"/>
      <c r="K29" s="17"/>
      <c r="L29" s="18">
        <f t="shared" si="1"/>
        <v>0</v>
      </c>
      <c r="M29" s="19">
        <f t="shared" si="0"/>
        <v>0</v>
      </c>
    </row>
    <row r="30" spans="1:16" ht="14.4" x14ac:dyDescent="0.25">
      <c r="A30" s="12" t="str">
        <f>CONCATENATE(B30,C30,D30)</f>
        <v/>
      </c>
      <c r="B30" s="13"/>
      <c r="C30" s="14"/>
      <c r="D30" s="15"/>
      <c r="E30" s="20"/>
      <c r="F30" s="16"/>
      <c r="G30" s="203"/>
      <c r="H30" s="31"/>
      <c r="I30" s="31"/>
      <c r="J30" s="17"/>
      <c r="K30" s="17"/>
      <c r="L30" s="18">
        <f t="shared" si="1"/>
        <v>0</v>
      </c>
      <c r="M30" s="19">
        <f t="shared" si="0"/>
        <v>0</v>
      </c>
    </row>
    <row r="31" spans="1:16" ht="14.4" x14ac:dyDescent="0.25">
      <c r="A31" s="12" t="str">
        <f>CONCATENATE(B31,C31,D31)</f>
        <v/>
      </c>
      <c r="B31" s="13"/>
      <c r="C31" s="14"/>
      <c r="D31" s="15"/>
      <c r="E31" s="20"/>
      <c r="F31" s="16"/>
      <c r="G31" s="203"/>
      <c r="H31" s="31"/>
      <c r="I31" s="31"/>
      <c r="J31" s="17"/>
      <c r="K31" s="17"/>
      <c r="L31" s="18">
        <f t="shared" si="1"/>
        <v>0</v>
      </c>
      <c r="M31" s="19">
        <f t="shared" si="0"/>
        <v>0</v>
      </c>
    </row>
    <row r="32" spans="1:16" ht="14.4" x14ac:dyDescent="0.25">
      <c r="A32" s="12" t="str">
        <f>CONCATENATE(B32,C32,D32)</f>
        <v/>
      </c>
      <c r="B32" s="13"/>
      <c r="C32" s="14"/>
      <c r="D32" s="15"/>
      <c r="E32" s="20"/>
      <c r="F32" s="16"/>
      <c r="G32" s="203"/>
      <c r="H32" s="31"/>
      <c r="I32" s="31"/>
      <c r="J32" s="17"/>
      <c r="K32" s="17"/>
      <c r="L32" s="18">
        <f t="shared" si="1"/>
        <v>0</v>
      </c>
      <c r="M32" s="19">
        <f t="shared" si="0"/>
        <v>0</v>
      </c>
    </row>
    <row r="33" spans="1:13" ht="14.4" x14ac:dyDescent="0.25">
      <c r="A33" s="12" t="str">
        <f>CONCATENATE(B33,C33,D33)</f>
        <v/>
      </c>
      <c r="B33" s="13"/>
      <c r="C33" s="14"/>
      <c r="D33" s="15"/>
      <c r="E33" s="20"/>
      <c r="F33" s="16"/>
      <c r="G33" s="203"/>
      <c r="H33" s="31"/>
      <c r="I33" s="31"/>
      <c r="J33" s="17"/>
      <c r="K33" s="17"/>
      <c r="L33" s="18">
        <f t="shared" si="1"/>
        <v>0</v>
      </c>
      <c r="M33" s="19">
        <f t="shared" si="0"/>
        <v>0</v>
      </c>
    </row>
    <row r="34" spans="1:13" ht="14.4" x14ac:dyDescent="0.25">
      <c r="A34" s="12" t="str">
        <f>CONCATENATE(B34,C34,D34)</f>
        <v/>
      </c>
      <c r="B34" s="13"/>
      <c r="C34" s="14"/>
      <c r="D34" s="15"/>
      <c r="E34" s="20"/>
      <c r="F34" s="16"/>
      <c r="G34" s="203"/>
      <c r="H34" s="31"/>
      <c r="I34" s="31"/>
      <c r="J34" s="17"/>
      <c r="K34" s="17"/>
      <c r="L34" s="18">
        <f t="shared" si="1"/>
        <v>0</v>
      </c>
      <c r="M34" s="19">
        <f t="shared" si="0"/>
        <v>0</v>
      </c>
    </row>
    <row r="35" spans="1:13" ht="14.4" x14ac:dyDescent="0.25">
      <c r="A35" s="12" t="str">
        <f>CONCATENATE(B35,C35,D35)</f>
        <v/>
      </c>
      <c r="B35" s="13"/>
      <c r="C35" s="14"/>
      <c r="D35" s="15"/>
      <c r="E35" s="20"/>
      <c r="F35" s="16"/>
      <c r="G35" s="203"/>
      <c r="H35" s="31"/>
      <c r="I35" s="31"/>
      <c r="J35" s="17"/>
      <c r="K35" s="17"/>
      <c r="L35" s="18">
        <f t="shared" si="1"/>
        <v>0</v>
      </c>
      <c r="M35" s="19">
        <f t="shared" si="0"/>
        <v>0</v>
      </c>
    </row>
    <row r="36" spans="1:13" ht="14.4" x14ac:dyDescent="0.25">
      <c r="A36" s="12" t="str">
        <f>CONCATENATE(B36,C36,D36)</f>
        <v/>
      </c>
      <c r="B36" s="13"/>
      <c r="C36" s="14"/>
      <c r="D36" s="15"/>
      <c r="E36" s="20"/>
      <c r="F36" s="16"/>
      <c r="G36" s="203"/>
      <c r="H36" s="31"/>
      <c r="I36" s="31"/>
      <c r="J36" s="17"/>
      <c r="K36" s="17"/>
      <c r="L36" s="18">
        <f t="shared" si="1"/>
        <v>0</v>
      </c>
      <c r="M36" s="19">
        <f t="shared" si="0"/>
        <v>0</v>
      </c>
    </row>
    <row r="37" spans="1:13" ht="14.4" x14ac:dyDescent="0.25">
      <c r="A37" s="12" t="str">
        <f>CONCATENATE(B37,C37,D37)</f>
        <v/>
      </c>
      <c r="B37" s="13"/>
      <c r="C37" s="14"/>
      <c r="D37" s="15"/>
      <c r="E37" s="20"/>
      <c r="F37" s="16"/>
      <c r="G37" s="203"/>
      <c r="H37" s="31"/>
      <c r="I37" s="31"/>
      <c r="J37" s="17"/>
      <c r="K37" s="17"/>
      <c r="L37" s="18">
        <f t="shared" si="1"/>
        <v>0</v>
      </c>
      <c r="M37" s="19">
        <f t="shared" si="0"/>
        <v>0</v>
      </c>
    </row>
    <row r="38" spans="1:13" ht="14.4" x14ac:dyDescent="0.25">
      <c r="A38" s="12" t="str">
        <f>CONCATENATE(B38,C38,D38)</f>
        <v/>
      </c>
      <c r="B38" s="13"/>
      <c r="C38" s="14"/>
      <c r="D38" s="15"/>
      <c r="E38" s="20"/>
      <c r="F38" s="16"/>
      <c r="G38" s="203"/>
      <c r="H38" s="31"/>
      <c r="I38" s="31"/>
      <c r="J38" s="17"/>
      <c r="K38" s="17"/>
      <c r="L38" s="18">
        <f t="shared" si="1"/>
        <v>0</v>
      </c>
      <c r="M38" s="19">
        <f t="shared" si="0"/>
        <v>0</v>
      </c>
    </row>
    <row r="39" spans="1:13" ht="14.4" x14ac:dyDescent="0.25">
      <c r="A39" s="12" t="str">
        <f>CONCATENATE(B39,C39,D39)</f>
        <v/>
      </c>
      <c r="B39" s="13"/>
      <c r="C39" s="14"/>
      <c r="D39" s="15"/>
      <c r="E39" s="20"/>
      <c r="F39" s="16"/>
      <c r="G39" s="203"/>
      <c r="H39" s="31"/>
      <c r="I39" s="31"/>
      <c r="J39" s="17"/>
      <c r="K39" s="17"/>
      <c r="L39" s="18">
        <f t="shared" si="1"/>
        <v>0</v>
      </c>
      <c r="M39" s="19">
        <f t="shared" si="0"/>
        <v>0</v>
      </c>
    </row>
    <row r="40" spans="1:13" ht="14.4" x14ac:dyDescent="0.25">
      <c r="A40" s="12" t="str">
        <f>CONCATENATE(B40,C40,D40)</f>
        <v/>
      </c>
      <c r="B40" s="13"/>
      <c r="C40" s="14"/>
      <c r="D40" s="15"/>
      <c r="E40" s="20"/>
      <c r="F40" s="16"/>
      <c r="G40" s="203"/>
      <c r="H40" s="31"/>
      <c r="I40" s="31"/>
      <c r="J40" s="17"/>
      <c r="K40" s="17"/>
      <c r="L40" s="18">
        <f t="shared" si="1"/>
        <v>0</v>
      </c>
      <c r="M40" s="19">
        <f t="shared" si="0"/>
        <v>0</v>
      </c>
    </row>
    <row r="41" spans="1:13" ht="15" thickBot="1" x14ac:dyDescent="0.3">
      <c r="A41" s="32" t="str">
        <f>CONCATENATE(B41,C41,D41)</f>
        <v/>
      </c>
      <c r="B41" s="21"/>
      <c r="C41" s="22"/>
      <c r="D41" s="23"/>
      <c r="E41" s="24"/>
      <c r="F41" s="25"/>
      <c r="G41" s="204"/>
      <c r="H41" s="33"/>
      <c r="I41" s="33"/>
      <c r="J41" s="26"/>
      <c r="K41" s="26"/>
      <c r="L41" s="27">
        <f t="shared" si="1"/>
        <v>0</v>
      </c>
      <c r="M41" s="28">
        <f t="shared" si="0"/>
        <v>0</v>
      </c>
    </row>
  </sheetData>
  <autoFilter ref="A3:M41" xr:uid="{8B264BA5-BE1D-45CC-8560-93F7E41AAF46}">
    <filterColumn colId="6" showButton="0"/>
    <filterColumn colId="7" showButton="0"/>
    <filterColumn colId="8" showButton="0"/>
    <sortState xmlns:xlrd2="http://schemas.microsoft.com/office/spreadsheetml/2017/richdata2" ref="A8:M41">
      <sortCondition ref="D3:D41"/>
    </sortState>
  </autoFilter>
  <sortState xmlns:xlrd2="http://schemas.microsoft.com/office/spreadsheetml/2017/richdata2" ref="B6:L16">
    <sortCondition ref="B6:B16"/>
  </sortState>
  <mergeCells count="18">
    <mergeCell ref="A3:A5"/>
    <mergeCell ref="B3:B5"/>
    <mergeCell ref="C3:C5"/>
    <mergeCell ref="D3:D5"/>
    <mergeCell ref="E3:E4"/>
    <mergeCell ref="F3:F4"/>
    <mergeCell ref="E1:I1"/>
    <mergeCell ref="K1:L1"/>
    <mergeCell ref="B2:L2"/>
    <mergeCell ref="G3:J3"/>
    <mergeCell ref="K3:K5"/>
    <mergeCell ref="E5:F5"/>
    <mergeCell ref="L3:L5"/>
    <mergeCell ref="G4:G5"/>
    <mergeCell ref="H4:H5"/>
    <mergeCell ref="I4:I5"/>
    <mergeCell ref="J4:J5"/>
    <mergeCell ref="B1:C1"/>
  </mergeCells>
  <conditionalFormatting sqref="D1:D9 D17:D1048576">
    <cfRule type="duplicateValues" dxfId="114" priority="1217"/>
  </conditionalFormatting>
  <conditionalFormatting sqref="C1:D5">
    <cfRule type="duplicateValues" dxfId="113" priority="1218"/>
  </conditionalFormatting>
  <conditionalFormatting sqref="B10:D13">
    <cfRule type="duplicateValues" dxfId="112"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BA90-FFFA-462A-A679-A9CD1E84E9A7}">
  <sheetPr>
    <tabColor rgb="FFA3E7FF"/>
  </sheetPr>
  <dimension ref="A1:M83"/>
  <sheetViews>
    <sheetView topLeftCell="B63" workbookViewId="0">
      <selection activeCell="F67" sqref="F67"/>
    </sheetView>
  </sheetViews>
  <sheetFormatPr defaultColWidth="10.33203125" defaultRowHeight="13.2" x14ac:dyDescent="0.25"/>
  <cols>
    <col min="1" max="1" width="37" style="9" customWidth="1"/>
    <col min="2" max="2" width="9.109375" style="1" bestFit="1" customWidth="1"/>
    <col min="3" max="3" width="17.6640625" style="9" bestFit="1" customWidth="1"/>
    <col min="4" max="4" width="24.33203125" style="207" bestFit="1" customWidth="1"/>
    <col min="5" max="5" width="12" style="1" bestFit="1" customWidth="1"/>
    <col min="6" max="6" width="16" style="9" bestFit="1" customWidth="1"/>
    <col min="7" max="9" width="11.5546875" style="1" customWidth="1"/>
    <col min="10" max="10" width="14.6640625" style="1" customWidth="1"/>
    <col min="11" max="11" width="8.109375" style="1" bestFit="1" customWidth="1"/>
    <col min="12" max="12" width="14.88671875" style="1" bestFit="1" customWidth="1"/>
    <col min="13" max="13" width="33.109375" style="1" bestFit="1" customWidth="1"/>
    <col min="14" max="16384" width="10.33203125" style="9"/>
  </cols>
  <sheetData>
    <row r="1" spans="1:13" ht="22.5" customHeight="1" thickBot="1" x14ac:dyDescent="0.3">
      <c r="A1" s="81">
        <f>SUM(A2-1)</f>
        <v>77</v>
      </c>
      <c r="B1" s="643" t="s">
        <v>163</v>
      </c>
      <c r="C1" s="644"/>
      <c r="D1" s="7" t="s">
        <v>164</v>
      </c>
      <c r="E1" s="622" t="s">
        <v>205</v>
      </c>
      <c r="F1" s="623"/>
      <c r="G1" s="623"/>
      <c r="H1" s="623"/>
      <c r="I1" s="623"/>
      <c r="J1" s="8" t="s">
        <v>165</v>
      </c>
      <c r="K1" s="657">
        <v>44968</v>
      </c>
      <c r="L1" s="658"/>
      <c r="M1" s="8" t="s">
        <v>166</v>
      </c>
    </row>
    <row r="2" spans="1:13" ht="22.5" customHeight="1" thickBot="1" x14ac:dyDescent="0.3">
      <c r="A2" s="1">
        <f>COUNTA(_xlfn.UNIQUE(D6:D162))</f>
        <v>78</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0</v>
      </c>
    </row>
    <row r="5" spans="1:13" ht="14.4" thickBot="1" x14ac:dyDescent="0.3">
      <c r="A5" s="647"/>
      <c r="B5" s="650"/>
      <c r="C5" s="653"/>
      <c r="D5" s="654"/>
      <c r="E5" s="659" t="s">
        <v>183</v>
      </c>
      <c r="F5" s="634"/>
      <c r="G5" s="639"/>
      <c r="H5" s="641"/>
      <c r="I5" s="641"/>
      <c r="J5" s="642"/>
      <c r="K5" s="632"/>
      <c r="L5" s="637"/>
      <c r="M5" s="345">
        <f>IF(M4=1,0,IF(M4=2,1,IF(M4=3,2,0)))</f>
        <v>0</v>
      </c>
    </row>
    <row r="6" spans="1:13" ht="14.4" x14ac:dyDescent="0.25">
      <c r="A6" s="12" t="str">
        <f>CONCATENATE(B6,C6,D6)</f>
        <v>60Jasmine HodkinsonGrantulla Bedwyr</v>
      </c>
      <c r="B6" s="13">
        <v>60</v>
      </c>
      <c r="C6" s="9" t="s">
        <v>573</v>
      </c>
      <c r="D6" s="459" t="s">
        <v>629</v>
      </c>
      <c r="E6" s="31"/>
      <c r="G6" s="20">
        <v>7</v>
      </c>
      <c r="I6" s="13"/>
      <c r="J6" s="34"/>
      <c r="K6" s="17">
        <v>7</v>
      </c>
      <c r="L6" s="18">
        <v>1</v>
      </c>
      <c r="M6" s="19">
        <f>SUM(L6+$M$5)</f>
        <v>1</v>
      </c>
    </row>
    <row r="7" spans="1:13" ht="14.4" x14ac:dyDescent="0.25">
      <c r="A7" s="12" t="str">
        <f>CONCATENATE(B7,C7,D7)</f>
        <v>60Ruby GilberdKirralea Cabaret</v>
      </c>
      <c r="B7" s="13">
        <v>60</v>
      </c>
      <c r="C7" s="14" t="s">
        <v>574</v>
      </c>
      <c r="D7" s="15" t="s">
        <v>630</v>
      </c>
      <c r="E7" s="31"/>
      <c r="F7" s="493"/>
      <c r="G7" s="20">
        <v>7</v>
      </c>
      <c r="H7" s="13"/>
      <c r="I7" s="31"/>
      <c r="J7" s="34"/>
      <c r="K7" s="17">
        <v>7</v>
      </c>
      <c r="L7" s="18">
        <v>1</v>
      </c>
      <c r="M7" s="19">
        <f>SUM(L7+$M$5)</f>
        <v>1</v>
      </c>
    </row>
    <row r="8" spans="1:13" ht="14.4" x14ac:dyDescent="0.25">
      <c r="A8" s="12" t="str">
        <f>CONCATENATE(B8,C8,D8)</f>
        <v>60Charlotte FinisterEbl Illuminate</v>
      </c>
      <c r="B8" s="13">
        <v>60</v>
      </c>
      <c r="C8" s="14" t="s">
        <v>575</v>
      </c>
      <c r="D8" s="15" t="s">
        <v>631</v>
      </c>
      <c r="E8" s="31"/>
      <c r="F8" s="493"/>
      <c r="G8" s="20">
        <v>7</v>
      </c>
      <c r="H8" s="13"/>
      <c r="I8" s="31"/>
      <c r="J8" s="34"/>
      <c r="K8" s="17">
        <v>7</v>
      </c>
      <c r="L8" s="18">
        <v>1</v>
      </c>
      <c r="M8" s="19">
        <f>SUM(L8+$M$5)</f>
        <v>1</v>
      </c>
    </row>
    <row r="9" spans="1:13" ht="14.4" x14ac:dyDescent="0.25">
      <c r="A9" s="12" t="str">
        <f>CONCATENATE(B9,C9,D9)</f>
        <v>60India CurtinBrayside Blackjack</v>
      </c>
      <c r="B9" s="13">
        <v>60</v>
      </c>
      <c r="C9" s="14" t="s">
        <v>576</v>
      </c>
      <c r="D9" s="15" t="s">
        <v>577</v>
      </c>
      <c r="E9" s="31"/>
      <c r="F9" s="493"/>
      <c r="G9" s="20">
        <v>6</v>
      </c>
      <c r="H9" s="13"/>
      <c r="I9" s="31"/>
      <c r="J9" s="34"/>
      <c r="K9" s="17">
        <v>6</v>
      </c>
      <c r="L9" s="18">
        <v>2</v>
      </c>
      <c r="M9" s="19">
        <f>SUM(L9+$M$5)</f>
        <v>2</v>
      </c>
    </row>
    <row r="10" spans="1:13" ht="14.4" x14ac:dyDescent="0.25">
      <c r="A10" s="12" t="str">
        <f>CONCATENATE(B10,C10,D10)</f>
        <v>60Zara OfficerLimehill Royal Jester</v>
      </c>
      <c r="B10" s="13">
        <v>60</v>
      </c>
      <c r="C10" s="14" t="s">
        <v>578</v>
      </c>
      <c r="D10" s="15" t="s">
        <v>632</v>
      </c>
      <c r="E10" s="31"/>
      <c r="F10" s="493"/>
      <c r="G10" s="20" t="s">
        <v>579</v>
      </c>
      <c r="H10" s="13"/>
      <c r="I10" s="31"/>
      <c r="J10" s="34"/>
      <c r="K10" s="17">
        <v>0</v>
      </c>
      <c r="L10" s="18">
        <v>0</v>
      </c>
      <c r="M10" s="19">
        <f>SUM(L10+$M$5)</f>
        <v>0</v>
      </c>
    </row>
    <row r="11" spans="1:13" ht="14.4" x14ac:dyDescent="0.25">
      <c r="A11" s="12" t="str">
        <f>CONCATENATE(B11,C11,D11)</f>
        <v>60Haven DickinsonTiaja Park Gem</v>
      </c>
      <c r="B11" s="13">
        <v>60</v>
      </c>
      <c r="C11" s="14" t="s">
        <v>580</v>
      </c>
      <c r="D11" s="15" t="s">
        <v>633</v>
      </c>
      <c r="E11" s="31"/>
      <c r="F11" s="493"/>
      <c r="G11" s="20">
        <v>5</v>
      </c>
      <c r="H11" s="13"/>
      <c r="I11" s="31"/>
      <c r="J11" s="34"/>
      <c r="K11" s="17">
        <v>5</v>
      </c>
      <c r="L11" s="18">
        <v>3</v>
      </c>
      <c r="M11" s="19">
        <f t="shared" ref="M11:M74" si="0">SUM(L11+$M$5)</f>
        <v>3</v>
      </c>
    </row>
    <row r="12" spans="1:13" ht="14.4" x14ac:dyDescent="0.25">
      <c r="A12" s="12" t="str">
        <f>CONCATENATE(B12,C12,D12)</f>
        <v>60Sarah MladenovicLaney</v>
      </c>
      <c r="B12" s="13">
        <v>60</v>
      </c>
      <c r="C12" s="14" t="s">
        <v>581</v>
      </c>
      <c r="D12" s="15" t="s">
        <v>634</v>
      </c>
      <c r="E12" s="31"/>
      <c r="F12" s="493"/>
      <c r="G12" s="20">
        <v>2</v>
      </c>
      <c r="H12" s="13"/>
      <c r="I12" s="31"/>
      <c r="J12" s="34"/>
      <c r="K12" s="17">
        <v>2</v>
      </c>
      <c r="L12" s="18">
        <v>6</v>
      </c>
      <c r="M12" s="19">
        <f t="shared" si="0"/>
        <v>6</v>
      </c>
    </row>
    <row r="13" spans="1:13" ht="14.4" x14ac:dyDescent="0.25">
      <c r="A13" s="12" t="str">
        <f>CONCATENATE(B13,C16,D16)</f>
        <v>60Ruby DouglasSecret Valley Rockstar</v>
      </c>
      <c r="B13" s="13">
        <v>60</v>
      </c>
      <c r="C13" s="14" t="s">
        <v>308</v>
      </c>
      <c r="D13" s="15" t="s">
        <v>358</v>
      </c>
      <c r="E13" s="31"/>
      <c r="F13" s="493"/>
      <c r="G13" s="20" t="s">
        <v>579</v>
      </c>
      <c r="H13" s="13"/>
      <c r="I13" s="31"/>
      <c r="J13" s="34"/>
      <c r="K13" s="17">
        <v>0</v>
      </c>
      <c r="L13" s="18">
        <v>0</v>
      </c>
      <c r="M13" s="19">
        <f t="shared" si="0"/>
        <v>0</v>
      </c>
    </row>
    <row r="14" spans="1:13" ht="14.4" x14ac:dyDescent="0.25">
      <c r="A14" s="12" t="str">
        <f>CONCATENATE(B14,C14,D14)</f>
        <v>60Zoe DayRainbow</v>
      </c>
      <c r="B14" s="13">
        <v>60</v>
      </c>
      <c r="C14" s="14" t="s">
        <v>318</v>
      </c>
      <c r="D14" s="15" t="s">
        <v>319</v>
      </c>
      <c r="E14" s="31"/>
      <c r="F14" s="493"/>
      <c r="G14" s="20">
        <v>7</v>
      </c>
      <c r="H14" s="13"/>
      <c r="I14" s="31"/>
      <c r="J14" s="34"/>
      <c r="K14" s="17">
        <v>7</v>
      </c>
      <c r="L14" s="18">
        <v>1</v>
      </c>
      <c r="M14" s="19">
        <f t="shared" si="0"/>
        <v>1</v>
      </c>
    </row>
    <row r="15" spans="1:13" ht="14.4" x14ac:dyDescent="0.25">
      <c r="A15" s="12" t="str">
        <f>CONCATENATE(B15,C15,D15)</f>
        <v>60Willow YeatesKarma Park Barilla Bay</v>
      </c>
      <c r="B15" s="13">
        <v>60</v>
      </c>
      <c r="C15" s="14" t="s">
        <v>582</v>
      </c>
      <c r="D15" s="15" t="s">
        <v>635</v>
      </c>
      <c r="E15" s="20"/>
      <c r="F15" s="16"/>
      <c r="G15" s="20" t="s">
        <v>579</v>
      </c>
      <c r="H15" s="13"/>
      <c r="I15" s="31"/>
      <c r="J15" s="34"/>
      <c r="K15" s="17">
        <v>0</v>
      </c>
      <c r="L15" s="18">
        <v>0</v>
      </c>
      <c r="M15" s="19">
        <f t="shared" si="0"/>
        <v>0</v>
      </c>
    </row>
    <row r="16" spans="1:13" ht="14.4" x14ac:dyDescent="0.25">
      <c r="A16" s="12" t="str">
        <f>CONCATENATE(B16,C16,D16)</f>
        <v>60Ruby DouglasSecret Valley Rockstar</v>
      </c>
      <c r="B16" s="13">
        <v>60</v>
      </c>
      <c r="C16" s="14" t="s">
        <v>282</v>
      </c>
      <c r="D16" s="15" t="s">
        <v>283</v>
      </c>
      <c r="E16" s="20"/>
      <c r="F16" s="16"/>
      <c r="G16" s="20">
        <v>1</v>
      </c>
      <c r="H16" s="13"/>
      <c r="I16" s="31"/>
      <c r="J16" s="34"/>
      <c r="K16" s="17">
        <v>1</v>
      </c>
      <c r="L16" s="18">
        <v>7</v>
      </c>
      <c r="M16" s="19">
        <f t="shared" si="0"/>
        <v>7</v>
      </c>
    </row>
    <row r="17" spans="1:13" ht="14.4" x14ac:dyDescent="0.25">
      <c r="A17" s="12" t="str">
        <f>CONCATENATE(B17,C17,D17)</f>
        <v>60Sophie MoseyOwendale Jesicca</v>
      </c>
      <c r="B17" s="13">
        <v>60</v>
      </c>
      <c r="C17" s="14" t="s">
        <v>583</v>
      </c>
      <c r="D17" s="15" t="s">
        <v>636</v>
      </c>
      <c r="E17" s="20"/>
      <c r="F17" s="16"/>
      <c r="G17" s="20" t="s">
        <v>584</v>
      </c>
      <c r="H17" s="13"/>
      <c r="I17" s="31"/>
      <c r="J17" s="34"/>
      <c r="K17" s="17">
        <v>0</v>
      </c>
      <c r="L17" s="18">
        <v>0</v>
      </c>
      <c r="M17" s="19">
        <f t="shared" si="0"/>
        <v>0</v>
      </c>
    </row>
    <row r="18" spans="1:13" ht="14.4" x14ac:dyDescent="0.25">
      <c r="A18" s="12" t="str">
        <f>CONCATENATE(B18,C18,D18)</f>
        <v>60Sophie IkenushiYartarla Park Paparazzi</v>
      </c>
      <c r="B18" s="13">
        <v>60</v>
      </c>
      <c r="C18" s="14" t="s">
        <v>237</v>
      </c>
      <c r="D18" s="15" t="s">
        <v>349</v>
      </c>
      <c r="E18" s="20"/>
      <c r="F18" s="16"/>
      <c r="G18" s="20">
        <v>4</v>
      </c>
      <c r="H18" s="13"/>
      <c r="I18" s="31"/>
      <c r="J18" s="34"/>
      <c r="K18" s="17">
        <v>4</v>
      </c>
      <c r="L18" s="18">
        <v>4</v>
      </c>
      <c r="M18" s="19">
        <f t="shared" si="0"/>
        <v>4</v>
      </c>
    </row>
    <row r="19" spans="1:13" ht="14.4" x14ac:dyDescent="0.25">
      <c r="A19" s="12" t="str">
        <f>CONCATENATE(B19,C19,D19)</f>
        <v>60Elaria AtheisBamborough Lady Caroline</v>
      </c>
      <c r="B19" s="13">
        <v>60</v>
      </c>
      <c r="C19" s="14" t="s">
        <v>585</v>
      </c>
      <c r="D19" s="15" t="s">
        <v>637</v>
      </c>
      <c r="E19" s="20"/>
      <c r="F19" s="16"/>
      <c r="G19" s="20" t="s">
        <v>579</v>
      </c>
      <c r="H19" s="13"/>
      <c r="I19" s="31"/>
      <c r="J19" s="34"/>
      <c r="K19" s="17">
        <v>0</v>
      </c>
      <c r="L19" s="18">
        <v>0</v>
      </c>
      <c r="M19" s="19">
        <f t="shared" si="0"/>
        <v>0</v>
      </c>
    </row>
    <row r="20" spans="1:13" ht="14.4" x14ac:dyDescent="0.25">
      <c r="A20" s="12" t="str">
        <f>CONCATENATE(B20,C20,D20)</f>
        <v>60Pippa BlackTrapalanda Downs Pegasus</v>
      </c>
      <c r="B20" s="13">
        <v>60</v>
      </c>
      <c r="C20" s="14" t="s">
        <v>586</v>
      </c>
      <c r="D20" s="15" t="s">
        <v>587</v>
      </c>
      <c r="E20" s="20"/>
      <c r="F20" s="16"/>
      <c r="G20" s="20">
        <v>3</v>
      </c>
      <c r="H20" s="13"/>
      <c r="I20" s="31"/>
      <c r="J20" s="34"/>
      <c r="K20" s="17">
        <v>3</v>
      </c>
      <c r="L20" s="18">
        <v>5</v>
      </c>
      <c r="M20" s="19">
        <f t="shared" si="0"/>
        <v>5</v>
      </c>
    </row>
    <row r="21" spans="1:13" ht="14.4" x14ac:dyDescent="0.25">
      <c r="A21" s="12" t="str">
        <f>CONCATENATE(B21,C21,D21)</f>
        <v>60Jasmine HodkinsonCharisma Accolade</v>
      </c>
      <c r="B21" s="13">
        <v>60</v>
      </c>
      <c r="C21" s="14" t="s">
        <v>573</v>
      </c>
      <c r="D21" s="15" t="s">
        <v>638</v>
      </c>
      <c r="E21" s="20"/>
      <c r="F21" s="16"/>
      <c r="G21" s="20" t="s">
        <v>588</v>
      </c>
      <c r="H21" s="13"/>
      <c r="I21" s="31"/>
      <c r="J21" s="34"/>
      <c r="K21" s="17">
        <v>0</v>
      </c>
      <c r="L21" s="18">
        <v>0</v>
      </c>
      <c r="M21" s="19">
        <f t="shared" si="0"/>
        <v>0</v>
      </c>
    </row>
    <row r="22" spans="1:13" ht="14.4" x14ac:dyDescent="0.25">
      <c r="A22" s="12" t="str">
        <f>CONCATENATE(B22,C22,D22)</f>
        <v>60Lillianna JonesQueenswood Tom Tom</v>
      </c>
      <c r="B22" s="13">
        <v>60</v>
      </c>
      <c r="C22" s="14" t="s">
        <v>444</v>
      </c>
      <c r="D22" s="15" t="s">
        <v>445</v>
      </c>
      <c r="E22" s="20"/>
      <c r="F22" s="16"/>
      <c r="G22" s="20">
        <v>7</v>
      </c>
      <c r="H22" s="13"/>
      <c r="I22" s="31"/>
      <c r="J22" s="34"/>
      <c r="K22" s="17">
        <v>7</v>
      </c>
      <c r="L22" s="18">
        <v>1</v>
      </c>
      <c r="M22" s="19">
        <f t="shared" si="0"/>
        <v>1</v>
      </c>
    </row>
    <row r="23" spans="1:13" ht="14.4" x14ac:dyDescent="0.25">
      <c r="A23" s="12" t="str">
        <f>CONCATENATE(B23,C23,D23)</f>
        <v>60Grace WernerJimblebarricochet</v>
      </c>
      <c r="B23" s="13">
        <v>60</v>
      </c>
      <c r="C23" s="14" t="s">
        <v>589</v>
      </c>
      <c r="D23" s="15" t="s">
        <v>590</v>
      </c>
      <c r="E23" s="20"/>
      <c r="F23" s="16"/>
      <c r="G23" s="20" t="s">
        <v>584</v>
      </c>
      <c r="H23" s="13"/>
      <c r="I23" s="31"/>
      <c r="J23" s="34"/>
      <c r="K23" s="17">
        <v>0</v>
      </c>
      <c r="L23" s="18">
        <v>0</v>
      </c>
      <c r="M23" s="19">
        <f t="shared" si="0"/>
        <v>0</v>
      </c>
    </row>
    <row r="24" spans="1:13" ht="14.4" x14ac:dyDescent="0.25">
      <c r="A24" s="12" t="str">
        <f>CONCATENATE(B24,C24,D24)</f>
        <v>60Ellie GilberdNoblewood Casablanca</v>
      </c>
      <c r="B24" s="13">
        <v>60</v>
      </c>
      <c r="C24" s="14" t="s">
        <v>591</v>
      </c>
      <c r="D24" s="15" t="s">
        <v>592</v>
      </c>
      <c r="E24" s="20"/>
      <c r="F24" s="16"/>
      <c r="G24" s="20">
        <v>3</v>
      </c>
      <c r="H24" s="13"/>
      <c r="I24" s="31"/>
      <c r="J24" s="34"/>
      <c r="K24" s="17">
        <v>3</v>
      </c>
      <c r="L24" s="18">
        <v>5</v>
      </c>
      <c r="M24" s="19">
        <f t="shared" si="0"/>
        <v>5</v>
      </c>
    </row>
    <row r="25" spans="1:13" ht="14.4" x14ac:dyDescent="0.25">
      <c r="A25" s="12" t="str">
        <f>CONCATENATE(B25,C25,D25)</f>
        <v>60Hannah DuncanWesswood I Believe</v>
      </c>
      <c r="B25" s="13">
        <v>60</v>
      </c>
      <c r="C25" s="14" t="s">
        <v>593</v>
      </c>
      <c r="D25" s="15" t="s">
        <v>639</v>
      </c>
      <c r="E25" s="20"/>
      <c r="F25" s="16"/>
      <c r="G25" s="20">
        <v>5</v>
      </c>
      <c r="H25" s="13"/>
      <c r="I25" s="31"/>
      <c r="J25" s="34"/>
      <c r="K25" s="17">
        <v>5</v>
      </c>
      <c r="L25" s="18">
        <v>3</v>
      </c>
      <c r="M25" s="19">
        <f t="shared" si="0"/>
        <v>3</v>
      </c>
    </row>
    <row r="26" spans="1:13" ht="14.4" x14ac:dyDescent="0.25">
      <c r="A26" s="12" t="str">
        <f>CONCATENATE(B26,C26,D26)</f>
        <v>60Emmi KnealeMiss Miracle</v>
      </c>
      <c r="B26" s="13">
        <v>60</v>
      </c>
      <c r="C26" s="14" t="s">
        <v>594</v>
      </c>
      <c r="D26" s="15" t="s">
        <v>640</v>
      </c>
      <c r="E26" s="20"/>
      <c r="F26" s="16"/>
      <c r="G26" s="20">
        <v>7</v>
      </c>
      <c r="H26" s="13"/>
      <c r="I26" s="31"/>
      <c r="J26" s="34"/>
      <c r="K26" s="17">
        <v>7</v>
      </c>
      <c r="L26" s="18">
        <v>1</v>
      </c>
      <c r="M26" s="19">
        <f t="shared" si="0"/>
        <v>1</v>
      </c>
    </row>
    <row r="27" spans="1:13" ht="14.4" x14ac:dyDescent="0.25">
      <c r="A27" s="12" t="str">
        <f>CONCATENATE(B27,C27,D27)</f>
        <v>60Madelyn HarneyBullzeye</v>
      </c>
      <c r="B27" s="13">
        <v>60</v>
      </c>
      <c r="C27" s="14" t="s">
        <v>675</v>
      </c>
      <c r="D27" s="15" t="s">
        <v>641</v>
      </c>
      <c r="E27" s="20"/>
      <c r="F27" s="16"/>
      <c r="G27" s="20">
        <v>1</v>
      </c>
      <c r="H27" s="13"/>
      <c r="I27" s="31"/>
      <c r="J27" s="34"/>
      <c r="K27" s="17">
        <v>1</v>
      </c>
      <c r="L27" s="18">
        <v>7</v>
      </c>
      <c r="M27" s="19">
        <f t="shared" si="0"/>
        <v>7</v>
      </c>
    </row>
    <row r="28" spans="1:13" ht="14.4" x14ac:dyDescent="0.25">
      <c r="A28" s="12" t="str">
        <f>CONCATENATE(B28,C28,D28)</f>
        <v>60Carla LaneSwp I’Ma Classy Surprise</v>
      </c>
      <c r="B28" s="13">
        <v>60</v>
      </c>
      <c r="C28" s="14" t="s">
        <v>595</v>
      </c>
      <c r="D28" s="15" t="s">
        <v>642</v>
      </c>
      <c r="E28" s="20"/>
      <c r="F28" s="16"/>
      <c r="G28" s="20">
        <v>6</v>
      </c>
      <c r="H28" s="13"/>
      <c r="I28" s="31"/>
      <c r="J28" s="34"/>
      <c r="K28" s="17">
        <v>6</v>
      </c>
      <c r="L28" s="18">
        <v>2</v>
      </c>
      <c r="M28" s="19">
        <f t="shared" si="0"/>
        <v>2</v>
      </c>
    </row>
    <row r="29" spans="1:13" ht="14.4" x14ac:dyDescent="0.25">
      <c r="A29" s="12" t="str">
        <f>CONCATENATE(B29,C29,D29)</f>
        <v>60James WebsterPenrhys Archdeacon</v>
      </c>
      <c r="B29" s="13">
        <v>60</v>
      </c>
      <c r="C29" s="14" t="s">
        <v>596</v>
      </c>
      <c r="D29" s="15" t="s">
        <v>643</v>
      </c>
      <c r="E29" s="20"/>
      <c r="F29" s="16"/>
      <c r="G29" s="20">
        <v>7</v>
      </c>
      <c r="H29" s="13"/>
      <c r="I29" s="31"/>
      <c r="J29" s="34"/>
      <c r="K29" s="17">
        <v>7</v>
      </c>
      <c r="L29" s="18">
        <v>1</v>
      </c>
      <c r="M29" s="19">
        <f t="shared" si="0"/>
        <v>1</v>
      </c>
    </row>
    <row r="30" spans="1:13" ht="14.4" x14ac:dyDescent="0.25">
      <c r="A30" s="12" t="str">
        <f>CONCATENATE(B30,C30,D30)</f>
        <v>60Reagan HillHunter Brook River Dance</v>
      </c>
      <c r="B30" s="13">
        <v>60</v>
      </c>
      <c r="C30" s="14" t="s">
        <v>597</v>
      </c>
      <c r="D30" s="295" t="s">
        <v>644</v>
      </c>
      <c r="E30" s="20"/>
      <c r="F30" s="16"/>
      <c r="G30" s="20">
        <v>4</v>
      </c>
      <c r="H30" s="13"/>
      <c r="I30" s="31"/>
      <c r="J30" s="34"/>
      <c r="K30" s="17">
        <v>4</v>
      </c>
      <c r="L30" s="18">
        <v>4</v>
      </c>
      <c r="M30" s="19">
        <f t="shared" si="0"/>
        <v>4</v>
      </c>
    </row>
    <row r="31" spans="1:13" ht="14.4" x14ac:dyDescent="0.25">
      <c r="A31" s="12" t="str">
        <f>CONCATENATE(B31,C31,D31)</f>
        <v>60Shay McguinnessAntic Winchester</v>
      </c>
      <c r="B31" s="13">
        <v>60</v>
      </c>
      <c r="C31" s="14" t="s">
        <v>598</v>
      </c>
      <c r="D31" s="295" t="s">
        <v>599</v>
      </c>
      <c r="E31" s="20"/>
      <c r="F31" s="16"/>
      <c r="G31" s="20">
        <v>7</v>
      </c>
      <c r="H31" s="13"/>
      <c r="I31" s="31"/>
      <c r="J31" s="34"/>
      <c r="K31" s="17">
        <v>7</v>
      </c>
      <c r="L31" s="18">
        <v>1</v>
      </c>
      <c r="M31" s="19">
        <f t="shared" si="0"/>
        <v>1</v>
      </c>
    </row>
    <row r="32" spans="1:13" ht="14.4" x14ac:dyDescent="0.25">
      <c r="A32" s="12" t="str">
        <f>CONCATENATE(B32,C32,D32)</f>
        <v>60Olivia BurlesHillswood Hilary</v>
      </c>
      <c r="B32" s="13">
        <v>60</v>
      </c>
      <c r="C32" s="14" t="s">
        <v>600</v>
      </c>
      <c r="D32" s="295" t="s">
        <v>601</v>
      </c>
      <c r="E32" s="20"/>
      <c r="F32" s="16"/>
      <c r="G32" s="20">
        <v>2</v>
      </c>
      <c r="H32" s="13"/>
      <c r="I32" s="31"/>
      <c r="J32" s="34"/>
      <c r="K32" s="17">
        <v>2</v>
      </c>
      <c r="L32" s="18">
        <v>6</v>
      </c>
      <c r="M32" s="19">
        <f t="shared" si="0"/>
        <v>6</v>
      </c>
    </row>
    <row r="33" spans="1:13" ht="14.4" x14ac:dyDescent="0.25">
      <c r="A33" s="12" t="str">
        <f>CONCATENATE(B33,C33,D33)</f>
        <v>60Lillianna JonesGod Of Thunder</v>
      </c>
      <c r="B33" s="13">
        <v>60</v>
      </c>
      <c r="C33" s="14" t="s">
        <v>444</v>
      </c>
      <c r="D33" s="207" t="s">
        <v>602</v>
      </c>
      <c r="E33" s="20"/>
      <c r="F33" s="16"/>
      <c r="G33" s="20">
        <v>7</v>
      </c>
      <c r="H33" s="13"/>
      <c r="I33" s="31"/>
      <c r="J33" s="34"/>
      <c r="K33" s="17">
        <v>7</v>
      </c>
      <c r="L33" s="18">
        <v>1</v>
      </c>
      <c r="M33" s="19">
        <f t="shared" si="0"/>
        <v>1</v>
      </c>
    </row>
    <row r="34" spans="1:13" ht="14.4" x14ac:dyDescent="0.25">
      <c r="A34" s="12" t="str">
        <f>CONCATENATE(B34,C34,D34)</f>
        <v>Ellie SteeleBryceana Wildest Dream</v>
      </c>
      <c r="B34" s="13"/>
      <c r="C34" s="14" t="s">
        <v>603</v>
      </c>
      <c r="D34" s="15" t="s">
        <v>645</v>
      </c>
      <c r="E34" s="20"/>
      <c r="F34" s="16"/>
      <c r="G34" s="20"/>
      <c r="H34" s="13"/>
      <c r="I34" s="31"/>
      <c r="J34" s="34"/>
      <c r="K34" s="17">
        <v>0</v>
      </c>
      <c r="L34" s="18">
        <v>0</v>
      </c>
      <c r="M34" s="19">
        <f t="shared" si="0"/>
        <v>0</v>
      </c>
    </row>
    <row r="35" spans="1:13" ht="14.4" x14ac:dyDescent="0.25">
      <c r="A35" s="12" t="str">
        <f>CONCATENATE(B35,C35,D35)</f>
        <v>70Lahnee PozzebonEkolee Crystal Fire</v>
      </c>
      <c r="B35" s="13">
        <v>70</v>
      </c>
      <c r="C35" s="14" t="s">
        <v>232</v>
      </c>
      <c r="D35" s="15" t="s">
        <v>344</v>
      </c>
      <c r="E35" s="20"/>
      <c r="F35" s="16"/>
      <c r="G35" s="20">
        <v>4</v>
      </c>
      <c r="H35" s="13"/>
      <c r="I35" s="31"/>
      <c r="J35" s="34"/>
      <c r="K35" s="17">
        <v>4</v>
      </c>
      <c r="L35" s="18">
        <v>4</v>
      </c>
      <c r="M35" s="19">
        <f t="shared" si="0"/>
        <v>4</v>
      </c>
    </row>
    <row r="36" spans="1:13" ht="14.4" x14ac:dyDescent="0.25">
      <c r="A36" s="12" t="str">
        <f>CONCATENATE(B36,C36,D36)</f>
        <v>70Jax ReillyApplewood Tia Maria</v>
      </c>
      <c r="B36" s="13">
        <v>70</v>
      </c>
      <c r="C36" s="14" t="s">
        <v>604</v>
      </c>
      <c r="D36" s="15" t="s">
        <v>646</v>
      </c>
      <c r="E36" s="20"/>
      <c r="F36" s="16"/>
      <c r="G36" s="20">
        <v>7</v>
      </c>
      <c r="H36" s="13"/>
      <c r="I36" s="31"/>
      <c r="J36" s="34"/>
      <c r="K36" s="17">
        <v>7</v>
      </c>
      <c r="L36" s="18">
        <v>1</v>
      </c>
      <c r="M36" s="19">
        <f t="shared" si="0"/>
        <v>1</v>
      </c>
    </row>
    <row r="37" spans="1:13" ht="14.4" x14ac:dyDescent="0.25">
      <c r="A37" s="12" t="str">
        <f>CONCATENATE(B37,C37,D37)</f>
        <v>70Rebecca SuvaljkoBrynderlee Neptune</v>
      </c>
      <c r="B37" s="13">
        <v>70</v>
      </c>
      <c r="C37" s="14" t="s">
        <v>605</v>
      </c>
      <c r="D37" s="15" t="s">
        <v>647</v>
      </c>
      <c r="E37" s="20"/>
      <c r="F37" s="16"/>
      <c r="G37" s="20">
        <v>7</v>
      </c>
      <c r="H37" s="13"/>
      <c r="I37" s="31"/>
      <c r="J37" s="34"/>
      <c r="K37" s="17">
        <v>7</v>
      </c>
      <c r="L37" s="18">
        <v>1</v>
      </c>
      <c r="M37" s="19">
        <f t="shared" si="0"/>
        <v>1</v>
      </c>
    </row>
    <row r="38" spans="1:13" ht="14.4" x14ac:dyDescent="0.25">
      <c r="A38" s="12" t="str">
        <f>CONCATENATE(B38,C38,D38)</f>
        <v>70Indiana Tkachenko-ByngMr Teddy Bear</v>
      </c>
      <c r="B38" s="13">
        <v>70</v>
      </c>
      <c r="C38" s="14" t="s">
        <v>606</v>
      </c>
      <c r="D38" s="15" t="s">
        <v>648</v>
      </c>
      <c r="E38" s="20"/>
      <c r="F38" s="16"/>
      <c r="G38" s="20">
        <v>5</v>
      </c>
      <c r="H38" s="13"/>
      <c r="I38" s="31"/>
      <c r="J38" s="34"/>
      <c r="K38" s="17">
        <v>5</v>
      </c>
      <c r="L38" s="18">
        <v>3</v>
      </c>
      <c r="M38" s="19">
        <f t="shared" si="0"/>
        <v>3</v>
      </c>
    </row>
    <row r="39" spans="1:13" ht="14.4" x14ac:dyDescent="0.25">
      <c r="A39" s="12" t="str">
        <f>CONCATENATE(B39,C39,D39)</f>
        <v>70Caitlin MaguireIcarus Balty Beauty</v>
      </c>
      <c r="B39" s="13">
        <v>70</v>
      </c>
      <c r="C39" s="14" t="s">
        <v>607</v>
      </c>
      <c r="D39" s="15" t="s">
        <v>649</v>
      </c>
      <c r="E39" s="20"/>
      <c r="F39" s="16"/>
      <c r="G39" s="20">
        <v>3</v>
      </c>
      <c r="H39" s="13"/>
      <c r="I39" s="31"/>
      <c r="J39" s="34"/>
      <c r="K39" s="17">
        <v>3</v>
      </c>
      <c r="L39" s="18">
        <v>5</v>
      </c>
      <c r="M39" s="19">
        <f t="shared" si="0"/>
        <v>5</v>
      </c>
    </row>
    <row r="40" spans="1:13" ht="14.4" x14ac:dyDescent="0.25">
      <c r="A40" s="12" t="str">
        <f>CONCATENATE(B40,C40,D40)</f>
        <v>70Imogen HillStorm Trooper</v>
      </c>
      <c r="B40" s="13">
        <v>70</v>
      </c>
      <c r="C40" s="14" t="s">
        <v>224</v>
      </c>
      <c r="D40" s="15" t="s">
        <v>650</v>
      </c>
      <c r="E40" s="20"/>
      <c r="F40" s="16"/>
      <c r="G40" s="20">
        <v>2</v>
      </c>
      <c r="H40" s="13"/>
      <c r="I40" s="31"/>
      <c r="J40" s="34"/>
      <c r="K40" s="17">
        <v>2</v>
      </c>
      <c r="L40" s="18">
        <v>6</v>
      </c>
      <c r="M40" s="19">
        <f t="shared" si="0"/>
        <v>6</v>
      </c>
    </row>
    <row r="41" spans="1:13" ht="14.4" x14ac:dyDescent="0.25">
      <c r="A41" s="12" t="str">
        <f>CONCATENATE(B41,C41,D41)</f>
        <v>70Sienna NewportXaardani</v>
      </c>
      <c r="B41" s="13">
        <v>70</v>
      </c>
      <c r="C41" s="14" t="s">
        <v>608</v>
      </c>
      <c r="D41" s="15" t="s">
        <v>651</v>
      </c>
      <c r="E41" s="20"/>
      <c r="F41" s="16"/>
      <c r="G41" s="20">
        <v>6</v>
      </c>
      <c r="H41" s="13"/>
      <c r="I41" s="31"/>
      <c r="J41" s="34"/>
      <c r="K41" s="17">
        <v>6</v>
      </c>
      <c r="L41" s="18">
        <v>2</v>
      </c>
      <c r="M41" s="19">
        <f t="shared" si="0"/>
        <v>2</v>
      </c>
    </row>
    <row r="42" spans="1:13" ht="14.4" x14ac:dyDescent="0.25">
      <c r="A42" s="12" t="str">
        <f>CONCATENATE(B42,C42,D42)</f>
        <v>70Serena SmithDiamond Tonique</v>
      </c>
      <c r="B42" s="13">
        <v>70</v>
      </c>
      <c r="C42" s="14" t="s">
        <v>609</v>
      </c>
      <c r="D42" s="15" t="s">
        <v>652</v>
      </c>
      <c r="E42" s="20"/>
      <c r="F42" s="16"/>
      <c r="G42" s="20">
        <v>4</v>
      </c>
      <c r="H42" s="13"/>
      <c r="I42" s="31"/>
      <c r="J42" s="34"/>
      <c r="K42" s="17">
        <v>4</v>
      </c>
      <c r="L42" s="18">
        <v>4</v>
      </c>
      <c r="M42" s="19">
        <f t="shared" si="0"/>
        <v>4</v>
      </c>
    </row>
    <row r="43" spans="1:13" ht="14.4" x14ac:dyDescent="0.25">
      <c r="A43" s="12" t="str">
        <f>CONCATENATE(B43,C43,D43)</f>
        <v>70Lahnee PozzebonGlen Hardey Omega Cloud</v>
      </c>
      <c r="B43" s="13">
        <v>70</v>
      </c>
      <c r="C43" s="14" t="s">
        <v>232</v>
      </c>
      <c r="D43" s="15" t="s">
        <v>545</v>
      </c>
      <c r="E43" s="20"/>
      <c r="F43" s="16"/>
      <c r="G43" s="20">
        <v>7</v>
      </c>
      <c r="H43" s="13"/>
      <c r="I43" s="31"/>
      <c r="J43" s="34"/>
      <c r="K43" s="17">
        <v>7</v>
      </c>
      <c r="L43" s="18">
        <v>1</v>
      </c>
      <c r="M43" s="19">
        <f t="shared" si="0"/>
        <v>1</v>
      </c>
    </row>
    <row r="44" spans="1:13" ht="14.4" x14ac:dyDescent="0.25">
      <c r="A44" s="12" t="str">
        <f>CONCATENATE(B44,C44,D44)</f>
        <v>70Cleo MillerMrs Nortonknight</v>
      </c>
      <c r="B44" s="13">
        <v>70</v>
      </c>
      <c r="C44" s="14" t="s">
        <v>610</v>
      </c>
      <c r="D44" s="15" t="s">
        <v>653</v>
      </c>
      <c r="E44" s="20"/>
      <c r="F44" s="16"/>
      <c r="G44" s="20">
        <v>7</v>
      </c>
      <c r="H44" s="13"/>
      <c r="I44" s="31"/>
      <c r="J44" s="34"/>
      <c r="K44" s="17">
        <v>7</v>
      </c>
      <c r="L44" s="18">
        <v>1</v>
      </c>
      <c r="M44" s="19">
        <f t="shared" si="0"/>
        <v>1</v>
      </c>
    </row>
    <row r="45" spans="1:13" ht="14.4" x14ac:dyDescent="0.25">
      <c r="A45" s="12" t="str">
        <f>CONCATENATE(B45,C45,D45)</f>
        <v>70Aimee KiddMister Sugar San</v>
      </c>
      <c r="B45" s="13">
        <v>70</v>
      </c>
      <c r="C45" s="14" t="s">
        <v>412</v>
      </c>
      <c r="D45" s="15" t="s">
        <v>531</v>
      </c>
      <c r="E45" s="20"/>
      <c r="F45" s="16"/>
      <c r="G45" s="20">
        <v>3</v>
      </c>
      <c r="H45" s="13"/>
      <c r="I45" s="31"/>
      <c r="J45" s="34"/>
      <c r="K45" s="17">
        <v>3</v>
      </c>
      <c r="L45" s="18">
        <v>5</v>
      </c>
      <c r="M45" s="19">
        <f t="shared" si="0"/>
        <v>5</v>
      </c>
    </row>
    <row r="46" spans="1:13" ht="14.4" x14ac:dyDescent="0.25">
      <c r="A46" s="12" t="str">
        <f>CONCATENATE(B46,C46,D46)</f>
        <v>70Eva AnningThe Brass Bear</v>
      </c>
      <c r="B46" s="13">
        <v>70</v>
      </c>
      <c r="C46" s="14" t="s">
        <v>540</v>
      </c>
      <c r="D46" s="15" t="s">
        <v>479</v>
      </c>
      <c r="E46" s="20"/>
      <c r="F46" s="16"/>
      <c r="G46" s="20">
        <v>7</v>
      </c>
      <c r="H46" s="13"/>
      <c r="I46" s="31"/>
      <c r="J46" s="34"/>
      <c r="K46" s="17">
        <v>7</v>
      </c>
      <c r="L46" s="18">
        <v>1</v>
      </c>
      <c r="M46" s="19">
        <f t="shared" si="0"/>
        <v>1</v>
      </c>
    </row>
    <row r="47" spans="1:13" ht="14.4" x14ac:dyDescent="0.25">
      <c r="A47" s="12" t="str">
        <f>CONCATENATE(B47,C47,D47)</f>
        <v>70Charlotte MillerBailey</v>
      </c>
      <c r="B47" s="13">
        <v>70</v>
      </c>
      <c r="C47" s="14" t="s">
        <v>221</v>
      </c>
      <c r="D47" s="15" t="s">
        <v>346</v>
      </c>
      <c r="E47" s="20"/>
      <c r="F47" s="236"/>
      <c r="G47" s="31">
        <v>2</v>
      </c>
      <c r="H47" s="13"/>
      <c r="I47" s="31"/>
      <c r="J47" s="34"/>
      <c r="K47" s="17">
        <v>2</v>
      </c>
      <c r="L47" s="18">
        <v>6</v>
      </c>
      <c r="M47" s="19">
        <f t="shared" si="0"/>
        <v>6</v>
      </c>
    </row>
    <row r="48" spans="1:13" ht="14.4" x14ac:dyDescent="0.25">
      <c r="A48" s="12" t="str">
        <f>CONCATENATE(B48,C48,D48)</f>
        <v>70Caitlin WorthJerry Seinfair</v>
      </c>
      <c r="B48" s="13">
        <v>70</v>
      </c>
      <c r="C48" s="14" t="s">
        <v>611</v>
      </c>
      <c r="D48" s="15" t="s">
        <v>654</v>
      </c>
      <c r="E48" s="20"/>
      <c r="F48" s="236"/>
      <c r="G48" s="31">
        <v>6</v>
      </c>
      <c r="H48" s="13"/>
      <c r="I48" s="31"/>
      <c r="J48" s="34"/>
      <c r="K48" s="17">
        <v>6</v>
      </c>
      <c r="L48" s="18">
        <v>2</v>
      </c>
      <c r="M48" s="19">
        <f t="shared" si="0"/>
        <v>2</v>
      </c>
    </row>
    <row r="49" spans="1:13" ht="14.4" x14ac:dyDescent="0.25">
      <c r="A49" s="12" t="str">
        <f>CONCATENATE(B49,C49,D49)</f>
        <v>70Kailani MuirMelayne Roseanna</v>
      </c>
      <c r="B49" s="13">
        <v>70</v>
      </c>
      <c r="C49" s="14" t="s">
        <v>612</v>
      </c>
      <c r="D49" s="15" t="s">
        <v>655</v>
      </c>
      <c r="E49" s="20"/>
      <c r="F49" s="236"/>
      <c r="G49" s="31">
        <v>5</v>
      </c>
      <c r="H49" s="13"/>
      <c r="I49" s="31"/>
      <c r="J49" s="34"/>
      <c r="K49" s="17">
        <v>5</v>
      </c>
      <c r="L49" s="18">
        <v>3</v>
      </c>
      <c r="M49" s="19">
        <f t="shared" si="0"/>
        <v>3</v>
      </c>
    </row>
    <row r="50" spans="1:13" ht="14.4" x14ac:dyDescent="0.25">
      <c r="A50" s="12" t="str">
        <f>CONCATENATE(B50,C50,D50)</f>
        <v>70Tiffani TongTamara Flaming Halo</v>
      </c>
      <c r="B50" s="13">
        <v>70</v>
      </c>
      <c r="C50" s="14" t="s">
        <v>77</v>
      </c>
      <c r="D50" s="15" t="s">
        <v>508</v>
      </c>
      <c r="E50" s="20"/>
      <c r="F50" s="16"/>
      <c r="G50" s="20">
        <v>1</v>
      </c>
      <c r="H50" s="13"/>
      <c r="I50" s="31"/>
      <c r="J50" s="34"/>
      <c r="K50" s="17">
        <v>1</v>
      </c>
      <c r="L50" s="18">
        <v>7</v>
      </c>
      <c r="M50" s="19">
        <f t="shared" si="0"/>
        <v>7</v>
      </c>
    </row>
    <row r="51" spans="1:13" ht="14.4" x14ac:dyDescent="0.25">
      <c r="A51" s="12" t="str">
        <f>CONCATENATE(B51,C51,D51)</f>
        <v>70Ava TinsleyImage Of Pilatus</v>
      </c>
      <c r="B51" s="13">
        <v>70</v>
      </c>
      <c r="C51" s="14" t="s">
        <v>559</v>
      </c>
      <c r="D51" s="15" t="s">
        <v>567</v>
      </c>
      <c r="E51" s="20"/>
      <c r="F51" s="236"/>
      <c r="G51" s="31">
        <v>7</v>
      </c>
      <c r="H51" s="13"/>
      <c r="I51" s="20"/>
      <c r="J51" s="34"/>
      <c r="K51" s="17">
        <v>7</v>
      </c>
      <c r="L51" s="18">
        <v>1</v>
      </c>
      <c r="M51" s="19">
        <f t="shared" si="0"/>
        <v>1</v>
      </c>
    </row>
    <row r="52" spans="1:13" ht="14.4" x14ac:dyDescent="0.25">
      <c r="A52" s="12" t="str">
        <f>CONCATENATE(B52,C52,D52)</f>
        <v>Anneke WilliamsonMr Sandman</v>
      </c>
      <c r="B52" s="13"/>
      <c r="C52" s="14" t="s">
        <v>562</v>
      </c>
      <c r="D52" s="15" t="s">
        <v>613</v>
      </c>
      <c r="E52" s="20"/>
      <c r="F52" s="236"/>
      <c r="G52" s="31"/>
      <c r="H52" s="13"/>
      <c r="I52" s="20"/>
      <c r="J52" s="34"/>
      <c r="K52" s="17">
        <v>0</v>
      </c>
      <c r="L52" s="18">
        <v>0</v>
      </c>
      <c r="M52" s="19">
        <f t="shared" si="0"/>
        <v>0</v>
      </c>
    </row>
    <row r="53" spans="1:13" ht="14.4" x14ac:dyDescent="0.25">
      <c r="A53" s="12" t="str">
        <f>CONCATENATE(B53,C53,D53)</f>
        <v>Jasmine ShawRex</v>
      </c>
      <c r="B53" s="13"/>
      <c r="C53" s="14" t="s">
        <v>614</v>
      </c>
      <c r="D53" s="15" t="s">
        <v>615</v>
      </c>
      <c r="E53" s="20"/>
      <c r="F53" s="236"/>
      <c r="G53" s="31"/>
      <c r="H53" s="13"/>
      <c r="I53" s="20"/>
      <c r="J53" s="34"/>
      <c r="K53" s="17">
        <v>0</v>
      </c>
      <c r="L53" s="18">
        <v>0</v>
      </c>
      <c r="M53" s="19">
        <f t="shared" si="0"/>
        <v>0</v>
      </c>
    </row>
    <row r="54" spans="1:13" ht="14.4" x14ac:dyDescent="0.25">
      <c r="A54" s="12" t="str">
        <f>CONCATENATE(B54,C54,D54)</f>
        <v>80Beau DixonMillendon Maddi</v>
      </c>
      <c r="B54" s="13">
        <v>80</v>
      </c>
      <c r="C54" s="14" t="s">
        <v>616</v>
      </c>
      <c r="D54" s="15" t="s">
        <v>656</v>
      </c>
      <c r="E54" s="20"/>
      <c r="F54" s="16"/>
      <c r="G54" s="20"/>
      <c r="H54" s="13">
        <v>3</v>
      </c>
      <c r="I54" s="31"/>
      <c r="J54" s="34"/>
      <c r="K54" s="17">
        <v>3</v>
      </c>
      <c r="L54" s="18">
        <v>5</v>
      </c>
      <c r="M54" s="19">
        <f t="shared" si="0"/>
        <v>5</v>
      </c>
    </row>
    <row r="55" spans="1:13" ht="14.4" x14ac:dyDescent="0.25">
      <c r="A55" s="12" t="str">
        <f>CONCATENATE(B55,C55,D55)</f>
        <v>80Anneke WilliamsonJust A Fluke</v>
      </c>
      <c r="B55" s="13">
        <v>80</v>
      </c>
      <c r="C55" s="14" t="s">
        <v>562</v>
      </c>
      <c r="D55" s="15" t="s">
        <v>549</v>
      </c>
      <c r="E55" s="20"/>
      <c r="F55" s="236"/>
      <c r="G55" s="31"/>
      <c r="H55" s="31">
        <v>1</v>
      </c>
      <c r="I55" s="13"/>
      <c r="J55" s="34"/>
      <c r="K55" s="17">
        <v>1</v>
      </c>
      <c r="L55" s="18">
        <v>7</v>
      </c>
      <c r="M55" s="19">
        <f t="shared" si="0"/>
        <v>7</v>
      </c>
    </row>
    <row r="56" spans="1:13" ht="14.4" x14ac:dyDescent="0.25">
      <c r="A56" s="12" t="str">
        <f>CONCATENATE(B56,C56,D56)</f>
        <v>80Nicola LachenichtNewhope Sparks Fly</v>
      </c>
      <c r="B56" s="13">
        <v>80</v>
      </c>
      <c r="C56" s="14" t="s">
        <v>238</v>
      </c>
      <c r="D56" s="15" t="s">
        <v>657</v>
      </c>
      <c r="E56" s="20"/>
      <c r="F56" s="16"/>
      <c r="G56" s="20"/>
      <c r="H56" s="13" t="s">
        <v>584</v>
      </c>
      <c r="I56" s="31"/>
      <c r="J56" s="34"/>
      <c r="K56" s="17">
        <v>0</v>
      </c>
      <c r="L56" s="18">
        <v>0</v>
      </c>
      <c r="M56" s="19">
        <f t="shared" si="0"/>
        <v>0</v>
      </c>
    </row>
    <row r="57" spans="1:13" ht="14.4" x14ac:dyDescent="0.25">
      <c r="A57" s="12" t="str">
        <f>CONCATENATE(B57,C57,D57)</f>
        <v>80Tessa EdwardsSliced Bread</v>
      </c>
      <c r="B57" s="13">
        <v>80</v>
      </c>
      <c r="C57" s="14" t="s">
        <v>676</v>
      </c>
      <c r="D57" s="15" t="s">
        <v>658</v>
      </c>
      <c r="E57" s="20"/>
      <c r="F57" s="16"/>
      <c r="G57" s="20"/>
      <c r="H57" s="13">
        <v>2</v>
      </c>
      <c r="I57" s="31"/>
      <c r="J57" s="34"/>
      <c r="K57" s="17">
        <v>2</v>
      </c>
      <c r="L57" s="18">
        <v>6</v>
      </c>
      <c r="M57" s="19">
        <f t="shared" si="0"/>
        <v>6</v>
      </c>
    </row>
    <row r="58" spans="1:13" ht="14.4" x14ac:dyDescent="0.25">
      <c r="A58" s="12" t="str">
        <f>CONCATENATE(B58,C58,D58)</f>
        <v>Isabella DayCatmando</v>
      </c>
      <c r="B58" s="13"/>
      <c r="C58" s="14" t="s">
        <v>617</v>
      </c>
      <c r="D58" s="15" t="s">
        <v>659</v>
      </c>
      <c r="E58" s="20"/>
      <c r="F58" s="16"/>
      <c r="G58" s="20"/>
      <c r="H58" s="13"/>
      <c r="I58" s="31"/>
      <c r="J58" s="34"/>
      <c r="K58" s="17">
        <v>0</v>
      </c>
      <c r="L58" s="18">
        <v>0</v>
      </c>
      <c r="M58" s="19">
        <f t="shared" si="0"/>
        <v>0</v>
      </c>
    </row>
    <row r="59" spans="1:13" ht="14.4" x14ac:dyDescent="0.25">
      <c r="A59" s="12" t="str">
        <f>CONCATENATE(B59,C59,D59)</f>
        <v>Imogen MurrayCivil Rights</v>
      </c>
      <c r="B59" s="13"/>
      <c r="C59" s="14" t="s">
        <v>677</v>
      </c>
      <c r="D59" s="15" t="s">
        <v>660</v>
      </c>
      <c r="E59" s="20"/>
      <c r="F59" s="16"/>
      <c r="G59" s="20"/>
      <c r="H59" s="13"/>
      <c r="I59" s="31"/>
      <c r="J59" s="34"/>
      <c r="K59" s="17">
        <v>0</v>
      </c>
      <c r="L59" s="18">
        <v>0</v>
      </c>
      <c r="M59" s="19">
        <f t="shared" si="0"/>
        <v>0</v>
      </c>
    </row>
    <row r="60" spans="1:13" ht="14.4" x14ac:dyDescent="0.25">
      <c r="A60" s="12" t="str">
        <f>CONCATENATE(B60,C60,D60)</f>
        <v>80Claire GeorgeMatilda</v>
      </c>
      <c r="B60" s="13">
        <v>80</v>
      </c>
      <c r="C60" s="14" t="s">
        <v>618</v>
      </c>
      <c r="D60" s="15" t="s">
        <v>619</v>
      </c>
      <c r="E60" s="20"/>
      <c r="F60" s="16"/>
      <c r="G60" s="20"/>
      <c r="H60" s="13" t="s">
        <v>55</v>
      </c>
      <c r="I60" s="31"/>
      <c r="J60" s="34"/>
      <c r="K60" s="17">
        <v>0</v>
      </c>
      <c r="L60" s="18">
        <v>0</v>
      </c>
      <c r="M60" s="19">
        <f t="shared" si="0"/>
        <v>0</v>
      </c>
    </row>
    <row r="61" spans="1:13" ht="14.4" x14ac:dyDescent="0.25">
      <c r="A61" s="12" t="str">
        <f>CONCATENATE(B61,C61,D61)</f>
        <v>80Campbell BlackMissy</v>
      </c>
      <c r="B61" s="13">
        <v>80</v>
      </c>
      <c r="C61" s="14" t="s">
        <v>620</v>
      </c>
      <c r="D61" s="15" t="s">
        <v>661</v>
      </c>
      <c r="E61" s="20"/>
      <c r="F61" s="16"/>
      <c r="G61" s="20"/>
      <c r="H61" s="13">
        <v>2</v>
      </c>
      <c r="I61" s="31"/>
      <c r="J61" s="34"/>
      <c r="K61" s="17">
        <v>2</v>
      </c>
      <c r="L61" s="18">
        <v>6</v>
      </c>
      <c r="M61" s="19">
        <f t="shared" si="0"/>
        <v>6</v>
      </c>
    </row>
    <row r="62" spans="1:13" ht="14.4" x14ac:dyDescent="0.25">
      <c r="A62" s="12" t="str">
        <f>CONCATENATE(B62,C62,D62)</f>
        <v>80Lexie UrenViking</v>
      </c>
      <c r="B62" s="13">
        <v>80</v>
      </c>
      <c r="C62" s="14" t="s">
        <v>621</v>
      </c>
      <c r="D62" s="15" t="s">
        <v>662</v>
      </c>
      <c r="E62" s="20"/>
      <c r="F62" s="16"/>
      <c r="G62" s="20"/>
      <c r="H62" s="13">
        <v>3</v>
      </c>
      <c r="I62" s="31"/>
      <c r="J62" s="34"/>
      <c r="K62" s="17">
        <v>3</v>
      </c>
      <c r="L62" s="18">
        <v>5</v>
      </c>
      <c r="M62" s="19">
        <f t="shared" si="0"/>
        <v>5</v>
      </c>
    </row>
    <row r="63" spans="1:13" ht="14.4" x14ac:dyDescent="0.25">
      <c r="A63" s="12" t="str">
        <f>CONCATENATE(B63,C63,D63)</f>
        <v>80Kailani MuirJack Frost</v>
      </c>
      <c r="B63" s="13">
        <v>80</v>
      </c>
      <c r="C63" s="14" t="s">
        <v>612</v>
      </c>
      <c r="D63" s="15" t="s">
        <v>622</v>
      </c>
      <c r="E63" s="20"/>
      <c r="F63" s="16"/>
      <c r="G63" s="20"/>
      <c r="H63" s="13" t="s">
        <v>584</v>
      </c>
      <c r="I63" s="31"/>
      <c r="J63" s="34"/>
      <c r="K63" s="17">
        <v>0</v>
      </c>
      <c r="L63" s="18">
        <v>0</v>
      </c>
      <c r="M63" s="19">
        <f t="shared" si="0"/>
        <v>0</v>
      </c>
    </row>
    <row r="64" spans="1:13" ht="14.4" x14ac:dyDescent="0.25">
      <c r="A64" s="12" t="str">
        <f>CONCATENATE(B64,C64,D64)</f>
        <v>80Caitlin WorthFingers Crossed</v>
      </c>
      <c r="B64" s="13">
        <v>80</v>
      </c>
      <c r="C64" s="14" t="s">
        <v>611</v>
      </c>
      <c r="D64" s="15" t="s">
        <v>623</v>
      </c>
      <c r="E64" s="20"/>
      <c r="F64" s="16"/>
      <c r="G64" s="20"/>
      <c r="H64" s="13" t="s">
        <v>55</v>
      </c>
      <c r="I64" s="31"/>
      <c r="J64" s="34"/>
      <c r="K64" s="17">
        <v>0</v>
      </c>
      <c r="L64" s="18">
        <v>0</v>
      </c>
      <c r="M64" s="19">
        <f t="shared" si="0"/>
        <v>0</v>
      </c>
    </row>
    <row r="65" spans="1:13" ht="14.4" x14ac:dyDescent="0.25">
      <c r="A65" s="12" t="str">
        <f>CONCATENATE(B65,C65,D65)</f>
        <v>Serena SmithNew World Rolls Royce</v>
      </c>
      <c r="B65" s="13"/>
      <c r="C65" s="14" t="s">
        <v>609</v>
      </c>
      <c r="D65" s="15" t="s">
        <v>624</v>
      </c>
      <c r="E65" s="20"/>
      <c r="F65" s="16"/>
      <c r="G65" s="20"/>
      <c r="H65" s="13"/>
      <c r="I65" s="31"/>
      <c r="J65" s="34"/>
      <c r="K65" s="17">
        <v>0</v>
      </c>
      <c r="L65" s="18">
        <v>0</v>
      </c>
      <c r="M65" s="19">
        <f t="shared" si="0"/>
        <v>0</v>
      </c>
    </row>
    <row r="66" spans="1:13" ht="14.4" x14ac:dyDescent="0.25">
      <c r="A66" s="12" t="str">
        <f>CONCATENATE(B66,C66,D66)</f>
        <v>Matilda MarchMaxi Mouse</v>
      </c>
      <c r="B66" s="13"/>
      <c r="C66" s="14" t="s">
        <v>339</v>
      </c>
      <c r="D66" s="15" t="s">
        <v>663</v>
      </c>
      <c r="E66" s="20"/>
      <c r="F66" s="16"/>
      <c r="G66" s="20"/>
      <c r="H66" s="13"/>
      <c r="I66" s="31"/>
      <c r="J66" s="34"/>
      <c r="K66" s="17">
        <v>0</v>
      </c>
      <c r="L66" s="18">
        <v>0</v>
      </c>
      <c r="M66" s="19">
        <f t="shared" si="0"/>
        <v>0</v>
      </c>
    </row>
    <row r="67" spans="1:13" ht="14.4" x14ac:dyDescent="0.25">
      <c r="A67" s="12" t="str">
        <f>CONCATENATE(B67,C67,D67)</f>
        <v>Evie JamesJoshua Brook Stuart Little</v>
      </c>
      <c r="B67" s="13"/>
      <c r="C67" s="14" t="s">
        <v>538</v>
      </c>
      <c r="D67" s="15" t="s">
        <v>539</v>
      </c>
      <c r="E67" s="20"/>
      <c r="F67" s="16"/>
      <c r="G67" s="20"/>
      <c r="H67" s="13"/>
      <c r="I67" s="31"/>
      <c r="J67" s="34"/>
      <c r="K67" s="17">
        <v>0</v>
      </c>
      <c r="L67" s="18">
        <v>0</v>
      </c>
      <c r="M67" s="19">
        <f t="shared" si="0"/>
        <v>0</v>
      </c>
    </row>
    <row r="68" spans="1:13" x14ac:dyDescent="0.25">
      <c r="B68" s="31"/>
      <c r="C68" s="14" t="s">
        <v>525</v>
      </c>
      <c r="D68" s="459" t="s">
        <v>537</v>
      </c>
      <c r="E68" s="31"/>
      <c r="F68" s="14"/>
      <c r="G68" s="31"/>
      <c r="H68" s="31"/>
      <c r="I68" s="31"/>
      <c r="J68" s="31"/>
      <c r="K68" s="31">
        <v>0</v>
      </c>
      <c r="L68" s="31">
        <v>0</v>
      </c>
      <c r="M68" s="17">
        <f t="shared" si="0"/>
        <v>0</v>
      </c>
    </row>
    <row r="69" spans="1:13" x14ac:dyDescent="0.25">
      <c r="B69" s="31">
        <v>80</v>
      </c>
      <c r="C69" s="14" t="s">
        <v>233</v>
      </c>
      <c r="D69" s="459" t="s">
        <v>560</v>
      </c>
      <c r="E69" s="31"/>
      <c r="F69" s="14"/>
      <c r="G69" s="31"/>
      <c r="H69" s="31">
        <v>1</v>
      </c>
      <c r="I69" s="31"/>
      <c r="J69" s="31"/>
      <c r="K69" s="31">
        <v>1</v>
      </c>
      <c r="L69" s="31">
        <v>7</v>
      </c>
      <c r="M69" s="17">
        <f t="shared" si="0"/>
        <v>7</v>
      </c>
    </row>
    <row r="70" spans="1:13" x14ac:dyDescent="0.25">
      <c r="B70" s="31">
        <v>80</v>
      </c>
      <c r="C70" s="14" t="s">
        <v>625</v>
      </c>
      <c r="D70" s="459" t="s">
        <v>664</v>
      </c>
      <c r="E70" s="31"/>
      <c r="F70" s="14"/>
      <c r="G70" s="31"/>
      <c r="H70" s="31">
        <v>4</v>
      </c>
      <c r="I70" s="31"/>
      <c r="J70" s="31"/>
      <c r="K70" s="31">
        <v>4</v>
      </c>
      <c r="L70" s="31">
        <v>4</v>
      </c>
      <c r="M70" s="17">
        <f t="shared" si="0"/>
        <v>4</v>
      </c>
    </row>
    <row r="71" spans="1:13" x14ac:dyDescent="0.25">
      <c r="B71" s="31">
        <v>80</v>
      </c>
      <c r="C71" s="14" t="s">
        <v>626</v>
      </c>
      <c r="D71" s="459" t="s">
        <v>665</v>
      </c>
      <c r="E71" s="31"/>
      <c r="F71" s="14"/>
      <c r="G71" s="31"/>
      <c r="H71" s="31">
        <v>5</v>
      </c>
      <c r="I71" s="31"/>
      <c r="J71" s="31"/>
      <c r="K71" s="31">
        <v>5</v>
      </c>
      <c r="L71" s="31">
        <v>3</v>
      </c>
      <c r="M71" s="17">
        <f t="shared" si="0"/>
        <v>3</v>
      </c>
    </row>
    <row r="72" spans="1:13" x14ac:dyDescent="0.25">
      <c r="B72" s="31">
        <v>80</v>
      </c>
      <c r="C72" s="14" t="s">
        <v>224</v>
      </c>
      <c r="D72" s="459" t="s">
        <v>505</v>
      </c>
      <c r="E72" s="31"/>
      <c r="F72" s="14"/>
      <c r="G72" s="31"/>
      <c r="H72" s="31">
        <v>2</v>
      </c>
      <c r="I72" s="31"/>
      <c r="J72" s="31"/>
      <c r="K72" s="31">
        <v>2</v>
      </c>
      <c r="L72" s="31">
        <v>6</v>
      </c>
      <c r="M72" s="17">
        <f t="shared" si="0"/>
        <v>6</v>
      </c>
    </row>
    <row r="73" spans="1:13" x14ac:dyDescent="0.25">
      <c r="B73" s="31"/>
      <c r="C73" s="14" t="s">
        <v>605</v>
      </c>
      <c r="D73" s="459" t="s">
        <v>666</v>
      </c>
      <c r="E73" s="31"/>
      <c r="F73" s="14"/>
      <c r="G73" s="31"/>
      <c r="H73" s="31"/>
      <c r="I73" s="31"/>
      <c r="J73" s="31"/>
      <c r="K73" s="31">
        <v>0</v>
      </c>
      <c r="L73" s="31">
        <v>0</v>
      </c>
      <c r="M73" s="17">
        <f t="shared" si="0"/>
        <v>0</v>
      </c>
    </row>
    <row r="74" spans="1:13" x14ac:dyDescent="0.25">
      <c r="B74" s="31">
        <v>80</v>
      </c>
      <c r="C74" s="14" t="s">
        <v>678</v>
      </c>
      <c r="D74" s="459" t="s">
        <v>667</v>
      </c>
      <c r="E74" s="31"/>
      <c r="F74" s="14"/>
      <c r="G74" s="31"/>
      <c r="H74" s="31">
        <v>6</v>
      </c>
      <c r="I74" s="31"/>
      <c r="J74" s="31"/>
      <c r="K74" s="31">
        <v>6</v>
      </c>
      <c r="L74" s="31">
        <v>2</v>
      </c>
      <c r="M74" s="17">
        <f t="shared" si="0"/>
        <v>2</v>
      </c>
    </row>
    <row r="75" spans="1:13" x14ac:dyDescent="0.25">
      <c r="B75" s="31">
        <v>80</v>
      </c>
      <c r="C75" s="14" t="s">
        <v>617</v>
      </c>
      <c r="D75" s="459" t="s">
        <v>668</v>
      </c>
      <c r="E75" s="31"/>
      <c r="F75" s="14"/>
      <c r="G75" s="31"/>
      <c r="H75" s="31">
        <v>1</v>
      </c>
      <c r="I75" s="31"/>
      <c r="J75" s="31"/>
      <c r="K75" s="31">
        <v>1</v>
      </c>
      <c r="L75" s="31">
        <v>7</v>
      </c>
      <c r="M75" s="17">
        <f t="shared" ref="M75:M83" si="1">SUM(L75+$M$5)</f>
        <v>7</v>
      </c>
    </row>
    <row r="76" spans="1:13" x14ac:dyDescent="0.25">
      <c r="B76" s="31">
        <v>80</v>
      </c>
      <c r="C76" s="14" t="s">
        <v>627</v>
      </c>
      <c r="D76" s="459" t="s">
        <v>669</v>
      </c>
      <c r="E76" s="31"/>
      <c r="F76" s="14"/>
      <c r="G76" s="31"/>
      <c r="H76" s="31">
        <v>7</v>
      </c>
      <c r="I76" s="31"/>
      <c r="J76" s="31"/>
      <c r="K76" s="31">
        <v>7</v>
      </c>
      <c r="L76" s="31">
        <v>1</v>
      </c>
      <c r="M76" s="17">
        <f t="shared" si="1"/>
        <v>1</v>
      </c>
    </row>
    <row r="77" spans="1:13" x14ac:dyDescent="0.25">
      <c r="B77" s="31">
        <v>80</v>
      </c>
      <c r="C77" s="14" t="s">
        <v>679</v>
      </c>
      <c r="D77" s="459" t="s">
        <v>670</v>
      </c>
      <c r="E77" s="31"/>
      <c r="F77" s="14"/>
      <c r="G77" s="31"/>
      <c r="H77" s="31">
        <v>2</v>
      </c>
      <c r="I77" s="31"/>
      <c r="J77" s="31"/>
      <c r="K77" s="31">
        <v>2</v>
      </c>
      <c r="L77" s="31">
        <v>6</v>
      </c>
      <c r="M77" s="17">
        <f t="shared" si="1"/>
        <v>6</v>
      </c>
    </row>
    <row r="78" spans="1:13" x14ac:dyDescent="0.25">
      <c r="B78" s="31">
        <v>80</v>
      </c>
      <c r="C78" s="14" t="s">
        <v>679</v>
      </c>
      <c r="D78" s="459" t="s">
        <v>671</v>
      </c>
      <c r="E78" s="31"/>
      <c r="F78" s="14"/>
      <c r="G78" s="31"/>
      <c r="H78" s="31">
        <v>7</v>
      </c>
      <c r="I78" s="31"/>
      <c r="J78" s="31"/>
      <c r="K78" s="31">
        <v>7</v>
      </c>
      <c r="L78" s="31">
        <v>1</v>
      </c>
      <c r="M78" s="17">
        <f t="shared" si="1"/>
        <v>1</v>
      </c>
    </row>
    <row r="79" spans="1:13" x14ac:dyDescent="0.25">
      <c r="B79" s="31">
        <v>80</v>
      </c>
      <c r="C79" s="14" t="s">
        <v>627</v>
      </c>
      <c r="D79" s="459" t="s">
        <v>628</v>
      </c>
      <c r="E79" s="31"/>
      <c r="F79" s="14"/>
      <c r="G79" s="31"/>
      <c r="H79" s="31" t="s">
        <v>55</v>
      </c>
      <c r="I79" s="31"/>
      <c r="J79" s="31"/>
      <c r="K79" s="31">
        <v>0</v>
      </c>
      <c r="L79" s="31">
        <v>0</v>
      </c>
      <c r="M79" s="17">
        <f t="shared" si="1"/>
        <v>0</v>
      </c>
    </row>
    <row r="80" spans="1:13" x14ac:dyDescent="0.25">
      <c r="B80" s="31">
        <v>80</v>
      </c>
      <c r="C80" s="14" t="s">
        <v>627</v>
      </c>
      <c r="D80" s="459" t="s">
        <v>672</v>
      </c>
      <c r="E80" s="31"/>
      <c r="F80" s="14"/>
      <c r="G80" s="31"/>
      <c r="H80" s="31">
        <v>4</v>
      </c>
      <c r="I80" s="31"/>
      <c r="J80" s="31"/>
      <c r="K80" s="31">
        <v>4</v>
      </c>
      <c r="L80" s="31">
        <v>4</v>
      </c>
      <c r="M80" s="17">
        <f t="shared" si="1"/>
        <v>4</v>
      </c>
    </row>
    <row r="81" spans="2:13" x14ac:dyDescent="0.25">
      <c r="B81" s="31">
        <v>80</v>
      </c>
      <c r="C81" s="14" t="s">
        <v>680</v>
      </c>
      <c r="D81" s="459" t="s">
        <v>673</v>
      </c>
      <c r="E81" s="31"/>
      <c r="F81" s="14"/>
      <c r="G81" s="31"/>
      <c r="H81" s="31">
        <v>7</v>
      </c>
      <c r="I81" s="31"/>
      <c r="J81" s="31"/>
      <c r="K81" s="31">
        <v>7</v>
      </c>
      <c r="L81" s="31">
        <v>1</v>
      </c>
      <c r="M81" s="17">
        <f t="shared" si="1"/>
        <v>1</v>
      </c>
    </row>
    <row r="82" spans="2:13" x14ac:dyDescent="0.25">
      <c r="B82" s="31">
        <v>80</v>
      </c>
      <c r="C82" s="14" t="s">
        <v>680</v>
      </c>
      <c r="D82" s="459" t="s">
        <v>674</v>
      </c>
      <c r="E82" s="31"/>
      <c r="F82" s="14"/>
      <c r="G82" s="31"/>
      <c r="H82" s="31" t="s">
        <v>55</v>
      </c>
      <c r="I82" s="31"/>
      <c r="J82" s="31"/>
      <c r="K82" s="31">
        <v>0</v>
      </c>
      <c r="L82" s="31">
        <v>0</v>
      </c>
      <c r="M82" s="17">
        <f t="shared" si="1"/>
        <v>0</v>
      </c>
    </row>
    <row r="83" spans="2:13" x14ac:dyDescent="0.25">
      <c r="B83" s="31"/>
      <c r="C83" s="14"/>
      <c r="D83" s="459"/>
      <c r="E83" s="31"/>
      <c r="F83" s="14"/>
      <c r="G83" s="31"/>
      <c r="H83" s="31"/>
      <c r="I83" s="31"/>
      <c r="J83" s="31"/>
      <c r="K83" s="31"/>
      <c r="L83" s="31"/>
      <c r="M83" s="17">
        <f t="shared" si="1"/>
        <v>0</v>
      </c>
    </row>
  </sheetData>
  <autoFilter ref="A3:M57" xr:uid="{12439D88-0A25-4987-8983-7A4403E4246B}">
    <filterColumn colId="6" showButton="0"/>
    <filterColumn colId="7" showButton="0"/>
    <filterColumn colId="8" showButton="0"/>
    <sortState xmlns:xlrd2="http://schemas.microsoft.com/office/spreadsheetml/2017/richdata2" ref="A8:M67">
      <sortCondition ref="D3:D57"/>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D1:D1048576">
    <cfRule type="duplicateValues" dxfId="111" priority="1190"/>
  </conditionalFormatting>
  <conditionalFormatting sqref="C1:D5">
    <cfRule type="duplicateValues" dxfId="110" priority="1191"/>
  </conditionalFormatting>
  <conditionalFormatting sqref="C6:D51">
    <cfRule type="duplicateValues" dxfId="109"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B682-58FE-4BAD-9D5A-06CBA20501A5}">
  <sheetPr>
    <tabColor rgb="FFA3E7FF"/>
  </sheetPr>
  <dimension ref="A1:M32"/>
  <sheetViews>
    <sheetView workbookViewId="0">
      <selection activeCell="J10" sqref="J10"/>
    </sheetView>
  </sheetViews>
  <sheetFormatPr defaultColWidth="9.109375" defaultRowHeight="13.2" x14ac:dyDescent="0.25"/>
  <cols>
    <col min="1" max="1" width="42.88671875" style="9" bestFit="1" customWidth="1"/>
    <col min="2" max="2" width="6.6640625" style="1" bestFit="1" customWidth="1"/>
    <col min="3" max="3" width="16.88671875" style="9" bestFit="1" customWidth="1"/>
    <col min="4" max="4" width="22.6640625" style="207" bestFit="1" customWidth="1"/>
    <col min="5" max="5" width="6.6640625" style="1" bestFit="1" customWidth="1"/>
    <col min="6" max="6" width="13.109375" style="9" bestFit="1" customWidth="1"/>
    <col min="7" max="8" width="7.44140625" style="1" bestFit="1" customWidth="1"/>
    <col min="9" max="9" width="8.5546875" style="1" bestFit="1" customWidth="1"/>
    <col min="10" max="10" width="12.88671875" style="1" bestFit="1" customWidth="1"/>
    <col min="11" max="11" width="6.5546875" style="1" bestFit="1" customWidth="1"/>
    <col min="12" max="12" width="12.5546875" style="1" bestFit="1" customWidth="1"/>
    <col min="13" max="13" width="29.44140625" style="1" bestFit="1" customWidth="1"/>
    <col min="14" max="16384" width="9.109375" style="9"/>
  </cols>
  <sheetData>
    <row r="1" spans="1:13" ht="22.5" customHeight="1" thickBot="1" x14ac:dyDescent="0.3">
      <c r="A1" s="81">
        <f>SUM(A2-1)</f>
        <v>0</v>
      </c>
      <c r="B1" s="643" t="s">
        <v>163</v>
      </c>
      <c r="C1" s="644"/>
      <c r="D1" s="7" t="s">
        <v>164</v>
      </c>
      <c r="E1" s="622" t="s">
        <v>250</v>
      </c>
      <c r="F1" s="623"/>
      <c r="G1" s="623"/>
      <c r="H1" s="623"/>
      <c r="I1" s="623"/>
      <c r="J1" s="8" t="s">
        <v>165</v>
      </c>
      <c r="K1" s="657">
        <v>44611</v>
      </c>
      <c r="L1" s="658"/>
      <c r="M1" s="8" t="s">
        <v>166</v>
      </c>
    </row>
    <row r="2" spans="1:13" ht="22.5" customHeight="1" thickBot="1" x14ac:dyDescent="0.3">
      <c r="A2" s="1">
        <f>COUNTA(_xlfn.UNIQUE(D8:D131))</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1</v>
      </c>
    </row>
    <row r="5" spans="1:13" ht="14.4" thickBot="1" x14ac:dyDescent="0.3">
      <c r="A5" s="647"/>
      <c r="B5" s="650"/>
      <c r="C5" s="653"/>
      <c r="D5" s="642"/>
      <c r="E5" s="633" t="s">
        <v>183</v>
      </c>
      <c r="F5" s="634"/>
      <c r="G5" s="639"/>
      <c r="H5" s="641"/>
      <c r="I5" s="641"/>
      <c r="J5" s="642"/>
      <c r="K5" s="632"/>
      <c r="L5" s="637"/>
      <c r="M5" s="345">
        <f>IF(M4=1,0,IF(M4=2,1,IF(M4=3,2,0)))</f>
        <v>0</v>
      </c>
    </row>
    <row r="6" spans="1:13" ht="14.4" x14ac:dyDescent="0.25">
      <c r="A6" s="82" t="str">
        <f t="shared" ref="A6:A32" si="0">CONCATENATE(B6,C6,D6)</f>
        <v/>
      </c>
      <c r="B6" s="245"/>
      <c r="C6" s="246"/>
      <c r="D6" s="247"/>
      <c r="E6" s="248"/>
      <c r="F6" s="249"/>
      <c r="G6" s="248"/>
      <c r="H6" s="245"/>
      <c r="I6" s="250"/>
      <c r="J6" s="251"/>
      <c r="K6" s="81"/>
      <c r="L6" s="252">
        <f t="shared" ref="L6:L32" si="1">IF(K6=1,7,IF(K6=2,6,IF(K6=3,5,IF(K6=4,4,IF(K6=5,3,IF(K6=6,2,IF(K6&gt;=6,1,0)))))))</f>
        <v>0</v>
      </c>
      <c r="M6" s="253">
        <f t="shared" ref="M6:M32" si="2">SUM(L6+$M$5)</f>
        <v>0</v>
      </c>
    </row>
    <row r="7" spans="1:13" ht="14.4" x14ac:dyDescent="0.25">
      <c r="A7" s="82" t="str">
        <f t="shared" si="0"/>
        <v/>
      </c>
      <c r="B7" s="13"/>
      <c r="C7" s="14"/>
      <c r="D7" s="15"/>
      <c r="E7" s="20"/>
      <c r="F7" s="16"/>
      <c r="G7" s="20"/>
      <c r="H7" s="13"/>
      <c r="I7" s="31"/>
      <c r="J7" s="34"/>
      <c r="K7" s="17"/>
      <c r="L7" s="18">
        <f t="shared" si="1"/>
        <v>0</v>
      </c>
      <c r="M7" s="19">
        <f t="shared" si="2"/>
        <v>0</v>
      </c>
    </row>
    <row r="8" spans="1:13" ht="14.4" x14ac:dyDescent="0.25">
      <c r="A8" s="82" t="str">
        <f t="shared" si="0"/>
        <v/>
      </c>
      <c r="B8" s="13"/>
      <c r="C8" s="14"/>
      <c r="D8" s="15"/>
      <c r="E8" s="20"/>
      <c r="F8" s="16"/>
      <c r="G8" s="20"/>
      <c r="H8" s="13"/>
      <c r="I8" s="31"/>
      <c r="J8" s="34"/>
      <c r="K8" s="17"/>
      <c r="L8" s="18">
        <f t="shared" si="1"/>
        <v>0</v>
      </c>
      <c r="M8" s="19">
        <f t="shared" si="2"/>
        <v>0</v>
      </c>
    </row>
    <row r="9" spans="1:13" ht="14.4" x14ac:dyDescent="0.25">
      <c r="A9" s="82" t="str">
        <f t="shared" si="0"/>
        <v/>
      </c>
      <c r="B9" s="13"/>
      <c r="C9" s="14"/>
      <c r="D9" s="15"/>
      <c r="E9" s="20"/>
      <c r="F9" s="16"/>
      <c r="G9" s="20"/>
      <c r="H9" s="13"/>
      <c r="I9" s="31"/>
      <c r="J9" s="34"/>
      <c r="K9" s="17"/>
      <c r="L9" s="18">
        <f t="shared" si="1"/>
        <v>0</v>
      </c>
      <c r="M9" s="19">
        <f t="shared" si="2"/>
        <v>0</v>
      </c>
    </row>
    <row r="10" spans="1:13" ht="14.4" x14ac:dyDescent="0.25">
      <c r="A10" s="82" t="str">
        <f t="shared" si="0"/>
        <v/>
      </c>
      <c r="B10" s="265"/>
      <c r="C10" s="504"/>
      <c r="D10" s="505"/>
      <c r="E10" s="266"/>
      <c r="F10" s="267"/>
      <c r="G10" s="266"/>
      <c r="H10" s="265"/>
      <c r="I10" s="268"/>
      <c r="J10" s="269"/>
      <c r="K10" s="270"/>
      <c r="L10" s="506">
        <f t="shared" si="1"/>
        <v>0</v>
      </c>
      <c r="M10" s="272">
        <f t="shared" si="2"/>
        <v>0</v>
      </c>
    </row>
    <row r="11" spans="1:13" ht="14.4" x14ac:dyDescent="0.25">
      <c r="A11" s="82" t="str">
        <f t="shared" si="0"/>
        <v/>
      </c>
      <c r="B11" s="13"/>
      <c r="C11" s="504"/>
      <c r="D11" s="505"/>
      <c r="E11" s="20"/>
      <c r="F11" s="16"/>
      <c r="G11" s="20"/>
      <c r="H11" s="13"/>
      <c r="I11" s="31"/>
      <c r="J11" s="34"/>
      <c r="K11" s="17"/>
      <c r="L11" s="18">
        <f t="shared" si="1"/>
        <v>0</v>
      </c>
      <c r="M11" s="19">
        <f t="shared" si="2"/>
        <v>0</v>
      </c>
    </row>
    <row r="12" spans="1:13" ht="14.4" x14ac:dyDescent="0.25">
      <c r="A12" s="82" t="str">
        <f t="shared" si="0"/>
        <v/>
      </c>
      <c r="B12" s="13"/>
      <c r="C12" s="504"/>
      <c r="D12" s="505"/>
      <c r="E12" s="20"/>
      <c r="F12" s="16"/>
      <c r="G12" s="20"/>
      <c r="H12" s="13"/>
      <c r="I12" s="31"/>
      <c r="J12" s="34"/>
      <c r="K12" s="17"/>
      <c r="L12" s="18">
        <f t="shared" si="1"/>
        <v>0</v>
      </c>
      <c r="M12" s="19">
        <f t="shared" si="2"/>
        <v>0</v>
      </c>
    </row>
    <row r="13" spans="1:13" ht="14.4" x14ac:dyDescent="0.25">
      <c r="A13" s="82" t="str">
        <f t="shared" si="0"/>
        <v/>
      </c>
      <c r="B13" s="13"/>
      <c r="C13" s="305"/>
      <c r="D13" s="295"/>
      <c r="E13" s="20"/>
      <c r="F13" s="16"/>
      <c r="G13" s="20"/>
      <c r="H13" s="13"/>
      <c r="I13" s="31"/>
      <c r="J13" s="34"/>
      <c r="K13" s="17"/>
      <c r="L13" s="18">
        <f t="shared" si="1"/>
        <v>0</v>
      </c>
      <c r="M13" s="19">
        <f t="shared" si="2"/>
        <v>0</v>
      </c>
    </row>
    <row r="14" spans="1:13" ht="14.4" x14ac:dyDescent="0.25">
      <c r="A14" s="82" t="str">
        <f t="shared" si="0"/>
        <v/>
      </c>
      <c r="B14" s="13"/>
      <c r="C14" s="305"/>
      <c r="D14" s="15"/>
      <c r="E14" s="20"/>
      <c r="F14" s="16"/>
      <c r="G14" s="20"/>
      <c r="H14" s="13"/>
      <c r="I14" s="31"/>
      <c r="J14" s="34"/>
      <c r="K14" s="17"/>
      <c r="L14" s="18">
        <f t="shared" si="1"/>
        <v>0</v>
      </c>
      <c r="M14" s="19">
        <f t="shared" si="2"/>
        <v>0</v>
      </c>
    </row>
    <row r="15" spans="1:13" ht="14.4" x14ac:dyDescent="0.25">
      <c r="A15" s="82" t="str">
        <f t="shared" si="0"/>
        <v/>
      </c>
      <c r="B15" s="13"/>
      <c r="C15" s="356"/>
      <c r="D15" s="247"/>
      <c r="E15" s="20"/>
      <c r="F15" s="16"/>
      <c r="G15" s="20"/>
      <c r="H15" s="13"/>
      <c r="I15" s="31"/>
      <c r="J15" s="34"/>
      <c r="K15" s="17"/>
      <c r="L15" s="18">
        <f t="shared" si="1"/>
        <v>0</v>
      </c>
      <c r="M15" s="19">
        <f t="shared" si="2"/>
        <v>0</v>
      </c>
    </row>
    <row r="16" spans="1:13" ht="14.4" x14ac:dyDescent="0.25">
      <c r="A16" s="82" t="str">
        <f t="shared" si="0"/>
        <v/>
      </c>
      <c r="B16" s="13"/>
      <c r="C16" s="14"/>
      <c r="D16" s="15"/>
      <c r="E16" s="20"/>
      <c r="F16" s="16"/>
      <c r="G16" s="20"/>
      <c r="H16" s="13"/>
      <c r="I16" s="31"/>
      <c r="J16" s="34"/>
      <c r="K16" s="17"/>
      <c r="L16" s="18">
        <f t="shared" si="1"/>
        <v>0</v>
      </c>
      <c r="M16" s="19">
        <f t="shared" si="2"/>
        <v>0</v>
      </c>
    </row>
    <row r="17" spans="1:13" ht="14.4" x14ac:dyDescent="0.25">
      <c r="A17" s="82" t="str">
        <f t="shared" si="0"/>
        <v/>
      </c>
      <c r="B17" s="265"/>
      <c r="C17" s="504"/>
      <c r="D17" s="505"/>
      <c r="E17" s="266"/>
      <c r="F17" s="267"/>
      <c r="G17" s="266"/>
      <c r="H17" s="265"/>
      <c r="I17" s="268"/>
      <c r="J17" s="269"/>
      <c r="K17" s="270"/>
      <c r="L17" s="506">
        <f t="shared" si="1"/>
        <v>0</v>
      </c>
      <c r="M17" s="272">
        <f t="shared" si="2"/>
        <v>0</v>
      </c>
    </row>
    <row r="18" spans="1:13" ht="14.4" x14ac:dyDescent="0.25">
      <c r="A18" s="82" t="str">
        <f t="shared" si="0"/>
        <v/>
      </c>
      <c r="B18" s="13"/>
      <c r="C18" s="504"/>
      <c r="D18" s="505"/>
      <c r="E18" s="20"/>
      <c r="F18" s="16"/>
      <c r="G18" s="20"/>
      <c r="H18" s="13"/>
      <c r="I18" s="31"/>
      <c r="J18" s="34"/>
      <c r="K18" s="17"/>
      <c r="L18" s="18">
        <f t="shared" si="1"/>
        <v>0</v>
      </c>
      <c r="M18" s="19">
        <f t="shared" si="2"/>
        <v>0</v>
      </c>
    </row>
    <row r="19" spans="1:13" ht="14.4" x14ac:dyDescent="0.25">
      <c r="A19" s="82" t="str">
        <f t="shared" si="0"/>
        <v/>
      </c>
      <c r="B19" s="13"/>
      <c r="C19" s="14"/>
      <c r="D19" s="15"/>
      <c r="E19" s="20"/>
      <c r="F19" s="16"/>
      <c r="G19" s="20"/>
      <c r="H19" s="13"/>
      <c r="I19" s="31"/>
      <c r="J19" s="34"/>
      <c r="K19" s="17"/>
      <c r="L19" s="18">
        <f t="shared" si="1"/>
        <v>0</v>
      </c>
      <c r="M19" s="19">
        <f t="shared" si="2"/>
        <v>0</v>
      </c>
    </row>
    <row r="20" spans="1:13" ht="14.4" x14ac:dyDescent="0.25">
      <c r="A20" s="82" t="str">
        <f t="shared" si="0"/>
        <v/>
      </c>
      <c r="B20" s="13"/>
      <c r="C20" s="14"/>
      <c r="D20" s="15"/>
      <c r="E20" s="20"/>
      <c r="F20" s="16"/>
      <c r="G20" s="20"/>
      <c r="H20" s="13"/>
      <c r="I20" s="31"/>
      <c r="J20" s="34"/>
      <c r="K20" s="17"/>
      <c r="L20" s="18">
        <f t="shared" si="1"/>
        <v>0</v>
      </c>
      <c r="M20" s="19">
        <f t="shared" si="2"/>
        <v>0</v>
      </c>
    </row>
    <row r="21" spans="1:13" ht="14.4" x14ac:dyDescent="0.25">
      <c r="A21" s="82" t="str">
        <f t="shared" si="0"/>
        <v/>
      </c>
      <c r="B21" s="13"/>
      <c r="C21" s="14"/>
      <c r="D21" s="15"/>
      <c r="E21" s="20"/>
      <c r="F21" s="16"/>
      <c r="G21" s="20"/>
      <c r="H21" s="13"/>
      <c r="I21" s="31"/>
      <c r="J21" s="34"/>
      <c r="K21" s="17"/>
      <c r="L21" s="18">
        <f t="shared" si="1"/>
        <v>0</v>
      </c>
      <c r="M21" s="19">
        <f t="shared" si="2"/>
        <v>0</v>
      </c>
    </row>
    <row r="22" spans="1:13" ht="14.4" x14ac:dyDescent="0.25">
      <c r="A22" s="82" t="str">
        <f t="shared" si="0"/>
        <v/>
      </c>
      <c r="B22" s="13"/>
      <c r="C22" s="504"/>
      <c r="D22" s="505"/>
      <c r="E22" s="20"/>
      <c r="F22" s="16"/>
      <c r="G22" s="20"/>
      <c r="H22" s="13"/>
      <c r="I22" s="31"/>
      <c r="J22" s="34"/>
      <c r="K22" s="17"/>
      <c r="L22" s="18">
        <f t="shared" si="1"/>
        <v>0</v>
      </c>
      <c r="M22" s="19">
        <f t="shared" si="2"/>
        <v>0</v>
      </c>
    </row>
    <row r="23" spans="1:13" ht="14.4" x14ac:dyDescent="0.25">
      <c r="A23" s="82" t="str">
        <f t="shared" si="0"/>
        <v/>
      </c>
      <c r="B23" s="13"/>
      <c r="C23" s="14"/>
      <c r="D23" s="15"/>
      <c r="E23" s="20"/>
      <c r="F23" s="16"/>
      <c r="G23" s="20"/>
      <c r="H23" s="13"/>
      <c r="I23" s="31"/>
      <c r="J23" s="34"/>
      <c r="K23" s="17"/>
      <c r="L23" s="18">
        <f t="shared" si="1"/>
        <v>0</v>
      </c>
      <c r="M23" s="19">
        <f t="shared" si="2"/>
        <v>0</v>
      </c>
    </row>
    <row r="24" spans="1:13" ht="14.4" x14ac:dyDescent="0.25">
      <c r="A24" s="82" t="str">
        <f t="shared" si="0"/>
        <v/>
      </c>
      <c r="B24" s="13"/>
      <c r="C24" s="14"/>
      <c r="D24" s="295"/>
      <c r="E24" s="20"/>
      <c r="F24" s="16"/>
      <c r="G24" s="20"/>
      <c r="H24" s="13"/>
      <c r="I24" s="31"/>
      <c r="J24" s="34"/>
      <c r="K24" s="17"/>
      <c r="L24" s="18">
        <f t="shared" si="1"/>
        <v>0</v>
      </c>
      <c r="M24" s="19">
        <f t="shared" si="2"/>
        <v>0</v>
      </c>
    </row>
    <row r="25" spans="1:13" ht="14.4" x14ac:dyDescent="0.25">
      <c r="A25" s="82" t="str">
        <f t="shared" si="0"/>
        <v/>
      </c>
      <c r="B25" s="13"/>
      <c r="C25" s="246"/>
      <c r="D25" s="247"/>
      <c r="E25" s="20"/>
      <c r="F25" s="236"/>
      <c r="G25" s="31"/>
      <c r="H25" s="31"/>
      <c r="I25" s="13"/>
      <c r="J25" s="34"/>
      <c r="K25" s="17"/>
      <c r="L25" s="18">
        <f t="shared" si="1"/>
        <v>0</v>
      </c>
      <c r="M25" s="19">
        <f t="shared" si="2"/>
        <v>0</v>
      </c>
    </row>
    <row r="26" spans="1:13" ht="14.4" x14ac:dyDescent="0.25">
      <c r="A26" s="82" t="str">
        <f t="shared" si="0"/>
        <v/>
      </c>
      <c r="B26" s="13"/>
      <c r="C26" s="14"/>
      <c r="D26" s="15"/>
      <c r="E26" s="20"/>
      <c r="F26" s="236"/>
      <c r="G26" s="31"/>
      <c r="H26" s="31"/>
      <c r="I26" s="13"/>
      <c r="J26" s="34"/>
      <c r="K26" s="17"/>
      <c r="L26" s="18">
        <f t="shared" si="1"/>
        <v>0</v>
      </c>
      <c r="M26" s="19">
        <f t="shared" si="2"/>
        <v>0</v>
      </c>
    </row>
    <row r="27" spans="1:13" ht="14.4" x14ac:dyDescent="0.25">
      <c r="A27" s="82" t="str">
        <f t="shared" si="0"/>
        <v/>
      </c>
      <c r="B27" s="13"/>
      <c r="C27" s="14"/>
      <c r="D27" s="15"/>
      <c r="E27" s="20"/>
      <c r="F27" s="236"/>
      <c r="G27" s="31"/>
      <c r="H27" s="31"/>
      <c r="I27" s="13"/>
      <c r="J27" s="34"/>
      <c r="K27" s="17"/>
      <c r="L27" s="18">
        <f t="shared" si="1"/>
        <v>0</v>
      </c>
      <c r="M27" s="19">
        <f t="shared" si="2"/>
        <v>0</v>
      </c>
    </row>
    <row r="28" spans="1:13" ht="14.4" x14ac:dyDescent="0.25">
      <c r="A28" s="82" t="str">
        <f t="shared" si="0"/>
        <v/>
      </c>
      <c r="B28" s="13"/>
      <c r="C28" s="14"/>
      <c r="D28" s="15"/>
      <c r="E28" s="20"/>
      <c r="F28" s="236"/>
      <c r="G28" s="31"/>
      <c r="H28" s="31"/>
      <c r="I28" s="13"/>
      <c r="J28" s="34"/>
      <c r="K28" s="17"/>
      <c r="L28" s="18">
        <f t="shared" si="1"/>
        <v>0</v>
      </c>
      <c r="M28" s="19">
        <f t="shared" si="2"/>
        <v>0</v>
      </c>
    </row>
    <row r="29" spans="1:13" ht="14.4" x14ac:dyDescent="0.25">
      <c r="A29" s="82" t="str">
        <f t="shared" si="0"/>
        <v/>
      </c>
      <c r="B29" s="13"/>
      <c r="C29" s="14"/>
      <c r="D29" s="15"/>
      <c r="E29" s="20"/>
      <c r="F29" s="236"/>
      <c r="G29" s="31"/>
      <c r="H29" s="31"/>
      <c r="I29" s="13"/>
      <c r="J29" s="34"/>
      <c r="K29" s="17"/>
      <c r="L29" s="18">
        <f t="shared" si="1"/>
        <v>0</v>
      </c>
      <c r="M29" s="19">
        <f t="shared" si="2"/>
        <v>0</v>
      </c>
    </row>
    <row r="30" spans="1:13" ht="14.4" x14ac:dyDescent="0.25">
      <c r="A30" s="82" t="str">
        <f t="shared" si="0"/>
        <v/>
      </c>
      <c r="B30" s="13"/>
      <c r="C30" s="14"/>
      <c r="D30" s="295"/>
      <c r="E30" s="20"/>
      <c r="F30" s="236"/>
      <c r="G30" s="31"/>
      <c r="H30" s="31"/>
      <c r="I30" s="13"/>
      <c r="J30" s="34"/>
      <c r="K30" s="17"/>
      <c r="L30" s="18">
        <f t="shared" si="1"/>
        <v>0</v>
      </c>
      <c r="M30" s="19">
        <f t="shared" si="2"/>
        <v>0</v>
      </c>
    </row>
    <row r="31" spans="1:13" ht="14.4" x14ac:dyDescent="0.25">
      <c r="A31" s="82" t="str">
        <f t="shared" si="0"/>
        <v/>
      </c>
      <c r="B31" s="13"/>
      <c r="C31" s="14"/>
      <c r="D31" s="15"/>
      <c r="E31" s="20"/>
      <c r="F31" s="236"/>
      <c r="G31" s="31"/>
      <c r="H31" s="31"/>
      <c r="I31" s="13"/>
      <c r="J31" s="34"/>
      <c r="K31" s="17"/>
      <c r="L31" s="18">
        <f t="shared" si="1"/>
        <v>0</v>
      </c>
      <c r="M31" s="19">
        <f t="shared" si="2"/>
        <v>0</v>
      </c>
    </row>
    <row r="32" spans="1:13" ht="14.4" x14ac:dyDescent="0.25">
      <c r="A32" s="82" t="str">
        <f t="shared" si="0"/>
        <v/>
      </c>
      <c r="B32" s="13"/>
      <c r="C32" s="14"/>
      <c r="D32" s="15"/>
      <c r="E32" s="20"/>
      <c r="F32" s="236"/>
      <c r="G32" s="31"/>
      <c r="H32" s="31"/>
      <c r="I32" s="13"/>
      <c r="J32" s="34"/>
      <c r="K32" s="17"/>
      <c r="L32" s="18">
        <f t="shared" si="1"/>
        <v>0</v>
      </c>
      <c r="M32" s="19">
        <f t="shared" si="2"/>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08"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7FAA-2A64-497F-9D3F-DD4DEFD675A5}">
  <sheetPr codeName="Sheet21">
    <tabColor rgb="FFA3E7FF"/>
  </sheetPr>
  <dimension ref="A1:P144"/>
  <sheetViews>
    <sheetView topLeftCell="C1" workbookViewId="0">
      <selection activeCell="M5" sqref="M5"/>
    </sheetView>
  </sheetViews>
  <sheetFormatPr defaultColWidth="9.109375" defaultRowHeight="13.2" x14ac:dyDescent="0.25"/>
  <cols>
    <col min="1" max="1" width="52" customWidth="1"/>
    <col min="2" max="2" width="6.6640625" bestFit="1" customWidth="1"/>
    <col min="3" max="3" width="17.6640625" bestFit="1" customWidth="1"/>
    <col min="4" max="4" width="28.5546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251</v>
      </c>
      <c r="F1" s="623"/>
      <c r="G1" s="623"/>
      <c r="H1" s="623"/>
      <c r="I1" s="623"/>
      <c r="J1" s="8" t="s">
        <v>165</v>
      </c>
      <c r="K1" s="657">
        <v>44991</v>
      </c>
      <c r="L1" s="658"/>
      <c r="M1" s="8" t="s">
        <v>166</v>
      </c>
    </row>
    <row r="2" spans="1:16" s="9" customFormat="1" ht="22.5" customHeight="1" thickBot="1" x14ac:dyDescent="0.3">
      <c r="A2" s="1">
        <f>COUNTA(_xlfn.UNIQUE(D6:D185))</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12" t="str">
        <f t="shared" ref="A6:A38" si="0">CONCATENATE(B6,C6,D6)</f>
        <v/>
      </c>
      <c r="B6" s="13"/>
      <c r="C6" s="14"/>
      <c r="D6" s="15"/>
      <c r="E6" s="20"/>
      <c r="F6" s="16"/>
      <c r="G6" s="20"/>
      <c r="H6" s="13"/>
      <c r="I6" s="31"/>
      <c r="J6" s="34"/>
      <c r="K6" s="17"/>
      <c r="L6" s="18">
        <f t="shared" ref="L6:L69" si="1">IF(K6=1,7,IF(K6=2,6,IF(K6=3,5,IF(K6=4,4,IF(K6=5,3,IF(K6=6,2,IF(K6&gt;=6,1,0)))))))</f>
        <v>0</v>
      </c>
      <c r="M6" s="19">
        <f>SUM(L6+$M$5)</f>
        <v>0</v>
      </c>
      <c r="N6" s="30"/>
      <c r="O6" s="30"/>
      <c r="P6" s="30"/>
    </row>
    <row r="7" spans="1:16" ht="14.4" x14ac:dyDescent="0.25">
      <c r="A7" s="12" t="str">
        <f t="shared" si="0"/>
        <v/>
      </c>
      <c r="B7" s="13"/>
      <c r="C7" s="14"/>
      <c r="D7" s="15"/>
      <c r="E7" s="20"/>
      <c r="F7" s="16"/>
      <c r="G7" s="20"/>
      <c r="H7" s="13"/>
      <c r="I7" s="31"/>
      <c r="J7" s="34"/>
      <c r="K7" s="17"/>
      <c r="L7" s="18">
        <f t="shared" si="1"/>
        <v>0</v>
      </c>
      <c r="M7" s="19">
        <f t="shared" ref="M7:M70" si="2">SUM(L7+$M$5)</f>
        <v>0</v>
      </c>
      <c r="N7" s="30"/>
      <c r="O7" s="30"/>
      <c r="P7" s="30"/>
    </row>
    <row r="8" spans="1:16" ht="14.4" x14ac:dyDescent="0.25">
      <c r="A8" s="12" t="str">
        <f t="shared" si="0"/>
        <v/>
      </c>
      <c r="B8" s="13"/>
      <c r="C8" s="14"/>
      <c r="D8" s="15"/>
      <c r="E8" s="20"/>
      <c r="F8" s="16"/>
      <c r="G8" s="20"/>
      <c r="H8" s="13"/>
      <c r="I8" s="31"/>
      <c r="J8" s="34"/>
      <c r="K8" s="17"/>
      <c r="L8" s="18">
        <f t="shared" si="1"/>
        <v>0</v>
      </c>
      <c r="M8" s="19">
        <f t="shared" si="2"/>
        <v>0</v>
      </c>
      <c r="N8" s="30"/>
      <c r="O8" s="30"/>
      <c r="P8" s="30"/>
    </row>
    <row r="9" spans="1:16" ht="14.4" x14ac:dyDescent="0.25">
      <c r="A9" s="12" t="str">
        <f t="shared" si="0"/>
        <v/>
      </c>
      <c r="B9" s="13"/>
      <c r="C9" s="14"/>
      <c r="D9" s="15"/>
      <c r="E9" s="20"/>
      <c r="F9" s="16"/>
      <c r="G9" s="20"/>
      <c r="H9" s="13"/>
      <c r="I9" s="31"/>
      <c r="J9" s="34"/>
      <c r="K9" s="17"/>
      <c r="L9" s="18">
        <f t="shared" si="1"/>
        <v>0</v>
      </c>
      <c r="M9" s="19">
        <f t="shared" si="2"/>
        <v>0</v>
      </c>
      <c r="N9" s="30"/>
      <c r="O9" s="30"/>
      <c r="P9" s="30"/>
    </row>
    <row r="10" spans="1:16" ht="14.4" x14ac:dyDescent="0.25">
      <c r="A10" s="12" t="str">
        <f t="shared" si="0"/>
        <v/>
      </c>
      <c r="B10" s="13"/>
      <c r="C10" s="14"/>
      <c r="D10" s="15"/>
      <c r="E10" s="20"/>
      <c r="F10" s="16"/>
      <c r="G10" s="20"/>
      <c r="H10" s="13"/>
      <c r="I10" s="31"/>
      <c r="J10" s="34"/>
      <c r="K10" s="17"/>
      <c r="L10" s="18">
        <f t="shared" si="1"/>
        <v>0</v>
      </c>
      <c r="M10" s="19">
        <f t="shared" si="2"/>
        <v>0</v>
      </c>
      <c r="N10" s="30"/>
      <c r="O10" s="30"/>
      <c r="P10" s="30"/>
    </row>
    <row r="11" spans="1:16" ht="14.4" x14ac:dyDescent="0.25">
      <c r="A11" s="12" t="str">
        <f t="shared" si="0"/>
        <v/>
      </c>
      <c r="B11" s="13"/>
      <c r="C11" s="14"/>
      <c r="D11" s="15"/>
      <c r="E11" s="20"/>
      <c r="F11" s="16"/>
      <c r="G11" s="20"/>
      <c r="H11" s="13"/>
      <c r="I11" s="31"/>
      <c r="J11" s="34"/>
      <c r="K11" s="17"/>
      <c r="L11" s="18">
        <f t="shared" si="1"/>
        <v>0</v>
      </c>
      <c r="M11" s="19">
        <f t="shared" si="2"/>
        <v>0</v>
      </c>
      <c r="N11" s="30"/>
      <c r="O11" s="30"/>
      <c r="P11" s="30"/>
    </row>
    <row r="12" spans="1:16" ht="14.4" x14ac:dyDescent="0.25">
      <c r="A12" s="12" t="str">
        <f t="shared" si="0"/>
        <v/>
      </c>
      <c r="B12" s="13"/>
      <c r="C12" s="14"/>
      <c r="D12" s="15"/>
      <c r="E12" s="20"/>
      <c r="F12" s="16"/>
      <c r="G12" s="20"/>
      <c r="H12" s="13"/>
      <c r="I12" s="31"/>
      <c r="J12" s="34"/>
      <c r="K12" s="17"/>
      <c r="L12" s="18">
        <f t="shared" si="1"/>
        <v>0</v>
      </c>
      <c r="M12" s="19">
        <f t="shared" si="2"/>
        <v>0</v>
      </c>
      <c r="N12" s="30"/>
      <c r="O12" s="30"/>
      <c r="P12" s="30"/>
    </row>
    <row r="13" spans="1:16" ht="14.4" x14ac:dyDescent="0.25">
      <c r="A13" s="12" t="str">
        <f t="shared" si="0"/>
        <v/>
      </c>
      <c r="B13" s="13"/>
      <c r="C13" s="14"/>
      <c r="D13" s="15"/>
      <c r="E13" s="20"/>
      <c r="F13" s="16"/>
      <c r="G13" s="20"/>
      <c r="H13" s="13"/>
      <c r="I13" s="31"/>
      <c r="J13" s="34"/>
      <c r="K13" s="17"/>
      <c r="L13" s="18">
        <f t="shared" si="1"/>
        <v>0</v>
      </c>
      <c r="M13" s="19">
        <f t="shared" si="2"/>
        <v>0</v>
      </c>
      <c r="N13" s="30"/>
      <c r="O13" s="30"/>
      <c r="P13" s="30"/>
    </row>
    <row r="14" spans="1:16" ht="14.4" x14ac:dyDescent="0.25">
      <c r="A14" s="12" t="str">
        <f t="shared" si="0"/>
        <v/>
      </c>
      <c r="B14" s="13"/>
      <c r="C14" s="14"/>
      <c r="D14" s="15"/>
      <c r="E14" s="20"/>
      <c r="F14" s="16"/>
      <c r="G14" s="20"/>
      <c r="H14" s="13"/>
      <c r="I14" s="31"/>
      <c r="J14" s="34"/>
      <c r="K14" s="17"/>
      <c r="L14" s="18">
        <f t="shared" si="1"/>
        <v>0</v>
      </c>
      <c r="M14" s="19">
        <f t="shared" si="2"/>
        <v>0</v>
      </c>
      <c r="N14" s="30"/>
      <c r="O14" s="30"/>
      <c r="P14" s="30"/>
    </row>
    <row r="15" spans="1:16" ht="14.4" x14ac:dyDescent="0.25">
      <c r="A15" s="12" t="str">
        <f t="shared" si="0"/>
        <v/>
      </c>
      <c r="B15" s="13"/>
      <c r="C15" s="14"/>
      <c r="D15" s="15"/>
      <c r="E15" s="20"/>
      <c r="F15" s="16"/>
      <c r="G15" s="20"/>
      <c r="H15" s="13"/>
      <c r="I15" s="31"/>
      <c r="J15" s="34"/>
      <c r="K15" s="17"/>
      <c r="L15" s="18">
        <f t="shared" si="1"/>
        <v>0</v>
      </c>
      <c r="M15" s="19">
        <f t="shared" si="2"/>
        <v>0</v>
      </c>
      <c r="N15" s="30"/>
      <c r="O15" s="30"/>
      <c r="P15" s="30"/>
    </row>
    <row r="16" spans="1:16" ht="14.4" x14ac:dyDescent="0.25">
      <c r="A16" s="12" t="str">
        <f t="shared" si="0"/>
        <v/>
      </c>
      <c r="B16" s="13"/>
      <c r="C16" s="14"/>
      <c r="D16" s="15"/>
      <c r="E16" s="20"/>
      <c r="F16" s="16"/>
      <c r="G16" s="20"/>
      <c r="H16" s="13"/>
      <c r="I16" s="31"/>
      <c r="J16" s="34"/>
      <c r="K16" s="17"/>
      <c r="L16" s="18">
        <f t="shared" si="1"/>
        <v>0</v>
      </c>
      <c r="M16" s="19">
        <f t="shared" si="2"/>
        <v>0</v>
      </c>
      <c r="P16" s="30"/>
    </row>
    <row r="17" spans="1:16" ht="14.4" x14ac:dyDescent="0.25">
      <c r="A17" s="12" t="str">
        <f t="shared" si="0"/>
        <v/>
      </c>
      <c r="B17" s="13"/>
      <c r="C17" s="14"/>
      <c r="D17" s="15"/>
      <c r="E17" s="20"/>
      <c r="F17" s="16"/>
      <c r="G17" s="20"/>
      <c r="H17" s="13"/>
      <c r="I17" s="31"/>
      <c r="J17" s="34"/>
      <c r="K17" s="17"/>
      <c r="L17" s="18">
        <f t="shared" si="1"/>
        <v>0</v>
      </c>
      <c r="M17" s="19">
        <f t="shared" si="2"/>
        <v>0</v>
      </c>
      <c r="P17" s="30"/>
    </row>
    <row r="18" spans="1:16" ht="14.4" x14ac:dyDescent="0.25">
      <c r="A18" s="12" t="str">
        <f t="shared" si="0"/>
        <v/>
      </c>
      <c r="B18" s="13"/>
      <c r="C18" s="14"/>
      <c r="D18" s="15"/>
      <c r="E18" s="20"/>
      <c r="F18" s="16"/>
      <c r="G18" s="20"/>
      <c r="H18" s="13"/>
      <c r="I18" s="31"/>
      <c r="J18" s="34"/>
      <c r="K18" s="17"/>
      <c r="L18" s="18">
        <f t="shared" si="1"/>
        <v>0</v>
      </c>
      <c r="M18" s="19">
        <f t="shared" si="2"/>
        <v>0</v>
      </c>
    </row>
    <row r="19" spans="1:16" ht="14.4" x14ac:dyDescent="0.25">
      <c r="A19" s="12" t="str">
        <f t="shared" si="0"/>
        <v/>
      </c>
      <c r="B19" s="13"/>
      <c r="C19" s="14"/>
      <c r="D19" s="15"/>
      <c r="E19" s="20"/>
      <c r="F19" s="16"/>
      <c r="G19" s="20"/>
      <c r="H19" s="13"/>
      <c r="I19" s="31"/>
      <c r="J19" s="34"/>
      <c r="K19" s="17"/>
      <c r="L19" s="18">
        <f t="shared" si="1"/>
        <v>0</v>
      </c>
      <c r="M19" s="19">
        <f t="shared" si="2"/>
        <v>0</v>
      </c>
    </row>
    <row r="20" spans="1:16" ht="14.4" x14ac:dyDescent="0.25">
      <c r="A20" s="12" t="str">
        <f t="shared" si="0"/>
        <v/>
      </c>
      <c r="B20" s="13"/>
      <c r="C20" s="14"/>
      <c r="D20" s="15"/>
      <c r="E20" s="20"/>
      <c r="F20" s="16"/>
      <c r="G20" s="20"/>
      <c r="H20" s="13"/>
      <c r="I20" s="31"/>
      <c r="J20" s="34"/>
      <c r="K20" s="17"/>
      <c r="L20" s="18">
        <f t="shared" si="1"/>
        <v>0</v>
      </c>
      <c r="M20" s="19">
        <f t="shared" si="2"/>
        <v>0</v>
      </c>
    </row>
    <row r="21" spans="1:16" ht="14.4" x14ac:dyDescent="0.25">
      <c r="A21" s="12" t="str">
        <f t="shared" si="0"/>
        <v/>
      </c>
      <c r="B21" s="13"/>
      <c r="C21" s="14"/>
      <c r="D21" s="15"/>
      <c r="E21" s="20"/>
      <c r="F21" s="16"/>
      <c r="G21" s="20"/>
      <c r="H21" s="13"/>
      <c r="I21" s="31"/>
      <c r="J21" s="34"/>
      <c r="K21" s="17"/>
      <c r="L21" s="18">
        <f t="shared" si="1"/>
        <v>0</v>
      </c>
      <c r="M21" s="19">
        <f t="shared" si="2"/>
        <v>0</v>
      </c>
    </row>
    <row r="22" spans="1:16" ht="14.4" x14ac:dyDescent="0.25">
      <c r="A22" s="12" t="str">
        <f t="shared" si="0"/>
        <v/>
      </c>
      <c r="B22" s="13"/>
      <c r="C22" s="14"/>
      <c r="D22" s="15"/>
      <c r="E22" s="20"/>
      <c r="F22" s="16"/>
      <c r="G22" s="20"/>
      <c r="H22" s="13"/>
      <c r="I22" s="31"/>
      <c r="J22" s="34"/>
      <c r="K22" s="17"/>
      <c r="L22" s="18">
        <f t="shared" si="1"/>
        <v>0</v>
      </c>
      <c r="M22" s="19">
        <f t="shared" si="2"/>
        <v>0</v>
      </c>
    </row>
    <row r="23" spans="1:16" ht="14.4" x14ac:dyDescent="0.25">
      <c r="A23" s="12" t="str">
        <f t="shared" si="0"/>
        <v/>
      </c>
      <c r="B23" s="13"/>
      <c r="C23" s="14"/>
      <c r="D23" s="15"/>
      <c r="E23" s="20"/>
      <c r="F23" s="16"/>
      <c r="G23" s="20"/>
      <c r="H23" s="13"/>
      <c r="I23" s="31"/>
      <c r="J23" s="34"/>
      <c r="K23" s="17"/>
      <c r="L23" s="18">
        <f t="shared" si="1"/>
        <v>0</v>
      </c>
      <c r="M23" s="19">
        <f t="shared" si="2"/>
        <v>0</v>
      </c>
    </row>
    <row r="24" spans="1:16" ht="14.4" x14ac:dyDescent="0.25">
      <c r="A24" s="12" t="str">
        <f t="shared" si="0"/>
        <v/>
      </c>
      <c r="B24" s="13"/>
      <c r="C24" s="14"/>
      <c r="D24" s="15"/>
      <c r="E24" s="20"/>
      <c r="F24" s="16"/>
      <c r="G24" s="20"/>
      <c r="H24" s="13"/>
      <c r="I24" s="31"/>
      <c r="J24" s="34"/>
      <c r="K24" s="17"/>
      <c r="L24" s="18">
        <f t="shared" si="1"/>
        <v>0</v>
      </c>
      <c r="M24" s="19">
        <f t="shared" si="2"/>
        <v>0</v>
      </c>
    </row>
    <row r="25" spans="1:16" ht="14.4" x14ac:dyDescent="0.25">
      <c r="A25" s="12" t="str">
        <f t="shared" si="0"/>
        <v/>
      </c>
      <c r="B25" s="13"/>
      <c r="C25" s="14"/>
      <c r="D25" s="15"/>
      <c r="E25" s="20"/>
      <c r="F25" s="16"/>
      <c r="G25" s="20"/>
      <c r="H25" s="13"/>
      <c r="I25" s="31"/>
      <c r="J25" s="34"/>
      <c r="K25" s="17"/>
      <c r="L25" s="18">
        <f t="shared" si="1"/>
        <v>0</v>
      </c>
      <c r="M25" s="19">
        <f t="shared" si="2"/>
        <v>0</v>
      </c>
    </row>
    <row r="26" spans="1:16" ht="14.4" x14ac:dyDescent="0.25">
      <c r="A26" s="12" t="str">
        <f t="shared" si="0"/>
        <v/>
      </c>
      <c r="B26" s="13"/>
      <c r="C26" s="14"/>
      <c r="D26" s="15"/>
      <c r="E26" s="20"/>
      <c r="F26" s="16"/>
      <c r="G26" s="20"/>
      <c r="H26" s="13"/>
      <c r="I26" s="31"/>
      <c r="J26" s="34"/>
      <c r="K26" s="17"/>
      <c r="L26" s="18">
        <f t="shared" si="1"/>
        <v>0</v>
      </c>
      <c r="M26" s="19">
        <f t="shared" si="2"/>
        <v>0</v>
      </c>
    </row>
    <row r="27" spans="1:16" ht="14.4" x14ac:dyDescent="0.25">
      <c r="A27" s="12" t="str">
        <f t="shared" si="0"/>
        <v/>
      </c>
      <c r="B27" s="13"/>
      <c r="C27" s="14"/>
      <c r="D27" s="15"/>
      <c r="E27" s="20"/>
      <c r="F27" s="16"/>
      <c r="G27" s="20"/>
      <c r="H27" s="13"/>
      <c r="I27" s="31"/>
      <c r="J27" s="34"/>
      <c r="K27" s="17"/>
      <c r="L27" s="18">
        <f t="shared" si="1"/>
        <v>0</v>
      </c>
      <c r="M27" s="19">
        <f t="shared" si="2"/>
        <v>0</v>
      </c>
    </row>
    <row r="28" spans="1:16" ht="14.4" x14ac:dyDescent="0.25">
      <c r="A28" s="12" t="str">
        <f t="shared" si="0"/>
        <v/>
      </c>
      <c r="B28" s="13"/>
      <c r="C28" s="305"/>
      <c r="D28" s="15"/>
      <c r="E28" s="20"/>
      <c r="F28" s="16"/>
      <c r="G28" s="20"/>
      <c r="H28" s="13"/>
      <c r="I28" s="31"/>
      <c r="J28" s="34"/>
      <c r="K28" s="17"/>
      <c r="L28" s="18">
        <f t="shared" si="1"/>
        <v>0</v>
      </c>
      <c r="M28" s="19">
        <f t="shared" si="2"/>
        <v>0</v>
      </c>
    </row>
    <row r="29" spans="1:16" ht="14.4" x14ac:dyDescent="0.25">
      <c r="A29" s="12" t="str">
        <f t="shared" si="0"/>
        <v/>
      </c>
      <c r="B29" s="13"/>
      <c r="C29" s="14"/>
      <c r="D29" s="15"/>
      <c r="E29" s="20"/>
      <c r="F29" s="16"/>
      <c r="G29" s="20"/>
      <c r="H29" s="13"/>
      <c r="I29" s="31"/>
      <c r="J29" s="34"/>
      <c r="K29" s="17"/>
      <c r="L29" s="18">
        <f t="shared" si="1"/>
        <v>0</v>
      </c>
      <c r="M29" s="19">
        <f t="shared" si="2"/>
        <v>0</v>
      </c>
    </row>
    <row r="30" spans="1:16" ht="14.4" x14ac:dyDescent="0.25">
      <c r="A30" s="12" t="str">
        <f t="shared" si="0"/>
        <v/>
      </c>
      <c r="B30" s="13"/>
      <c r="C30" s="14"/>
      <c r="D30" s="15"/>
      <c r="E30" s="20"/>
      <c r="F30" s="16"/>
      <c r="G30" s="20"/>
      <c r="H30" s="13"/>
      <c r="I30" s="31"/>
      <c r="J30" s="34"/>
      <c r="K30" s="17"/>
      <c r="L30" s="18">
        <f t="shared" si="1"/>
        <v>0</v>
      </c>
      <c r="M30" s="19">
        <f t="shared" si="2"/>
        <v>0</v>
      </c>
    </row>
    <row r="31" spans="1:16" ht="14.4" x14ac:dyDescent="0.25">
      <c r="A31" s="12" t="str">
        <f t="shared" si="0"/>
        <v/>
      </c>
      <c r="B31" s="13"/>
      <c r="C31" s="14"/>
      <c r="D31" s="15"/>
      <c r="E31" s="20"/>
      <c r="F31" s="16"/>
      <c r="G31" s="20"/>
      <c r="H31" s="13"/>
      <c r="I31" s="31"/>
      <c r="J31" s="34"/>
      <c r="K31" s="17"/>
      <c r="L31" s="18">
        <f t="shared" si="1"/>
        <v>0</v>
      </c>
      <c r="M31" s="19">
        <f t="shared" si="2"/>
        <v>0</v>
      </c>
    </row>
    <row r="32" spans="1:16" ht="14.4" x14ac:dyDescent="0.25">
      <c r="A32" s="12" t="str">
        <f t="shared" si="0"/>
        <v/>
      </c>
      <c r="B32" s="13"/>
      <c r="C32" s="14"/>
      <c r="D32" s="15"/>
      <c r="E32" s="20"/>
      <c r="F32" s="16"/>
      <c r="G32" s="20"/>
      <c r="H32" s="13"/>
      <c r="I32" s="31"/>
      <c r="J32" s="34"/>
      <c r="K32" s="17"/>
      <c r="L32" s="18">
        <f t="shared" si="1"/>
        <v>0</v>
      </c>
      <c r="M32" s="19">
        <f t="shared" si="2"/>
        <v>0</v>
      </c>
    </row>
    <row r="33" spans="1:13" ht="14.4" x14ac:dyDescent="0.25">
      <c r="A33" s="12" t="str">
        <f t="shared" si="0"/>
        <v/>
      </c>
      <c r="B33" s="13"/>
      <c r="C33" s="14"/>
      <c r="D33" s="1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14"/>
      <c r="D35" s="295"/>
      <c r="E35" s="20"/>
      <c r="F35" s="16"/>
      <c r="G35" s="20"/>
      <c r="H35" s="13"/>
      <c r="I35" s="31"/>
      <c r="J35" s="34"/>
      <c r="K35" s="17"/>
      <c r="L35" s="18">
        <f t="shared" si="1"/>
        <v>0</v>
      </c>
      <c r="M35" s="19">
        <f t="shared" si="2"/>
        <v>0</v>
      </c>
    </row>
    <row r="36" spans="1:13" ht="14.4" x14ac:dyDescent="0.25">
      <c r="A36" s="12" t="str">
        <f t="shared" si="0"/>
        <v/>
      </c>
      <c r="B36" s="13"/>
      <c r="C36" s="14"/>
      <c r="D36" s="15"/>
      <c r="E36" s="20"/>
      <c r="F36" s="16"/>
      <c r="G36" s="20"/>
      <c r="H36" s="13"/>
      <c r="I36" s="31"/>
      <c r="J36" s="34"/>
      <c r="K36" s="17"/>
      <c r="L36" s="18">
        <f t="shared" si="1"/>
        <v>0</v>
      </c>
      <c r="M36" s="19">
        <f t="shared" si="2"/>
        <v>0</v>
      </c>
    </row>
    <row r="37" spans="1:13" ht="14.4" x14ac:dyDescent="0.25">
      <c r="A37" s="12" t="str">
        <f t="shared" si="0"/>
        <v/>
      </c>
      <c r="B37" s="13"/>
      <c r="C37" s="14"/>
      <c r="D37" s="295"/>
      <c r="E37" s="20"/>
      <c r="F37" s="16"/>
      <c r="G37" s="20"/>
      <c r="H37" s="13"/>
      <c r="I37" s="31"/>
      <c r="J37" s="34"/>
      <c r="K37" s="17"/>
      <c r="L37" s="18">
        <f t="shared" si="1"/>
        <v>0</v>
      </c>
      <c r="M37" s="19">
        <f t="shared" si="2"/>
        <v>0</v>
      </c>
    </row>
    <row r="38" spans="1:13" ht="14.4" x14ac:dyDescent="0.25">
      <c r="A38" s="12" t="str">
        <f t="shared" si="0"/>
        <v/>
      </c>
      <c r="B38" s="13"/>
      <c r="C38" s="14"/>
      <c r="D38" s="15"/>
      <c r="E38" s="20"/>
      <c r="F38" s="16"/>
      <c r="G38" s="20"/>
      <c r="H38" s="13"/>
      <c r="I38" s="31"/>
      <c r="J38" s="34"/>
      <c r="K38" s="17"/>
      <c r="L38" s="18">
        <f t="shared" si="1"/>
        <v>0</v>
      </c>
      <c r="M38" s="19">
        <f t="shared" si="2"/>
        <v>0</v>
      </c>
    </row>
    <row r="39" spans="1:13" ht="14.4" x14ac:dyDescent="0.25">
      <c r="A39" s="12" t="str">
        <f t="shared" ref="A39:A69" si="3">CONCATENATE(B39,C39,D39)</f>
        <v/>
      </c>
      <c r="B39" s="13"/>
      <c r="C39" s="14"/>
      <c r="D39" s="15"/>
      <c r="E39" s="20"/>
      <c r="F39" s="16"/>
      <c r="G39" s="20"/>
      <c r="H39" s="13"/>
      <c r="I39" s="31"/>
      <c r="J39" s="34"/>
      <c r="K39" s="17"/>
      <c r="L39" s="18">
        <f t="shared" si="1"/>
        <v>0</v>
      </c>
      <c r="M39" s="19">
        <f t="shared" si="2"/>
        <v>0</v>
      </c>
    </row>
    <row r="40" spans="1:13" ht="14.4" x14ac:dyDescent="0.25">
      <c r="A40" s="12" t="str">
        <f t="shared" si="3"/>
        <v/>
      </c>
      <c r="B40" s="13"/>
      <c r="C40" s="14"/>
      <c r="D40" s="15"/>
      <c r="E40" s="20"/>
      <c r="F40" s="16"/>
      <c r="G40" s="20"/>
      <c r="H40" s="13"/>
      <c r="I40" s="31"/>
      <c r="J40" s="34"/>
      <c r="K40" s="17"/>
      <c r="L40" s="18">
        <f t="shared" si="1"/>
        <v>0</v>
      </c>
      <c r="M40" s="19">
        <f t="shared" si="2"/>
        <v>0</v>
      </c>
    </row>
    <row r="41" spans="1:13" ht="14.4" x14ac:dyDescent="0.25">
      <c r="A41" s="12" t="str">
        <f t="shared" si="3"/>
        <v/>
      </c>
      <c r="B41" s="13"/>
      <c r="C41" s="14"/>
      <c r="D41" s="15"/>
      <c r="E41" s="20"/>
      <c r="F41" s="16"/>
      <c r="G41" s="20"/>
      <c r="H41" s="13"/>
      <c r="I41" s="31"/>
      <c r="J41" s="34"/>
      <c r="K41" s="17"/>
      <c r="L41" s="18">
        <f t="shared" si="1"/>
        <v>0</v>
      </c>
      <c r="M41" s="19">
        <f t="shared" si="2"/>
        <v>0</v>
      </c>
    </row>
    <row r="42" spans="1:13" ht="14.4" x14ac:dyDescent="0.25">
      <c r="A42" s="12" t="str">
        <f t="shared" si="3"/>
        <v/>
      </c>
      <c r="B42" s="13"/>
      <c r="C42" s="14"/>
      <c r="D42" s="15"/>
      <c r="E42" s="20"/>
      <c r="F42" s="16"/>
      <c r="G42" s="20"/>
      <c r="H42" s="13"/>
      <c r="I42" s="31"/>
      <c r="J42" s="34"/>
      <c r="K42" s="17"/>
      <c r="L42" s="18">
        <f t="shared" si="1"/>
        <v>0</v>
      </c>
      <c r="M42" s="19">
        <f t="shared" si="2"/>
        <v>0</v>
      </c>
    </row>
    <row r="43" spans="1:13" ht="14.4" x14ac:dyDescent="0.25">
      <c r="A43" s="12" t="str">
        <f t="shared" si="3"/>
        <v/>
      </c>
      <c r="B43" s="13"/>
      <c r="C43" s="14"/>
      <c r="D43" s="15"/>
      <c r="E43" s="20"/>
      <c r="F43" s="16"/>
      <c r="G43" s="20"/>
      <c r="H43" s="13"/>
      <c r="I43" s="31"/>
      <c r="J43" s="34"/>
      <c r="K43" s="17"/>
      <c r="L43" s="18">
        <f t="shared" si="1"/>
        <v>0</v>
      </c>
      <c r="M43" s="19">
        <f t="shared" si="2"/>
        <v>0</v>
      </c>
    </row>
    <row r="44" spans="1:13" ht="14.4" x14ac:dyDescent="0.25">
      <c r="A44" s="12" t="str">
        <f t="shared" si="3"/>
        <v/>
      </c>
      <c r="B44" s="13"/>
      <c r="C44" s="14"/>
      <c r="D44" s="15"/>
      <c r="E44" s="20"/>
      <c r="F44" s="16"/>
      <c r="G44" s="20"/>
      <c r="H44" s="13"/>
      <c r="I44" s="31"/>
      <c r="J44" s="34"/>
      <c r="K44" s="17"/>
      <c r="L44" s="18">
        <f t="shared" si="1"/>
        <v>0</v>
      </c>
      <c r="M44" s="19">
        <f t="shared" si="2"/>
        <v>0</v>
      </c>
    </row>
    <row r="45" spans="1:13" ht="14.4" x14ac:dyDescent="0.25">
      <c r="A45" s="12" t="str">
        <f t="shared" si="3"/>
        <v/>
      </c>
      <c r="B45" s="13"/>
      <c r="C45" s="14"/>
      <c r="D45" s="15"/>
      <c r="E45" s="20"/>
      <c r="F45" s="16"/>
      <c r="G45" s="20"/>
      <c r="H45" s="13"/>
      <c r="I45" s="31"/>
      <c r="J45" s="34"/>
      <c r="K45" s="17"/>
      <c r="L45" s="18">
        <f t="shared" si="1"/>
        <v>0</v>
      </c>
      <c r="M45" s="19">
        <f t="shared" si="2"/>
        <v>0</v>
      </c>
    </row>
    <row r="46" spans="1:13" ht="14.4" x14ac:dyDescent="0.25">
      <c r="A46" s="12" t="str">
        <f t="shared" si="3"/>
        <v/>
      </c>
      <c r="B46" s="13"/>
      <c r="C46" s="14"/>
      <c r="D46" s="295"/>
      <c r="E46" s="20"/>
      <c r="F46" s="16"/>
      <c r="G46" s="20"/>
      <c r="H46" s="13"/>
      <c r="I46" s="31"/>
      <c r="J46" s="34"/>
      <c r="K46" s="17"/>
      <c r="L46" s="18">
        <f t="shared" si="1"/>
        <v>0</v>
      </c>
      <c r="M46" s="19">
        <f t="shared" si="2"/>
        <v>0</v>
      </c>
    </row>
    <row r="47" spans="1:13" ht="14.4" x14ac:dyDescent="0.25">
      <c r="A47" s="12" t="str">
        <f t="shared" si="3"/>
        <v/>
      </c>
      <c r="B47" s="13"/>
      <c r="C47" s="14"/>
      <c r="D47" s="295"/>
      <c r="E47" s="20"/>
      <c r="F47" s="16"/>
      <c r="G47" s="20"/>
      <c r="H47" s="13"/>
      <c r="I47" s="31"/>
      <c r="J47" s="34"/>
      <c r="K47" s="17"/>
      <c r="L47" s="18">
        <f t="shared" si="1"/>
        <v>0</v>
      </c>
      <c r="M47" s="19">
        <f t="shared" si="2"/>
        <v>0</v>
      </c>
    </row>
    <row r="48" spans="1:13" ht="14.4" x14ac:dyDescent="0.25">
      <c r="A48" s="12" t="str">
        <f t="shared" si="3"/>
        <v/>
      </c>
      <c r="B48" s="13"/>
      <c r="C48" s="14"/>
      <c r="D48" s="15"/>
      <c r="E48" s="20"/>
      <c r="F48" s="16"/>
      <c r="G48" s="20"/>
      <c r="H48" s="13"/>
      <c r="I48" s="31"/>
      <c r="J48" s="34"/>
      <c r="K48" s="17"/>
      <c r="L48" s="18">
        <f t="shared" si="1"/>
        <v>0</v>
      </c>
      <c r="M48" s="19">
        <f t="shared" si="2"/>
        <v>0</v>
      </c>
    </row>
    <row r="49" spans="1:13" ht="14.4" x14ac:dyDescent="0.25">
      <c r="A49" s="12" t="str">
        <f t="shared" si="3"/>
        <v/>
      </c>
      <c r="B49" s="13"/>
      <c r="C49" s="14"/>
      <c r="D49" s="15"/>
      <c r="E49" s="20"/>
      <c r="F49" s="16"/>
      <c r="G49" s="20"/>
      <c r="H49" s="13"/>
      <c r="I49" s="31"/>
      <c r="J49" s="34"/>
      <c r="K49" s="17"/>
      <c r="L49" s="18">
        <f t="shared" si="1"/>
        <v>0</v>
      </c>
      <c r="M49" s="19">
        <f t="shared" si="2"/>
        <v>0</v>
      </c>
    </row>
    <row r="50" spans="1:13" ht="14.4" x14ac:dyDescent="0.25">
      <c r="A50" s="12" t="str">
        <f t="shared" si="3"/>
        <v/>
      </c>
      <c r="B50" s="13"/>
      <c r="C50" s="14"/>
      <c r="D50" s="15"/>
      <c r="E50" s="20"/>
      <c r="F50" s="16"/>
      <c r="G50" s="20"/>
      <c r="H50" s="13"/>
      <c r="I50" s="31"/>
      <c r="J50" s="34"/>
      <c r="K50" s="17"/>
      <c r="L50" s="18">
        <f t="shared" si="1"/>
        <v>0</v>
      </c>
      <c r="M50" s="19">
        <f t="shared" si="2"/>
        <v>0</v>
      </c>
    </row>
    <row r="51" spans="1:13" ht="14.4" x14ac:dyDescent="0.25">
      <c r="A51" s="12" t="str">
        <f t="shared" si="3"/>
        <v/>
      </c>
      <c r="B51" s="13"/>
      <c r="C51" s="14"/>
      <c r="D51" s="15"/>
      <c r="E51" s="20"/>
      <c r="F51" s="16"/>
      <c r="G51" s="20"/>
      <c r="H51" s="13"/>
      <c r="I51" s="31"/>
      <c r="J51" s="34"/>
      <c r="K51" s="17"/>
      <c r="L51" s="18">
        <f t="shared" si="1"/>
        <v>0</v>
      </c>
      <c r="M51" s="19">
        <f t="shared" si="2"/>
        <v>0</v>
      </c>
    </row>
    <row r="52" spans="1:13" ht="14.4" x14ac:dyDescent="0.25">
      <c r="A52" s="12" t="str">
        <f t="shared" si="3"/>
        <v/>
      </c>
      <c r="B52" s="13"/>
      <c r="C52" s="14"/>
      <c r="D52" s="15"/>
      <c r="E52" s="20"/>
      <c r="F52" s="16"/>
      <c r="G52" s="20"/>
      <c r="H52" s="13"/>
      <c r="I52" s="31"/>
      <c r="J52" s="34"/>
      <c r="K52" s="17"/>
      <c r="L52" s="18">
        <f t="shared" si="1"/>
        <v>0</v>
      </c>
      <c r="M52" s="19">
        <f t="shared" si="2"/>
        <v>0</v>
      </c>
    </row>
    <row r="53" spans="1:13" ht="14.4" x14ac:dyDescent="0.25">
      <c r="A53" s="12" t="str">
        <f t="shared" si="3"/>
        <v/>
      </c>
      <c r="B53" s="13"/>
      <c r="C53" s="14"/>
      <c r="D53" s="15"/>
      <c r="E53" s="20"/>
      <c r="F53" s="16"/>
      <c r="G53" s="20"/>
      <c r="H53" s="13"/>
      <c r="I53" s="31"/>
      <c r="J53" s="34"/>
      <c r="K53" s="17"/>
      <c r="L53" s="18">
        <f t="shared" si="1"/>
        <v>0</v>
      </c>
      <c r="M53" s="19">
        <f t="shared" si="2"/>
        <v>0</v>
      </c>
    </row>
    <row r="54" spans="1:13" ht="14.4" x14ac:dyDescent="0.25">
      <c r="A54" s="12" t="str">
        <f t="shared" si="3"/>
        <v/>
      </c>
      <c r="B54" s="13"/>
      <c r="C54" s="14"/>
      <c r="D54" s="295"/>
      <c r="E54" s="20"/>
      <c r="F54" s="16"/>
      <c r="G54" s="20"/>
      <c r="H54" s="13"/>
      <c r="I54" s="31"/>
      <c r="J54" s="34"/>
      <c r="K54" s="17"/>
      <c r="L54" s="18">
        <f t="shared" si="1"/>
        <v>0</v>
      </c>
      <c r="M54" s="19">
        <f t="shared" si="2"/>
        <v>0</v>
      </c>
    </row>
    <row r="55" spans="1:13" ht="14.4" x14ac:dyDescent="0.25">
      <c r="A55" s="12" t="str">
        <f t="shared" si="3"/>
        <v/>
      </c>
      <c r="B55" s="13"/>
      <c r="C55" s="14"/>
      <c r="D55" s="15"/>
      <c r="E55" s="20"/>
      <c r="F55" s="16"/>
      <c r="G55" s="20"/>
      <c r="H55" s="13"/>
      <c r="I55" s="31"/>
      <c r="J55" s="34"/>
      <c r="K55" s="17"/>
      <c r="L55" s="18">
        <f t="shared" si="1"/>
        <v>0</v>
      </c>
      <c r="M55" s="19">
        <f t="shared" si="2"/>
        <v>0</v>
      </c>
    </row>
    <row r="56" spans="1:13" ht="14.4" x14ac:dyDescent="0.25">
      <c r="A56" s="12" t="str">
        <f t="shared" si="3"/>
        <v/>
      </c>
      <c r="B56" s="13"/>
      <c r="C56" s="14"/>
      <c r="D56" s="15"/>
      <c r="E56" s="20"/>
      <c r="F56" s="16"/>
      <c r="G56" s="20"/>
      <c r="H56" s="13"/>
      <c r="I56" s="31"/>
      <c r="J56" s="34"/>
      <c r="K56" s="17"/>
      <c r="L56" s="18">
        <f t="shared" si="1"/>
        <v>0</v>
      </c>
      <c r="M56" s="19">
        <f t="shared" si="2"/>
        <v>0</v>
      </c>
    </row>
    <row r="57" spans="1:13" ht="14.4" x14ac:dyDescent="0.25">
      <c r="A57" s="12" t="str">
        <f t="shared" si="3"/>
        <v/>
      </c>
      <c r="B57" s="13"/>
      <c r="C57" s="14"/>
      <c r="D57" s="15"/>
      <c r="E57" s="20"/>
      <c r="F57" s="16"/>
      <c r="G57" s="20"/>
      <c r="H57" s="13"/>
      <c r="I57" s="31"/>
      <c r="J57" s="34"/>
      <c r="K57" s="17"/>
      <c r="L57" s="18">
        <f t="shared" si="1"/>
        <v>0</v>
      </c>
      <c r="M57" s="19">
        <f t="shared" si="2"/>
        <v>0</v>
      </c>
    </row>
    <row r="58" spans="1:13" ht="14.4" x14ac:dyDescent="0.25">
      <c r="A58" s="12" t="str">
        <f t="shared" si="3"/>
        <v/>
      </c>
      <c r="B58" s="13"/>
      <c r="C58" s="14"/>
      <c r="D58" s="15"/>
      <c r="E58" s="20"/>
      <c r="F58" s="16"/>
      <c r="G58" s="20"/>
      <c r="H58" s="13"/>
      <c r="I58" s="31"/>
      <c r="J58" s="34"/>
      <c r="K58" s="17"/>
      <c r="L58" s="18">
        <f t="shared" si="1"/>
        <v>0</v>
      </c>
      <c r="M58" s="19">
        <f t="shared" si="2"/>
        <v>0</v>
      </c>
    </row>
    <row r="59" spans="1:13" ht="14.4" x14ac:dyDescent="0.25">
      <c r="A59" s="12" t="str">
        <f t="shared" si="3"/>
        <v/>
      </c>
      <c r="B59" s="13"/>
      <c r="C59" s="14"/>
      <c r="D59" s="15"/>
      <c r="E59" s="20"/>
      <c r="F59" s="16"/>
      <c r="G59" s="20"/>
      <c r="H59" s="13"/>
      <c r="I59" s="31"/>
      <c r="J59" s="34"/>
      <c r="K59" s="17"/>
      <c r="L59" s="18">
        <f t="shared" si="1"/>
        <v>0</v>
      </c>
      <c r="M59" s="19">
        <f t="shared" si="2"/>
        <v>0</v>
      </c>
    </row>
    <row r="60" spans="1:13" ht="14.4" x14ac:dyDescent="0.25">
      <c r="A60" s="12" t="str">
        <f t="shared" si="3"/>
        <v/>
      </c>
      <c r="B60" s="13"/>
      <c r="C60" s="14"/>
      <c r="D60" s="15"/>
      <c r="E60" s="20"/>
      <c r="F60" s="16"/>
      <c r="G60" s="20"/>
      <c r="H60" s="13"/>
      <c r="I60" s="31"/>
      <c r="J60" s="34"/>
      <c r="K60" s="17"/>
      <c r="L60" s="18">
        <f t="shared" si="1"/>
        <v>0</v>
      </c>
      <c r="M60" s="19">
        <f t="shared" si="2"/>
        <v>0</v>
      </c>
    </row>
    <row r="61" spans="1:13" ht="14.4" x14ac:dyDescent="0.25">
      <c r="A61" s="12" t="str">
        <f t="shared" si="3"/>
        <v/>
      </c>
      <c r="B61" s="13"/>
      <c r="C61" s="14"/>
      <c r="D61" s="15"/>
      <c r="E61" s="20"/>
      <c r="F61" s="16"/>
      <c r="G61" s="20"/>
      <c r="H61" s="13"/>
      <c r="I61" s="31"/>
      <c r="J61" s="34"/>
      <c r="K61" s="17"/>
      <c r="L61" s="18">
        <f t="shared" si="1"/>
        <v>0</v>
      </c>
      <c r="M61" s="19">
        <f t="shared" si="2"/>
        <v>0</v>
      </c>
    </row>
    <row r="62" spans="1:13" ht="14.4" x14ac:dyDescent="0.25">
      <c r="A62" s="12" t="str">
        <f t="shared" si="3"/>
        <v/>
      </c>
      <c r="B62" s="13"/>
      <c r="C62" s="14"/>
      <c r="D62" s="15"/>
      <c r="E62" s="20"/>
      <c r="F62" s="16"/>
      <c r="G62" s="20"/>
      <c r="H62" s="13"/>
      <c r="I62" s="31"/>
      <c r="J62" s="34"/>
      <c r="K62" s="17"/>
      <c r="L62" s="18">
        <f t="shared" si="1"/>
        <v>0</v>
      </c>
      <c r="M62" s="19">
        <f t="shared" si="2"/>
        <v>0</v>
      </c>
    </row>
    <row r="63" spans="1:13" ht="14.4" x14ac:dyDescent="0.25">
      <c r="A63" s="12" t="str">
        <f t="shared" si="3"/>
        <v/>
      </c>
      <c r="B63" s="13"/>
      <c r="C63" s="14"/>
      <c r="D63" s="15"/>
      <c r="E63" s="20"/>
      <c r="F63" s="16"/>
      <c r="G63" s="20"/>
      <c r="H63" s="13"/>
      <c r="I63" s="31"/>
      <c r="J63" s="34"/>
      <c r="K63" s="17"/>
      <c r="L63" s="18">
        <f t="shared" si="1"/>
        <v>0</v>
      </c>
      <c r="M63" s="19">
        <f t="shared" si="2"/>
        <v>0</v>
      </c>
    </row>
    <row r="64" spans="1:13" ht="14.4" x14ac:dyDescent="0.25">
      <c r="A64" s="12" t="str">
        <f t="shared" si="3"/>
        <v/>
      </c>
      <c r="B64" s="13"/>
      <c r="C64" s="14"/>
      <c r="D64" s="15"/>
      <c r="E64" s="20"/>
      <c r="F64" s="16"/>
      <c r="G64" s="20"/>
      <c r="H64" s="13"/>
      <c r="I64" s="31"/>
      <c r="J64" s="34"/>
      <c r="K64" s="17">
        <f t="shared" ref="K64:K70" si="4">SUM(G64:J64)</f>
        <v>0</v>
      </c>
      <c r="L64" s="18">
        <f t="shared" si="1"/>
        <v>0</v>
      </c>
      <c r="M64" s="19">
        <f t="shared" si="2"/>
        <v>0</v>
      </c>
    </row>
    <row r="65" spans="1:13" ht="14.4" x14ac:dyDescent="0.25">
      <c r="A65" s="12" t="str">
        <f t="shared" si="3"/>
        <v/>
      </c>
      <c r="B65" s="13"/>
      <c r="C65" s="14"/>
      <c r="D65" s="15"/>
      <c r="E65" s="20"/>
      <c r="F65" s="16"/>
      <c r="G65" s="20"/>
      <c r="H65" s="13"/>
      <c r="I65" s="31"/>
      <c r="J65" s="34"/>
      <c r="K65" s="17">
        <f t="shared" si="4"/>
        <v>0</v>
      </c>
      <c r="L65" s="18">
        <f t="shared" si="1"/>
        <v>0</v>
      </c>
      <c r="M65" s="19">
        <f t="shared" si="2"/>
        <v>0</v>
      </c>
    </row>
    <row r="66" spans="1:13" ht="14.4" x14ac:dyDescent="0.25">
      <c r="A66" s="12" t="str">
        <f t="shared" si="3"/>
        <v/>
      </c>
      <c r="B66" s="13"/>
      <c r="C66" s="14"/>
      <c r="D66" s="15"/>
      <c r="E66" s="20"/>
      <c r="F66" s="16"/>
      <c r="G66" s="20"/>
      <c r="H66" s="13"/>
      <c r="I66" s="31"/>
      <c r="J66" s="34"/>
      <c r="K66" s="17">
        <f t="shared" si="4"/>
        <v>0</v>
      </c>
      <c r="L66" s="18">
        <f t="shared" si="1"/>
        <v>0</v>
      </c>
      <c r="M66" s="19">
        <f t="shared" si="2"/>
        <v>0</v>
      </c>
    </row>
    <row r="67" spans="1:13" ht="14.4" x14ac:dyDescent="0.25">
      <c r="A67" s="12" t="str">
        <f t="shared" si="3"/>
        <v/>
      </c>
      <c r="B67" s="13"/>
      <c r="C67" s="14"/>
      <c r="D67" s="15"/>
      <c r="E67" s="20"/>
      <c r="F67" s="16"/>
      <c r="G67" s="20"/>
      <c r="H67" s="13"/>
      <c r="I67" s="31"/>
      <c r="J67" s="34"/>
      <c r="K67" s="17">
        <f t="shared" si="4"/>
        <v>0</v>
      </c>
      <c r="L67" s="18">
        <f t="shared" si="1"/>
        <v>0</v>
      </c>
      <c r="M67" s="19">
        <f t="shared" si="2"/>
        <v>0</v>
      </c>
    </row>
    <row r="68" spans="1:13" ht="14.4" x14ac:dyDescent="0.25">
      <c r="A68" s="12" t="str">
        <f t="shared" si="3"/>
        <v/>
      </c>
      <c r="B68" s="13"/>
      <c r="C68" s="14"/>
      <c r="D68" s="15"/>
      <c r="E68" s="20"/>
      <c r="F68" s="16"/>
      <c r="G68" s="20"/>
      <c r="H68" s="13"/>
      <c r="I68" s="31"/>
      <c r="J68" s="34"/>
      <c r="K68" s="17">
        <f t="shared" si="4"/>
        <v>0</v>
      </c>
      <c r="L68" s="18">
        <f t="shared" si="1"/>
        <v>0</v>
      </c>
      <c r="M68" s="19">
        <f t="shared" si="2"/>
        <v>0</v>
      </c>
    </row>
    <row r="69" spans="1:13" ht="14.4" x14ac:dyDescent="0.25">
      <c r="A69" s="12" t="str">
        <f t="shared" si="3"/>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c r="D70" s="15"/>
      <c r="E70" s="20"/>
      <c r="F70" s="16"/>
      <c r="G70" s="20"/>
      <c r="H70" s="13"/>
      <c r="I70" s="31"/>
      <c r="J70" s="34"/>
      <c r="K70" s="17">
        <f t="shared" si="4"/>
        <v>0</v>
      </c>
      <c r="L70" s="18">
        <f t="shared" ref="L70:L133" si="6">IF(K70=1,7,IF(K70=2,6,IF(K70=3,5,IF(K70=4,4,IF(K70=5,3,IF(K70=6,2,IF(K70&gt;=6,1,0)))))))</f>
        <v>0</v>
      </c>
      <c r="M70" s="19">
        <f t="shared" si="2"/>
        <v>0</v>
      </c>
    </row>
    <row r="71" spans="1:13" ht="14.4" x14ac:dyDescent="0.25">
      <c r="A71" s="12" t="str">
        <f t="shared" si="5"/>
        <v/>
      </c>
      <c r="B71" s="13"/>
      <c r="C71" s="14"/>
      <c r="D71" s="15"/>
      <c r="E71" s="20"/>
      <c r="F71" s="16"/>
      <c r="G71" s="20"/>
      <c r="H71" s="13"/>
      <c r="I71" s="31"/>
      <c r="J71" s="34"/>
      <c r="K71" s="17">
        <f t="shared" ref="K71:K134" si="7">SUM(G71:J71)</f>
        <v>0</v>
      </c>
      <c r="L71" s="18">
        <f t="shared" si="6"/>
        <v>0</v>
      </c>
      <c r="M71" s="19">
        <f t="shared" ref="M71:M134" si="8">SUM(L71+$M$5)</f>
        <v>0</v>
      </c>
    </row>
    <row r="72" spans="1:13" ht="14.4" x14ac:dyDescent="0.25">
      <c r="A72" s="12" t="str">
        <f t="shared" si="5"/>
        <v/>
      </c>
      <c r="B72" s="13"/>
      <c r="C72" s="14"/>
      <c r="D72" s="15"/>
      <c r="E72" s="20"/>
      <c r="F72" s="16"/>
      <c r="G72" s="20"/>
      <c r="H72" s="13"/>
      <c r="I72" s="31"/>
      <c r="J72" s="34"/>
      <c r="K72" s="17">
        <f t="shared" si="7"/>
        <v>0</v>
      </c>
      <c r="L72" s="18">
        <f t="shared" si="6"/>
        <v>0</v>
      </c>
      <c r="M72" s="19">
        <f t="shared" si="8"/>
        <v>0</v>
      </c>
    </row>
    <row r="73" spans="1:13" ht="14.4" x14ac:dyDescent="0.25">
      <c r="A73" s="12" t="str">
        <f t="shared" si="5"/>
        <v/>
      </c>
      <c r="B73" s="13"/>
      <c r="C73" s="14"/>
      <c r="D73" s="15"/>
      <c r="E73" s="20"/>
      <c r="F73" s="16"/>
      <c r="G73" s="20"/>
      <c r="H73" s="13"/>
      <c r="I73" s="31"/>
      <c r="J73" s="34"/>
      <c r="K73" s="17">
        <f t="shared" si="7"/>
        <v>0</v>
      </c>
      <c r="L73" s="18">
        <f t="shared" si="6"/>
        <v>0</v>
      </c>
      <c r="M73" s="19">
        <f t="shared" si="8"/>
        <v>0</v>
      </c>
    </row>
    <row r="74" spans="1:13" ht="14.4" x14ac:dyDescent="0.25">
      <c r="A74" s="12" t="str">
        <f t="shared" si="5"/>
        <v/>
      </c>
      <c r="B74" s="13"/>
      <c r="C74" s="14"/>
      <c r="D74" s="15"/>
      <c r="E74" s="20"/>
      <c r="F74" s="16"/>
      <c r="G74" s="20"/>
      <c r="H74" s="13"/>
      <c r="I74" s="31"/>
      <c r="J74" s="34"/>
      <c r="K74" s="17">
        <f t="shared" si="7"/>
        <v>0</v>
      </c>
      <c r="L74" s="18">
        <f t="shared" si="6"/>
        <v>0</v>
      </c>
      <c r="M74" s="19">
        <f t="shared" si="8"/>
        <v>0</v>
      </c>
    </row>
    <row r="75" spans="1:13" ht="14.4" x14ac:dyDescent="0.25">
      <c r="A75" s="12" t="str">
        <f t="shared" si="5"/>
        <v/>
      </c>
      <c r="B75" s="13"/>
      <c r="C75" s="14"/>
      <c r="D75" s="15"/>
      <c r="E75" s="20"/>
      <c r="F75" s="16"/>
      <c r="G75" s="20"/>
      <c r="H75" s="13"/>
      <c r="I75" s="31"/>
      <c r="J75" s="34"/>
      <c r="K75" s="17">
        <f t="shared" si="7"/>
        <v>0</v>
      </c>
      <c r="L75" s="18">
        <f t="shared" si="6"/>
        <v>0</v>
      </c>
      <c r="M75" s="19">
        <f t="shared" si="8"/>
        <v>0</v>
      </c>
    </row>
    <row r="76" spans="1:13" ht="14.4" x14ac:dyDescent="0.25">
      <c r="A76" s="12" t="str">
        <f t="shared" si="5"/>
        <v/>
      </c>
      <c r="B76" s="13"/>
      <c r="C76" s="14"/>
      <c r="D76" s="15"/>
      <c r="E76" s="20"/>
      <c r="F76" s="16"/>
      <c r="G76" s="20"/>
      <c r="H76" s="13"/>
      <c r="I76" s="31"/>
      <c r="J76" s="34"/>
      <c r="K76" s="17">
        <f t="shared" si="7"/>
        <v>0</v>
      </c>
      <c r="L76" s="18">
        <f t="shared" si="6"/>
        <v>0</v>
      </c>
      <c r="M76" s="19">
        <f t="shared" si="8"/>
        <v>0</v>
      </c>
    </row>
    <row r="77" spans="1:13" ht="14.4" x14ac:dyDescent="0.25">
      <c r="A77" s="12" t="str">
        <f t="shared" si="5"/>
        <v/>
      </c>
      <c r="B77" s="13"/>
      <c r="C77" s="14"/>
      <c r="D77" s="15"/>
      <c r="E77" s="20"/>
      <c r="F77" s="16"/>
      <c r="G77" s="20"/>
      <c r="H77" s="13"/>
      <c r="I77" s="31"/>
      <c r="J77" s="34"/>
      <c r="K77" s="17">
        <f t="shared" si="7"/>
        <v>0</v>
      </c>
      <c r="L77" s="18">
        <f t="shared" si="6"/>
        <v>0</v>
      </c>
      <c r="M77" s="19">
        <f t="shared" si="8"/>
        <v>0</v>
      </c>
    </row>
    <row r="78" spans="1:13" ht="14.4" x14ac:dyDescent="0.25">
      <c r="A78" s="12" t="str">
        <f t="shared" si="5"/>
        <v/>
      </c>
      <c r="B78" s="13"/>
      <c r="C78" s="14"/>
      <c r="D78" s="15"/>
      <c r="E78" s="20"/>
      <c r="F78" s="16"/>
      <c r="G78" s="20"/>
      <c r="H78" s="13"/>
      <c r="I78" s="31"/>
      <c r="J78" s="34"/>
      <c r="K78" s="17">
        <f t="shared" si="7"/>
        <v>0</v>
      </c>
      <c r="L78" s="18">
        <f t="shared" si="6"/>
        <v>0</v>
      </c>
      <c r="M78" s="19">
        <f t="shared" si="8"/>
        <v>0</v>
      </c>
    </row>
    <row r="79" spans="1:13" ht="14.4" x14ac:dyDescent="0.25">
      <c r="A79" s="12" t="str">
        <f t="shared" si="5"/>
        <v/>
      </c>
      <c r="B79" s="13"/>
      <c r="C79" s="14"/>
      <c r="D79" s="15"/>
      <c r="E79" s="20"/>
      <c r="F79" s="16"/>
      <c r="G79" s="20"/>
      <c r="H79" s="13"/>
      <c r="I79" s="31"/>
      <c r="J79" s="34"/>
      <c r="K79" s="17">
        <f t="shared" si="7"/>
        <v>0</v>
      </c>
      <c r="L79" s="18">
        <f t="shared" si="6"/>
        <v>0</v>
      </c>
      <c r="M79" s="19">
        <f t="shared" si="8"/>
        <v>0</v>
      </c>
    </row>
    <row r="80" spans="1:13" ht="14.4" x14ac:dyDescent="0.25">
      <c r="A80" s="12" t="str">
        <f t="shared" si="5"/>
        <v/>
      </c>
      <c r="B80" s="13"/>
      <c r="C80" s="14"/>
      <c r="D80" s="15"/>
      <c r="E80" s="20"/>
      <c r="F80" s="16"/>
      <c r="G80" s="20"/>
      <c r="H80" s="13"/>
      <c r="I80" s="31"/>
      <c r="J80" s="34"/>
      <c r="K80" s="17">
        <f t="shared" si="7"/>
        <v>0</v>
      </c>
      <c r="L80" s="18">
        <f t="shared" si="6"/>
        <v>0</v>
      </c>
      <c r="M80" s="19">
        <f t="shared" si="8"/>
        <v>0</v>
      </c>
    </row>
    <row r="81" spans="1:13" ht="14.4" x14ac:dyDescent="0.25">
      <c r="A81" s="12" t="str">
        <f t="shared" si="5"/>
        <v/>
      </c>
      <c r="B81" s="13"/>
      <c r="C81" s="14"/>
      <c r="D81" s="15"/>
      <c r="E81" s="20"/>
      <c r="F81" s="16"/>
      <c r="G81" s="20"/>
      <c r="H81" s="13"/>
      <c r="I81" s="31"/>
      <c r="J81" s="34"/>
      <c r="K81" s="17">
        <f t="shared" si="7"/>
        <v>0</v>
      </c>
      <c r="L81" s="18">
        <f t="shared" si="6"/>
        <v>0</v>
      </c>
      <c r="M81" s="19">
        <f t="shared" si="8"/>
        <v>0</v>
      </c>
    </row>
    <row r="82" spans="1:13" ht="14.4" x14ac:dyDescent="0.25">
      <c r="A82" s="12" t="str">
        <f t="shared" si="5"/>
        <v/>
      </c>
      <c r="B82" s="13"/>
      <c r="C82" s="14"/>
      <c r="D82" s="15"/>
      <c r="E82" s="20"/>
      <c r="F82" s="16"/>
      <c r="G82" s="20"/>
      <c r="H82" s="13"/>
      <c r="I82" s="31"/>
      <c r="J82" s="34"/>
      <c r="K82" s="17">
        <f t="shared" si="7"/>
        <v>0</v>
      </c>
      <c r="L82" s="18">
        <f t="shared" si="6"/>
        <v>0</v>
      </c>
      <c r="M82" s="19">
        <f t="shared" si="8"/>
        <v>0</v>
      </c>
    </row>
    <row r="83" spans="1:13" ht="14.4" x14ac:dyDescent="0.25">
      <c r="A83" s="12" t="str">
        <f t="shared" si="5"/>
        <v/>
      </c>
      <c r="B83" s="13"/>
      <c r="C83" s="14"/>
      <c r="D83" s="15"/>
      <c r="E83" s="20"/>
      <c r="F83" s="16"/>
      <c r="G83" s="20"/>
      <c r="H83" s="13"/>
      <c r="I83" s="31"/>
      <c r="J83" s="34"/>
      <c r="K83" s="17">
        <f t="shared" si="7"/>
        <v>0</v>
      </c>
      <c r="L83" s="18">
        <f t="shared" si="6"/>
        <v>0</v>
      </c>
      <c r="M83" s="19">
        <f t="shared" si="8"/>
        <v>0</v>
      </c>
    </row>
    <row r="84" spans="1:13" ht="14.4" x14ac:dyDescent="0.25">
      <c r="A84" s="12" t="str">
        <f t="shared" si="5"/>
        <v/>
      </c>
      <c r="B84" s="13"/>
      <c r="C84" s="14"/>
      <c r="D84" s="15"/>
      <c r="E84" s="20"/>
      <c r="F84" s="16"/>
      <c r="G84" s="20"/>
      <c r="H84" s="13"/>
      <c r="I84" s="31"/>
      <c r="J84" s="34"/>
      <c r="K84" s="17">
        <f t="shared" si="7"/>
        <v>0</v>
      </c>
      <c r="L84" s="18">
        <f t="shared" si="6"/>
        <v>0</v>
      </c>
      <c r="M84" s="19">
        <f t="shared" si="8"/>
        <v>0</v>
      </c>
    </row>
    <row r="85" spans="1:13" ht="14.4" x14ac:dyDescent="0.25">
      <c r="A85" s="12" t="str">
        <f t="shared" si="5"/>
        <v/>
      </c>
      <c r="B85" s="13"/>
      <c r="C85" s="14"/>
      <c r="D85" s="15"/>
      <c r="E85" s="20"/>
      <c r="F85" s="16"/>
      <c r="G85" s="20"/>
      <c r="H85" s="13"/>
      <c r="I85" s="31"/>
      <c r="J85" s="34"/>
      <c r="K85" s="17">
        <f t="shared" si="7"/>
        <v>0</v>
      </c>
      <c r="L85" s="18">
        <f t="shared" si="6"/>
        <v>0</v>
      </c>
      <c r="M85" s="19">
        <f t="shared" si="8"/>
        <v>0</v>
      </c>
    </row>
    <row r="86" spans="1:13" ht="14.4" x14ac:dyDescent="0.25">
      <c r="A86" s="12" t="str">
        <f t="shared" si="5"/>
        <v/>
      </c>
      <c r="B86" s="13"/>
      <c r="C86" s="14"/>
      <c r="D86" s="15"/>
      <c r="E86" s="20"/>
      <c r="F86" s="16"/>
      <c r="G86" s="20"/>
      <c r="H86" s="13"/>
      <c r="I86" s="31"/>
      <c r="J86" s="34"/>
      <c r="K86" s="17">
        <f t="shared" si="7"/>
        <v>0</v>
      </c>
      <c r="L86" s="18">
        <f t="shared" si="6"/>
        <v>0</v>
      </c>
      <c r="M86" s="19">
        <f t="shared" si="8"/>
        <v>0</v>
      </c>
    </row>
    <row r="87" spans="1:13" ht="14.4" x14ac:dyDescent="0.25">
      <c r="A87" s="12" t="str">
        <f t="shared" si="5"/>
        <v/>
      </c>
      <c r="B87" s="13"/>
      <c r="C87" s="14"/>
      <c r="D87" s="15"/>
      <c r="E87" s="20"/>
      <c r="F87" s="16"/>
      <c r="G87" s="20"/>
      <c r="H87" s="13"/>
      <c r="I87" s="31"/>
      <c r="J87" s="34"/>
      <c r="K87" s="17">
        <f t="shared" si="7"/>
        <v>0</v>
      </c>
      <c r="L87" s="18">
        <f t="shared" si="6"/>
        <v>0</v>
      </c>
      <c r="M87" s="19">
        <f t="shared" si="8"/>
        <v>0</v>
      </c>
    </row>
    <row r="88" spans="1:13" ht="14.4" x14ac:dyDescent="0.25">
      <c r="A88" s="12" t="str">
        <f t="shared" si="5"/>
        <v/>
      </c>
      <c r="B88" s="13"/>
      <c r="C88" s="14"/>
      <c r="D88" s="15"/>
      <c r="E88" s="20"/>
      <c r="F88" s="16"/>
      <c r="G88" s="20"/>
      <c r="H88" s="13"/>
      <c r="I88" s="31"/>
      <c r="J88" s="34"/>
      <c r="K88" s="17">
        <f t="shared" si="7"/>
        <v>0</v>
      </c>
      <c r="L88" s="18">
        <f t="shared" si="6"/>
        <v>0</v>
      </c>
      <c r="M88" s="19">
        <f t="shared" si="8"/>
        <v>0</v>
      </c>
    </row>
    <row r="89" spans="1:13" ht="14.4" x14ac:dyDescent="0.25">
      <c r="A89" s="12" t="str">
        <f t="shared" si="5"/>
        <v/>
      </c>
      <c r="B89" s="13"/>
      <c r="C89" s="14"/>
      <c r="D89" s="15"/>
      <c r="E89" s="20"/>
      <c r="F89" s="16"/>
      <c r="G89" s="20"/>
      <c r="H89" s="13"/>
      <c r="I89" s="31"/>
      <c r="J89" s="34"/>
      <c r="K89" s="17">
        <f t="shared" si="7"/>
        <v>0</v>
      </c>
      <c r="L89" s="18">
        <f t="shared" si="6"/>
        <v>0</v>
      </c>
      <c r="M89" s="19">
        <f t="shared" si="8"/>
        <v>0</v>
      </c>
    </row>
    <row r="90" spans="1:13" ht="14.4" x14ac:dyDescent="0.25">
      <c r="A90" s="12" t="str">
        <f t="shared" si="5"/>
        <v/>
      </c>
      <c r="B90" s="13"/>
      <c r="C90" s="14"/>
      <c r="D90" s="15"/>
      <c r="E90" s="20"/>
      <c r="F90" s="16"/>
      <c r="G90" s="20"/>
      <c r="H90" s="13"/>
      <c r="I90" s="31"/>
      <c r="J90" s="34"/>
      <c r="K90" s="17">
        <f t="shared" si="7"/>
        <v>0</v>
      </c>
      <c r="L90" s="18">
        <f t="shared" si="6"/>
        <v>0</v>
      </c>
      <c r="M90" s="19">
        <f t="shared" si="8"/>
        <v>0</v>
      </c>
    </row>
    <row r="91" spans="1:13" ht="14.4" x14ac:dyDescent="0.25">
      <c r="A91" s="12" t="str">
        <f t="shared" si="5"/>
        <v/>
      </c>
      <c r="B91" s="13"/>
      <c r="C91" s="14"/>
      <c r="D91" s="15"/>
      <c r="E91" s="20"/>
      <c r="F91" s="16"/>
      <c r="G91" s="20"/>
      <c r="H91" s="13"/>
      <c r="I91" s="31"/>
      <c r="J91" s="34"/>
      <c r="K91" s="17">
        <f t="shared" si="7"/>
        <v>0</v>
      </c>
      <c r="L91" s="18">
        <f t="shared" si="6"/>
        <v>0</v>
      </c>
      <c r="M91" s="19">
        <f t="shared" si="8"/>
        <v>0</v>
      </c>
    </row>
    <row r="92" spans="1:13" ht="14.4" x14ac:dyDescent="0.25">
      <c r="A92" s="12" t="str">
        <f t="shared" si="5"/>
        <v/>
      </c>
      <c r="B92" s="13"/>
      <c r="C92" s="14"/>
      <c r="D92" s="15"/>
      <c r="E92" s="20"/>
      <c r="F92" s="16"/>
      <c r="G92" s="20"/>
      <c r="H92" s="13"/>
      <c r="I92" s="31"/>
      <c r="J92" s="34"/>
      <c r="K92" s="17">
        <f t="shared" si="7"/>
        <v>0</v>
      </c>
      <c r="L92" s="18">
        <f t="shared" si="6"/>
        <v>0</v>
      </c>
      <c r="M92" s="19">
        <f t="shared" si="8"/>
        <v>0</v>
      </c>
    </row>
    <row r="93" spans="1:13" ht="14.4" x14ac:dyDescent="0.25">
      <c r="A93" s="12" t="str">
        <f t="shared" si="5"/>
        <v/>
      </c>
      <c r="B93" s="13"/>
      <c r="C93" s="14"/>
      <c r="D93" s="15"/>
      <c r="E93" s="20"/>
      <c r="F93" s="16"/>
      <c r="G93" s="20"/>
      <c r="H93" s="13"/>
      <c r="I93" s="31"/>
      <c r="J93" s="34"/>
      <c r="K93" s="17">
        <f t="shared" si="7"/>
        <v>0</v>
      </c>
      <c r="L93" s="18">
        <f t="shared" si="6"/>
        <v>0</v>
      </c>
      <c r="M93" s="19">
        <f t="shared" si="8"/>
        <v>0</v>
      </c>
    </row>
    <row r="94" spans="1:13" ht="14.4" x14ac:dyDescent="0.25">
      <c r="A94" s="12" t="str">
        <f t="shared" si="5"/>
        <v/>
      </c>
      <c r="B94" s="13"/>
      <c r="C94" s="14"/>
      <c r="D94" s="15"/>
      <c r="E94" s="20"/>
      <c r="F94" s="16"/>
      <c r="G94" s="20"/>
      <c r="H94" s="13"/>
      <c r="I94" s="31"/>
      <c r="J94" s="34"/>
      <c r="K94" s="17">
        <f t="shared" si="7"/>
        <v>0</v>
      </c>
      <c r="L94" s="18">
        <f t="shared" si="6"/>
        <v>0</v>
      </c>
      <c r="M94" s="19">
        <f t="shared" si="8"/>
        <v>0</v>
      </c>
    </row>
    <row r="95" spans="1:13" ht="14.4" x14ac:dyDescent="0.25">
      <c r="A95" s="12" t="str">
        <f t="shared" si="5"/>
        <v/>
      </c>
      <c r="B95" s="13"/>
      <c r="C95" s="14"/>
      <c r="D95" s="15"/>
      <c r="E95" s="20"/>
      <c r="F95" s="16"/>
      <c r="G95" s="20"/>
      <c r="H95" s="13"/>
      <c r="I95" s="31"/>
      <c r="J95" s="34"/>
      <c r="K95" s="17">
        <f t="shared" si="7"/>
        <v>0</v>
      </c>
      <c r="L95" s="18">
        <f t="shared" si="6"/>
        <v>0</v>
      </c>
      <c r="M95" s="19">
        <f t="shared" si="8"/>
        <v>0</v>
      </c>
    </row>
    <row r="96" spans="1:13" ht="14.4" x14ac:dyDescent="0.25">
      <c r="A96" s="12" t="str">
        <f t="shared" si="5"/>
        <v/>
      </c>
      <c r="B96" s="13"/>
      <c r="C96" s="14"/>
      <c r="D96" s="15"/>
      <c r="E96" s="20"/>
      <c r="F96" s="16"/>
      <c r="G96" s="20"/>
      <c r="H96" s="13"/>
      <c r="I96" s="31"/>
      <c r="J96" s="34"/>
      <c r="K96" s="17">
        <f t="shared" si="7"/>
        <v>0</v>
      </c>
      <c r="L96" s="18">
        <f t="shared" si="6"/>
        <v>0</v>
      </c>
      <c r="M96" s="19">
        <f t="shared" si="8"/>
        <v>0</v>
      </c>
    </row>
    <row r="97" spans="1:13" ht="14.4" x14ac:dyDescent="0.25">
      <c r="A97" s="12" t="str">
        <f t="shared" si="5"/>
        <v/>
      </c>
      <c r="B97" s="13"/>
      <c r="C97" s="14"/>
      <c r="D97" s="15"/>
      <c r="E97" s="20"/>
      <c r="F97" s="16"/>
      <c r="G97" s="20"/>
      <c r="H97" s="13"/>
      <c r="I97" s="31"/>
      <c r="J97" s="34"/>
      <c r="K97" s="17">
        <f t="shared" si="7"/>
        <v>0</v>
      </c>
      <c r="L97" s="18">
        <f t="shared" si="6"/>
        <v>0</v>
      </c>
      <c r="M97" s="19">
        <f t="shared" si="8"/>
        <v>0</v>
      </c>
    </row>
    <row r="98" spans="1:13" ht="14.4" x14ac:dyDescent="0.25">
      <c r="A98" s="12" t="str">
        <f t="shared" si="5"/>
        <v/>
      </c>
      <c r="B98" s="13"/>
      <c r="C98" s="14"/>
      <c r="D98" s="15"/>
      <c r="E98" s="20"/>
      <c r="F98" s="16"/>
      <c r="G98" s="20"/>
      <c r="H98" s="13"/>
      <c r="I98" s="31"/>
      <c r="J98" s="34"/>
      <c r="K98" s="17">
        <f t="shared" si="7"/>
        <v>0</v>
      </c>
      <c r="L98" s="18">
        <f t="shared" si="6"/>
        <v>0</v>
      </c>
      <c r="M98" s="19">
        <f t="shared" si="8"/>
        <v>0</v>
      </c>
    </row>
    <row r="99" spans="1:13" ht="14.4" x14ac:dyDescent="0.25">
      <c r="A99" s="12" t="str">
        <f t="shared" si="5"/>
        <v/>
      </c>
      <c r="B99" s="13"/>
      <c r="C99" s="14"/>
      <c r="D99" s="15"/>
      <c r="E99" s="20"/>
      <c r="F99" s="16"/>
      <c r="G99" s="20"/>
      <c r="H99" s="13"/>
      <c r="I99" s="31"/>
      <c r="J99" s="34"/>
      <c r="K99" s="17">
        <f t="shared" si="7"/>
        <v>0</v>
      </c>
      <c r="L99" s="18">
        <f t="shared" si="6"/>
        <v>0</v>
      </c>
      <c r="M99" s="19">
        <f t="shared" si="8"/>
        <v>0</v>
      </c>
    </row>
    <row r="100" spans="1:13" ht="14.4" x14ac:dyDescent="0.25">
      <c r="A100" s="12" t="str">
        <f t="shared" si="5"/>
        <v/>
      </c>
      <c r="B100" s="13"/>
      <c r="C100" s="14"/>
      <c r="D100" s="15"/>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4" si="10">CONCATENATE(B134,C134,D134)</f>
        <v/>
      </c>
      <c r="B134" s="13"/>
      <c r="C134" s="14"/>
      <c r="D134" s="15"/>
      <c r="E134" s="20"/>
      <c r="F134" s="16"/>
      <c r="G134" s="20"/>
      <c r="H134" s="13"/>
      <c r="I134" s="31"/>
      <c r="J134" s="34"/>
      <c r="K134" s="17">
        <f t="shared" si="7"/>
        <v>0</v>
      </c>
      <c r="L134" s="18">
        <f t="shared" ref="L134:L144" si="11">IF(K134=1,7,IF(K134=2,6,IF(K134=3,5,IF(K134=4,4,IF(K134=5,3,IF(K134=6,2,IF(K134&gt;=6,1,0)))))))</f>
        <v>0</v>
      </c>
      <c r="M134" s="19">
        <f t="shared" si="8"/>
        <v>0</v>
      </c>
    </row>
    <row r="135" spans="1:13" ht="14.4" x14ac:dyDescent="0.25">
      <c r="A135" s="12" t="str">
        <f t="shared" si="10"/>
        <v/>
      </c>
      <c r="B135" s="13"/>
      <c r="C135" s="14"/>
      <c r="D135" s="15"/>
      <c r="E135" s="20"/>
      <c r="F135" s="16"/>
      <c r="G135" s="20"/>
      <c r="H135" s="13"/>
      <c r="I135" s="31"/>
      <c r="J135" s="34"/>
      <c r="K135" s="17">
        <f t="shared" ref="K135:K144" si="12">SUM(G135:J135)</f>
        <v>0</v>
      </c>
      <c r="L135" s="18">
        <f t="shared" si="11"/>
        <v>0</v>
      </c>
      <c r="M135" s="19">
        <f t="shared" ref="M135:M144" si="13">SUM(L135+$M$5)</f>
        <v>0</v>
      </c>
    </row>
    <row r="136" spans="1:13" ht="14.4" x14ac:dyDescent="0.25">
      <c r="A136" s="12" t="str">
        <f t="shared" si="10"/>
        <v/>
      </c>
      <c r="B136" s="13"/>
      <c r="C136" s="14"/>
      <c r="D136" s="15"/>
      <c r="E136" s="20"/>
      <c r="F136" s="16"/>
      <c r="G136" s="20"/>
      <c r="H136" s="13"/>
      <c r="I136" s="31"/>
      <c r="J136" s="34"/>
      <c r="K136" s="17">
        <f t="shared" si="12"/>
        <v>0</v>
      </c>
      <c r="L136" s="18">
        <f t="shared" si="11"/>
        <v>0</v>
      </c>
      <c r="M136" s="19">
        <f t="shared" si="13"/>
        <v>0</v>
      </c>
    </row>
    <row r="137" spans="1:13" ht="14.4" x14ac:dyDescent="0.25">
      <c r="A137" s="12" t="str">
        <f t="shared" si="10"/>
        <v/>
      </c>
      <c r="B137" s="13"/>
      <c r="C137" s="14"/>
      <c r="D137" s="15"/>
      <c r="E137" s="20"/>
      <c r="F137" s="16"/>
      <c r="G137" s="20"/>
      <c r="H137" s="13"/>
      <c r="I137" s="31"/>
      <c r="J137" s="34"/>
      <c r="K137" s="17">
        <f t="shared" si="12"/>
        <v>0</v>
      </c>
      <c r="L137" s="18">
        <f t="shared" si="11"/>
        <v>0</v>
      </c>
      <c r="M137" s="19">
        <f t="shared" si="13"/>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07" priority="618"/>
  </conditionalFormatting>
  <conditionalFormatting sqref="C39:G46 E35:G38">
    <cfRule type="duplicateValues" dxfId="106" priority="1"/>
  </conditionalFormatting>
  <conditionalFormatting sqref="D15:F21 D6:E14 E22:F34">
    <cfRule type="duplicateValues" dxfId="105" priority="2"/>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74BA-AD47-418E-B894-0E18A5E78454}">
  <sheetPr codeName="Sheet16">
    <tabColor rgb="FFA3E7FF"/>
  </sheetPr>
  <dimension ref="A1:M187"/>
  <sheetViews>
    <sheetView topLeftCell="A43" zoomScale="76" zoomScaleNormal="76" workbookViewId="0">
      <selection activeCell="D146" sqref="D146"/>
    </sheetView>
  </sheetViews>
  <sheetFormatPr defaultColWidth="10.33203125" defaultRowHeight="13.2" x14ac:dyDescent="0.25"/>
  <cols>
    <col min="1" max="1" width="56" style="9" bestFit="1" customWidth="1"/>
    <col min="2" max="2" width="6.6640625" style="1" bestFit="1" customWidth="1"/>
    <col min="3" max="3" width="17.5546875" style="9" bestFit="1" customWidth="1"/>
    <col min="4" max="4" width="33.33203125" style="207" bestFit="1" customWidth="1"/>
    <col min="5" max="5" width="28" style="1" bestFit="1" customWidth="1"/>
    <col min="6" max="6" width="13.109375" style="9" bestFit="1" customWidth="1"/>
    <col min="7" max="8" width="7.44140625" style="1" bestFit="1" customWidth="1"/>
    <col min="9" max="9" width="8.5546875" style="1" bestFit="1" customWidth="1"/>
    <col min="10" max="10" width="9.6640625" style="1" bestFit="1" customWidth="1"/>
    <col min="11" max="11" width="6.5546875" style="1" bestFit="1" customWidth="1"/>
    <col min="12" max="12" width="12.5546875" style="1" bestFit="1" customWidth="1"/>
    <col min="13" max="13" width="29.44140625" style="1" bestFit="1" customWidth="1"/>
    <col min="14" max="16384" width="10.33203125" style="9"/>
  </cols>
  <sheetData>
    <row r="1" spans="1:13" ht="22.5" customHeight="1" thickBot="1" x14ac:dyDescent="0.3">
      <c r="A1" s="81">
        <f>SUM(A2-1)</f>
        <v>105</v>
      </c>
      <c r="B1" s="643" t="s">
        <v>163</v>
      </c>
      <c r="C1" s="644"/>
      <c r="D1" s="7" t="s">
        <v>164</v>
      </c>
      <c r="E1" s="622" t="s">
        <v>206</v>
      </c>
      <c r="F1" s="623"/>
      <c r="G1" s="623"/>
      <c r="H1" s="623"/>
      <c r="I1" s="623"/>
      <c r="J1" s="8" t="s">
        <v>165</v>
      </c>
      <c r="K1" s="657">
        <v>44996</v>
      </c>
      <c r="L1" s="658"/>
      <c r="M1" s="8" t="s">
        <v>166</v>
      </c>
    </row>
    <row r="2" spans="1:13" ht="22.5" customHeight="1" thickBot="1" x14ac:dyDescent="0.3">
      <c r="A2" s="1">
        <f>COUNTA(_xlfn.UNIQUE(D6:D143))</f>
        <v>106</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1</v>
      </c>
    </row>
    <row r="5" spans="1:13" ht="14.4" thickBot="1" x14ac:dyDescent="0.3">
      <c r="A5" s="646"/>
      <c r="B5" s="660"/>
      <c r="C5" s="661"/>
      <c r="D5" s="654"/>
      <c r="E5" s="659" t="s">
        <v>183</v>
      </c>
      <c r="F5" s="662"/>
      <c r="G5" s="664"/>
      <c r="H5" s="663"/>
      <c r="I5" s="663"/>
      <c r="J5" s="654"/>
      <c r="K5" s="631"/>
      <c r="L5" s="636"/>
      <c r="M5" s="344">
        <f>IF(M4=1,0,IF(M4=2,1,IF(M4=3,2,0)))</f>
        <v>0</v>
      </c>
    </row>
    <row r="6" spans="1:13" ht="14.4" x14ac:dyDescent="0.25">
      <c r="A6" s="211" t="str">
        <f>CONCATENATE(B6,C6,D6)</f>
        <v>60Alexis WilkinsonBonnie</v>
      </c>
      <c r="B6" s="214">
        <v>60</v>
      </c>
      <c r="C6" s="209" t="s">
        <v>314</v>
      </c>
      <c r="D6" s="206" t="s">
        <v>315</v>
      </c>
      <c r="E6" s="457"/>
      <c r="F6" s="434"/>
      <c r="G6" s="218" t="s">
        <v>584</v>
      </c>
      <c r="H6" s="208"/>
      <c r="I6" s="208"/>
      <c r="J6" s="225"/>
      <c r="K6" s="228">
        <v>0</v>
      </c>
      <c r="L6" s="213">
        <f t="shared" ref="L6:L37" si="0">IF(K6=1,7,IF(K6=2,6,IF(K6=3,5,IF(K6=4,4,IF(K6=5,3,IF(K6=6,2,IF(K6&gt;=6,1,0)))))))</f>
        <v>0</v>
      </c>
      <c r="M6" s="213">
        <f t="shared" ref="M6:M37" si="1">SUM(L6+$M$5)</f>
        <v>0</v>
      </c>
    </row>
    <row r="7" spans="1:13" ht="14.4" x14ac:dyDescent="0.25">
      <c r="A7" s="205" t="str">
        <f>CONCATENATE(B7,C7,D7)</f>
        <v>60Charlee CrispinRowen Bee Gee Sr</v>
      </c>
      <c r="B7" s="20">
        <v>60</v>
      </c>
      <c r="C7" s="206" t="s">
        <v>780</v>
      </c>
      <c r="D7" s="206" t="s">
        <v>808</v>
      </c>
      <c r="E7" s="219"/>
      <c r="F7" s="16"/>
      <c r="G7" s="13">
        <v>7</v>
      </c>
      <c r="H7" s="31"/>
      <c r="I7" s="31"/>
      <c r="J7" s="226"/>
      <c r="K7" s="19">
        <v>7</v>
      </c>
      <c r="L7" s="17">
        <f t="shared" si="0"/>
        <v>1</v>
      </c>
      <c r="M7" s="17">
        <f t="shared" si="1"/>
        <v>1</v>
      </c>
    </row>
    <row r="8" spans="1:13" ht="14.4" x14ac:dyDescent="0.25">
      <c r="A8" s="205" t="str">
        <f>CONCATENATE(B8,C8,D8)</f>
        <v>60Charlotte FinisterEbl Illuminate</v>
      </c>
      <c r="B8" s="20">
        <v>60</v>
      </c>
      <c r="C8" s="206" t="s">
        <v>575</v>
      </c>
      <c r="D8" s="206" t="s">
        <v>631</v>
      </c>
      <c r="E8" s="219"/>
      <c r="F8" s="222"/>
      <c r="G8" s="13">
        <v>7</v>
      </c>
      <c r="H8" s="31"/>
      <c r="I8" s="31"/>
      <c r="J8" s="226"/>
      <c r="K8" s="19">
        <v>7</v>
      </c>
      <c r="L8" s="17">
        <f t="shared" si="0"/>
        <v>1</v>
      </c>
      <c r="M8" s="17">
        <f t="shared" si="1"/>
        <v>1</v>
      </c>
    </row>
    <row r="9" spans="1:13" ht="14.4" x14ac:dyDescent="0.25">
      <c r="A9" s="205" t="str">
        <f>CONCATENATE(B9,C9,D9)</f>
        <v>60Chloe GodfreyTullynally Ruby Tuesday Sr</v>
      </c>
      <c r="B9" s="20">
        <v>60</v>
      </c>
      <c r="C9" s="206" t="s">
        <v>781</v>
      </c>
      <c r="D9" s="206" t="s">
        <v>809</v>
      </c>
      <c r="E9" s="219"/>
      <c r="F9" s="222"/>
      <c r="G9" s="13">
        <v>7</v>
      </c>
      <c r="H9" s="31"/>
      <c r="I9" s="31"/>
      <c r="J9" s="226"/>
      <c r="K9" s="19">
        <v>7</v>
      </c>
      <c r="L9" s="17">
        <f t="shared" si="0"/>
        <v>1</v>
      </c>
      <c r="M9" s="17">
        <f t="shared" si="1"/>
        <v>1</v>
      </c>
    </row>
    <row r="10" spans="1:13" ht="14.4" x14ac:dyDescent="0.25">
      <c r="A10" s="205" t="str">
        <f>CONCATENATE(B10,C10,D10)</f>
        <v>60Elaria AtheisBamborough Lady Caroline</v>
      </c>
      <c r="B10" s="20">
        <v>60</v>
      </c>
      <c r="C10" s="206" t="s">
        <v>585</v>
      </c>
      <c r="D10" s="206" t="s">
        <v>637</v>
      </c>
      <c r="E10" s="219"/>
      <c r="F10" s="222"/>
      <c r="G10" s="13" t="s">
        <v>684</v>
      </c>
      <c r="H10" s="31"/>
      <c r="I10" s="31"/>
      <c r="J10" s="226"/>
      <c r="K10" s="19">
        <v>0</v>
      </c>
      <c r="L10" s="17">
        <f t="shared" si="0"/>
        <v>0</v>
      </c>
      <c r="M10" s="17">
        <f t="shared" si="1"/>
        <v>0</v>
      </c>
    </row>
    <row r="11" spans="1:13" ht="14.4" x14ac:dyDescent="0.25">
      <c r="A11" s="205" t="str">
        <f>CONCATENATE(B11,C11,D11)</f>
        <v>60Emma BennettKynwynn Foxy Lady</v>
      </c>
      <c r="B11" s="20">
        <v>60</v>
      </c>
      <c r="C11" s="206" t="s">
        <v>782</v>
      </c>
      <c r="D11" s="206" t="s">
        <v>810</v>
      </c>
      <c r="E11" s="219"/>
      <c r="F11" s="222"/>
      <c r="G11" s="13">
        <v>7</v>
      </c>
      <c r="H11" s="31"/>
      <c r="I11" s="31"/>
      <c r="J11" s="226"/>
      <c r="K11" s="19">
        <v>7</v>
      </c>
      <c r="L11" s="17">
        <f t="shared" si="0"/>
        <v>1</v>
      </c>
      <c r="M11" s="17">
        <f t="shared" si="1"/>
        <v>1</v>
      </c>
    </row>
    <row r="12" spans="1:13" ht="14.4" x14ac:dyDescent="0.25">
      <c r="A12" s="205" t="str">
        <f>CONCATENATE(B12,C12,D12)</f>
        <v>60Hayley WassinkShangrala Just Sensational</v>
      </c>
      <c r="B12" s="20">
        <v>60</v>
      </c>
      <c r="C12" s="206" t="s">
        <v>308</v>
      </c>
      <c r="D12" s="206" t="s">
        <v>358</v>
      </c>
      <c r="E12" s="219"/>
      <c r="F12" s="222"/>
      <c r="G12" s="13">
        <v>3</v>
      </c>
      <c r="H12" s="31"/>
      <c r="I12" s="31"/>
      <c r="J12" s="226"/>
      <c r="K12" s="19">
        <v>3</v>
      </c>
      <c r="L12" s="17">
        <f t="shared" si="0"/>
        <v>5</v>
      </c>
      <c r="M12" s="17">
        <f t="shared" si="1"/>
        <v>5</v>
      </c>
    </row>
    <row r="13" spans="1:13" ht="14.4" x14ac:dyDescent="0.25">
      <c r="A13" s="205" t="str">
        <f>CONCATENATE(B13,C13,D13)</f>
        <v>60India CurtinBrayside Blackjack</v>
      </c>
      <c r="B13" s="20">
        <v>60</v>
      </c>
      <c r="C13" s="206" t="s">
        <v>576</v>
      </c>
      <c r="D13" s="206" t="s">
        <v>577</v>
      </c>
      <c r="E13" s="219"/>
      <c r="F13" s="222"/>
      <c r="G13" s="220">
        <v>7</v>
      </c>
      <c r="H13" s="31"/>
      <c r="I13" s="31"/>
      <c r="J13" s="226"/>
      <c r="K13" s="19">
        <v>7</v>
      </c>
      <c r="L13" s="17">
        <f t="shared" si="0"/>
        <v>1</v>
      </c>
      <c r="M13" s="17">
        <f t="shared" si="1"/>
        <v>1</v>
      </c>
    </row>
    <row r="14" spans="1:13" ht="14.4" x14ac:dyDescent="0.25">
      <c r="A14" s="205" t="str">
        <f>CONCATENATE(B14,C14,D14)</f>
        <v>60Indy BrajkovichJa-Isstha Park Encore</v>
      </c>
      <c r="B14" s="20">
        <v>60</v>
      </c>
      <c r="C14" s="206" t="s">
        <v>848</v>
      </c>
      <c r="D14" s="206" t="s">
        <v>811</v>
      </c>
      <c r="E14" s="219"/>
      <c r="F14" s="222"/>
      <c r="G14" s="13" t="s">
        <v>684</v>
      </c>
      <c r="H14" s="31"/>
      <c r="I14" s="31"/>
      <c r="J14" s="226"/>
      <c r="K14" s="19">
        <v>0</v>
      </c>
      <c r="L14" s="17">
        <f t="shared" si="0"/>
        <v>0</v>
      </c>
      <c r="M14" s="17">
        <f t="shared" si="1"/>
        <v>0</v>
      </c>
    </row>
    <row r="15" spans="1:13" ht="14.4" x14ac:dyDescent="0.25">
      <c r="A15" s="205" t="str">
        <f>CONCATENATE(B15,C15,D15)</f>
        <v>60Jasmine HodkinsonGrantulla Bedwyr Sr</v>
      </c>
      <c r="B15" s="20">
        <v>60</v>
      </c>
      <c r="C15" s="206" t="s">
        <v>573</v>
      </c>
      <c r="D15" s="206" t="s">
        <v>812</v>
      </c>
      <c r="E15" s="219"/>
      <c r="F15" s="222"/>
      <c r="G15" s="13">
        <v>7</v>
      </c>
      <c r="H15" s="31"/>
      <c r="I15" s="31"/>
      <c r="J15" s="226"/>
      <c r="K15" s="19">
        <v>7</v>
      </c>
      <c r="L15" s="17">
        <f t="shared" si="0"/>
        <v>1</v>
      </c>
      <c r="M15" s="17">
        <f t="shared" si="1"/>
        <v>1</v>
      </c>
    </row>
    <row r="16" spans="1:13" ht="14.4" x14ac:dyDescent="0.25">
      <c r="A16" s="205" t="str">
        <f>CONCATENATE(B16,C16,D16)</f>
        <v>60Josephine AnningBrayside Sensation</v>
      </c>
      <c r="B16" s="20">
        <v>60</v>
      </c>
      <c r="C16" s="206" t="s">
        <v>366</v>
      </c>
      <c r="D16" s="206" t="s">
        <v>357</v>
      </c>
      <c r="E16" s="219"/>
      <c r="F16" s="222"/>
      <c r="G16" s="13">
        <v>7</v>
      </c>
      <c r="H16" s="31"/>
      <c r="I16" s="31"/>
      <c r="J16" s="226"/>
      <c r="K16" s="19">
        <v>7</v>
      </c>
      <c r="L16" s="17">
        <f t="shared" si="0"/>
        <v>1</v>
      </c>
      <c r="M16" s="17">
        <f t="shared" si="1"/>
        <v>1</v>
      </c>
    </row>
    <row r="17" spans="1:13" ht="14.4" x14ac:dyDescent="0.25">
      <c r="A17" s="205" t="str">
        <f>CONCATENATE(B17,C17,D17)</f>
        <v>60Justin DaviesSassy</v>
      </c>
      <c r="B17" s="20">
        <v>60</v>
      </c>
      <c r="C17" s="206" t="s">
        <v>783</v>
      </c>
      <c r="D17" s="206" t="s">
        <v>784</v>
      </c>
      <c r="E17" s="219"/>
      <c r="F17" s="222"/>
      <c r="G17" s="220">
        <v>7</v>
      </c>
      <c r="H17" s="31"/>
      <c r="I17" s="31"/>
      <c r="J17" s="226"/>
      <c r="K17" s="19">
        <v>7</v>
      </c>
      <c r="L17" s="17">
        <f t="shared" si="0"/>
        <v>1</v>
      </c>
      <c r="M17" s="17">
        <f t="shared" si="1"/>
        <v>1</v>
      </c>
    </row>
    <row r="18" spans="1:13" ht="14.4" x14ac:dyDescent="0.25">
      <c r="A18" s="205" t="str">
        <f>CONCATENATE(B18,C18,D18)</f>
        <v>60Lahnee PozzebonEkolee Crystal Fire</v>
      </c>
      <c r="B18" s="20">
        <v>60</v>
      </c>
      <c r="C18" s="206" t="s">
        <v>232</v>
      </c>
      <c r="D18" s="206" t="s">
        <v>344</v>
      </c>
      <c r="E18" s="219"/>
      <c r="F18" s="222"/>
      <c r="G18" s="13">
        <v>1</v>
      </c>
      <c r="H18" s="31"/>
      <c r="I18" s="31"/>
      <c r="J18" s="226"/>
      <c r="K18" s="19">
        <v>1</v>
      </c>
      <c r="L18" s="17">
        <f t="shared" si="0"/>
        <v>7</v>
      </c>
      <c r="M18" s="17">
        <f t="shared" si="1"/>
        <v>7</v>
      </c>
    </row>
    <row r="19" spans="1:13" ht="14.4" x14ac:dyDescent="0.25">
      <c r="A19" s="205" t="str">
        <f>CONCATENATE(B19,C19,D19)</f>
        <v>60Pippa BlackTrapalanda Downs Pegasus</v>
      </c>
      <c r="B19" s="20">
        <v>60</v>
      </c>
      <c r="C19" s="206" t="s">
        <v>586</v>
      </c>
      <c r="D19" s="206" t="s">
        <v>587</v>
      </c>
      <c r="E19" s="219"/>
      <c r="F19" s="222"/>
      <c r="G19" s="220">
        <v>2</v>
      </c>
      <c r="H19" s="31"/>
      <c r="I19" s="31"/>
      <c r="J19" s="226"/>
      <c r="K19" s="19">
        <v>2</v>
      </c>
      <c r="L19" s="17">
        <f t="shared" si="0"/>
        <v>6</v>
      </c>
      <c r="M19" s="17">
        <f t="shared" si="1"/>
        <v>6</v>
      </c>
    </row>
    <row r="20" spans="1:13" ht="14.4" x14ac:dyDescent="0.25">
      <c r="A20" s="205" t="str">
        <f>CONCATENATE(B20,C20,D20)</f>
        <v>60Ruby BrajkovichZac</v>
      </c>
      <c r="B20" s="20">
        <v>60</v>
      </c>
      <c r="C20" s="206" t="s">
        <v>849</v>
      </c>
      <c r="D20" s="206" t="s">
        <v>785</v>
      </c>
      <c r="E20" s="219"/>
      <c r="F20" s="222"/>
      <c r="G20" s="13" t="s">
        <v>684</v>
      </c>
      <c r="H20" s="31"/>
      <c r="I20" s="31"/>
      <c r="J20" s="226"/>
      <c r="K20" s="19">
        <v>0</v>
      </c>
      <c r="L20" s="17">
        <f t="shared" si="0"/>
        <v>0</v>
      </c>
      <c r="M20" s="17">
        <f t="shared" si="1"/>
        <v>0</v>
      </c>
    </row>
    <row r="21" spans="1:13" ht="14.4" x14ac:dyDescent="0.25">
      <c r="A21" s="205" t="str">
        <f>CONCATENATE(B21,C21,D21)</f>
        <v>60Ruby DouglasSecret Valley Rockstar Sr</v>
      </c>
      <c r="B21" s="20">
        <v>60</v>
      </c>
      <c r="C21" s="206" t="s">
        <v>282</v>
      </c>
      <c r="D21" s="206" t="s">
        <v>813</v>
      </c>
      <c r="E21" s="219"/>
      <c r="F21" s="222"/>
      <c r="G21" s="13">
        <v>7</v>
      </c>
      <c r="H21" s="31"/>
      <c r="I21" s="31"/>
      <c r="J21" s="226"/>
      <c r="K21" s="19">
        <v>7</v>
      </c>
      <c r="L21" s="17">
        <f t="shared" si="0"/>
        <v>1</v>
      </c>
      <c r="M21" s="17">
        <f t="shared" si="1"/>
        <v>1</v>
      </c>
    </row>
    <row r="22" spans="1:13" ht="14.4" x14ac:dyDescent="0.25">
      <c r="A22" s="205" t="str">
        <f>CONCATENATE(B22,C22,D22)</f>
        <v>60Sarah MladenovicLaney</v>
      </c>
      <c r="B22" s="20">
        <v>60</v>
      </c>
      <c r="C22" s="294" t="s">
        <v>581</v>
      </c>
      <c r="D22" s="294" t="s">
        <v>634</v>
      </c>
      <c r="E22" s="219"/>
      <c r="F22" s="222"/>
      <c r="G22" s="13">
        <v>4</v>
      </c>
      <c r="H22" s="31"/>
      <c r="I22" s="31"/>
      <c r="J22" s="226"/>
      <c r="K22" s="19">
        <v>4</v>
      </c>
      <c r="L22" s="17">
        <f t="shared" si="0"/>
        <v>4</v>
      </c>
      <c r="M22" s="17">
        <f t="shared" si="1"/>
        <v>4</v>
      </c>
    </row>
    <row r="23" spans="1:13" ht="14.4" x14ac:dyDescent="0.25">
      <c r="A23" s="205" t="str">
        <f>CONCATENATE(B23,C23,D23)</f>
        <v>60Sienna ChesterGem Park Tinkerbelle</v>
      </c>
      <c r="B23" s="20">
        <v>60</v>
      </c>
      <c r="C23" s="294" t="s">
        <v>850</v>
      </c>
      <c r="D23" s="294" t="s">
        <v>814</v>
      </c>
      <c r="E23" s="219"/>
      <c r="F23" s="222"/>
      <c r="G23" s="13">
        <v>5</v>
      </c>
      <c r="H23" s="31"/>
      <c r="I23" s="31"/>
      <c r="J23" s="226"/>
      <c r="K23" s="19">
        <v>5</v>
      </c>
      <c r="L23" s="17">
        <f t="shared" si="0"/>
        <v>3</v>
      </c>
      <c r="M23" s="17">
        <f t="shared" si="1"/>
        <v>3</v>
      </c>
    </row>
    <row r="24" spans="1:13" ht="14.4" x14ac:dyDescent="0.25">
      <c r="A24" s="205" t="str">
        <f>CONCATENATE(B24,C24,D24)</f>
        <v>60Sophie MoseyOwendale Jesicca</v>
      </c>
      <c r="B24" s="20">
        <v>60</v>
      </c>
      <c r="C24" s="294" t="s">
        <v>583</v>
      </c>
      <c r="D24" s="294" t="s">
        <v>636</v>
      </c>
      <c r="E24" s="219"/>
      <c r="F24" s="222"/>
      <c r="G24" s="13">
        <v>7</v>
      </c>
      <c r="H24" s="31"/>
      <c r="I24" s="31"/>
      <c r="J24" s="226"/>
      <c r="K24" s="19">
        <v>7</v>
      </c>
      <c r="L24" s="17">
        <f t="shared" si="0"/>
        <v>1</v>
      </c>
      <c r="M24" s="17">
        <f t="shared" si="1"/>
        <v>1</v>
      </c>
    </row>
    <row r="25" spans="1:13" ht="14.4" x14ac:dyDescent="0.25">
      <c r="A25" s="205" t="str">
        <f>CONCATENATE(B25,C25,D25)</f>
        <v>60Zara OfficerLimehill Royal Jester</v>
      </c>
      <c r="B25" s="20">
        <v>60</v>
      </c>
      <c r="C25" s="206" t="s">
        <v>578</v>
      </c>
      <c r="D25" s="294" t="s">
        <v>632</v>
      </c>
      <c r="E25" s="219"/>
      <c r="F25" s="222"/>
      <c r="G25" s="13">
        <v>7</v>
      </c>
      <c r="H25" s="31"/>
      <c r="I25" s="31"/>
      <c r="J25" s="226"/>
      <c r="K25" s="19">
        <v>7</v>
      </c>
      <c r="L25" s="17">
        <f t="shared" si="0"/>
        <v>1</v>
      </c>
      <c r="M25" s="17">
        <f t="shared" si="1"/>
        <v>1</v>
      </c>
    </row>
    <row r="26" spans="1:13" ht="14.4" x14ac:dyDescent="0.25">
      <c r="A26" s="205" t="str">
        <f>CONCATENATE(B26,C26,D26)</f>
        <v>60Zoe DayRainbow</v>
      </c>
      <c r="B26" s="20">
        <v>60</v>
      </c>
      <c r="C26" s="206" t="s">
        <v>318</v>
      </c>
      <c r="D26" s="206" t="s">
        <v>319</v>
      </c>
      <c r="E26" s="219"/>
      <c r="F26" s="16"/>
      <c r="G26" s="13">
        <v>6</v>
      </c>
      <c r="H26" s="31"/>
      <c r="I26" s="31"/>
      <c r="J26" s="226"/>
      <c r="K26" s="19">
        <v>6</v>
      </c>
      <c r="L26" s="17">
        <f t="shared" si="0"/>
        <v>2</v>
      </c>
      <c r="M26" s="17">
        <f t="shared" si="1"/>
        <v>2</v>
      </c>
    </row>
    <row r="27" spans="1:13" ht="14.4" x14ac:dyDescent="0.25">
      <c r="A27" s="205" t="str">
        <f>CONCATENATE(B27,C27,D27)</f>
        <v>60Caitlin GodfreyMadero Sr</v>
      </c>
      <c r="B27" s="20">
        <v>60</v>
      </c>
      <c r="C27" s="206" t="s">
        <v>786</v>
      </c>
      <c r="D27" s="206" t="s">
        <v>815</v>
      </c>
      <c r="E27" s="219"/>
      <c r="F27" s="16"/>
      <c r="G27" s="13">
        <v>4</v>
      </c>
      <c r="H27" s="31"/>
      <c r="I27" s="31"/>
      <c r="J27" s="226"/>
      <c r="K27" s="19">
        <v>4</v>
      </c>
      <c r="L27" s="17">
        <f t="shared" si="0"/>
        <v>4</v>
      </c>
      <c r="M27" s="17">
        <f t="shared" si="1"/>
        <v>4</v>
      </c>
    </row>
    <row r="28" spans="1:13" ht="14.4" x14ac:dyDescent="0.25">
      <c r="A28" s="205" t="str">
        <f>CONCATENATE(B28,C28,D28)</f>
        <v>60Carla LaneSwp I’Ma Classy Surprise</v>
      </c>
      <c r="B28" s="20">
        <v>60</v>
      </c>
      <c r="C28" s="206" t="s">
        <v>595</v>
      </c>
      <c r="D28" s="206" t="s">
        <v>642</v>
      </c>
      <c r="E28" s="219"/>
      <c r="F28" s="222"/>
      <c r="G28" s="13">
        <v>7</v>
      </c>
      <c r="H28" s="31"/>
      <c r="I28" s="31"/>
      <c r="J28" s="226"/>
      <c r="K28" s="19">
        <v>7</v>
      </c>
      <c r="L28" s="17">
        <f t="shared" si="0"/>
        <v>1</v>
      </c>
      <c r="M28" s="17">
        <f t="shared" si="1"/>
        <v>1</v>
      </c>
    </row>
    <row r="29" spans="1:13" ht="14.4" x14ac:dyDescent="0.25">
      <c r="A29" s="205" t="str">
        <f>CONCATENATE(B29,C29,D29)</f>
        <v>60Charlee Morton-SharpSv Oceans Fifteen Sr</v>
      </c>
      <c r="B29" s="20">
        <v>60</v>
      </c>
      <c r="C29" s="206" t="s">
        <v>787</v>
      </c>
      <c r="D29" s="206" t="s">
        <v>816</v>
      </c>
      <c r="E29" s="219"/>
      <c r="F29" s="222"/>
      <c r="G29" s="13" t="s">
        <v>684</v>
      </c>
      <c r="H29" s="31"/>
      <c r="I29" s="31"/>
      <c r="J29" s="226"/>
      <c r="K29" s="19">
        <v>0</v>
      </c>
      <c r="L29" s="17">
        <f t="shared" si="0"/>
        <v>0</v>
      </c>
      <c r="M29" s="17">
        <f t="shared" si="1"/>
        <v>0</v>
      </c>
    </row>
    <row r="30" spans="1:13" ht="14.4" x14ac:dyDescent="0.25">
      <c r="A30" s="205" t="str">
        <f>CONCATENATE(B30,C30,D30)</f>
        <v>60Charli BrajkovichSaxon Sr</v>
      </c>
      <c r="B30" s="20">
        <v>60</v>
      </c>
      <c r="C30" s="206" t="s">
        <v>435</v>
      </c>
      <c r="D30" s="206" t="s">
        <v>817</v>
      </c>
      <c r="E30" s="219"/>
      <c r="F30" s="16"/>
      <c r="G30" s="13" t="s">
        <v>684</v>
      </c>
      <c r="H30" s="31"/>
      <c r="I30" s="31"/>
      <c r="J30" s="226"/>
      <c r="K30" s="19">
        <v>0</v>
      </c>
      <c r="L30" s="17">
        <f t="shared" si="0"/>
        <v>0</v>
      </c>
      <c r="M30" s="17">
        <f t="shared" si="1"/>
        <v>0</v>
      </c>
    </row>
    <row r="31" spans="1:13" ht="14.4" x14ac:dyDescent="0.25">
      <c r="A31" s="205" t="str">
        <f>CONCATENATE(B31,C31,D31)</f>
        <v>60Dianti PadayacheeDancer Sr</v>
      </c>
      <c r="B31" s="20">
        <v>60</v>
      </c>
      <c r="C31" s="206" t="s">
        <v>788</v>
      </c>
      <c r="D31" s="206" t="s">
        <v>818</v>
      </c>
      <c r="E31" s="219"/>
      <c r="F31" s="16"/>
      <c r="G31" s="13" t="s">
        <v>584</v>
      </c>
      <c r="H31" s="31"/>
      <c r="I31" s="31"/>
      <c r="J31" s="226"/>
      <c r="K31" s="19">
        <v>0</v>
      </c>
      <c r="L31" s="17">
        <f t="shared" si="0"/>
        <v>0</v>
      </c>
      <c r="M31" s="17">
        <f t="shared" si="1"/>
        <v>0</v>
      </c>
    </row>
    <row r="32" spans="1:13" ht="14.4" x14ac:dyDescent="0.25">
      <c r="A32" s="205" t="str">
        <f>CONCATENATE(B32,C32,D32)</f>
        <v>60Emily ForsythAshtar</v>
      </c>
      <c r="B32" s="20">
        <v>60</v>
      </c>
      <c r="C32" s="206" t="s">
        <v>851</v>
      </c>
      <c r="D32" s="206" t="s">
        <v>789</v>
      </c>
      <c r="E32" s="219"/>
      <c r="F32" s="222"/>
      <c r="G32" s="13">
        <v>1</v>
      </c>
      <c r="H32" s="31"/>
      <c r="I32" s="31"/>
      <c r="J32" s="226"/>
      <c r="K32" s="19">
        <v>1</v>
      </c>
      <c r="L32" s="17">
        <f t="shared" si="0"/>
        <v>7</v>
      </c>
      <c r="M32" s="17">
        <f t="shared" si="1"/>
        <v>7</v>
      </c>
    </row>
    <row r="33" spans="1:13" ht="14.4" x14ac:dyDescent="0.25">
      <c r="A33" s="205" t="str">
        <f>CONCATENATE(B33,C33,D33)</f>
        <v>60Emmi KnealeMiss Miracle</v>
      </c>
      <c r="B33" s="20">
        <v>60</v>
      </c>
      <c r="C33" s="206" t="s">
        <v>594</v>
      </c>
      <c r="D33" s="206" t="s">
        <v>640</v>
      </c>
      <c r="E33" s="219"/>
      <c r="F33" s="222"/>
      <c r="G33" s="13">
        <v>3</v>
      </c>
      <c r="H33" s="31"/>
      <c r="I33" s="31"/>
      <c r="J33" s="226"/>
      <c r="K33" s="19">
        <v>3</v>
      </c>
      <c r="L33" s="17">
        <f t="shared" si="0"/>
        <v>5</v>
      </c>
      <c r="M33" s="17">
        <f t="shared" si="1"/>
        <v>5</v>
      </c>
    </row>
    <row r="34" spans="1:13" ht="14.4" x14ac:dyDescent="0.25">
      <c r="A34" s="205" t="str">
        <f>CONCATENATE(B34,C34,D34)</f>
        <v>60Hannah DuncanWesswood I Believe Sr</v>
      </c>
      <c r="B34" s="20">
        <v>60</v>
      </c>
      <c r="C34" s="206" t="s">
        <v>593</v>
      </c>
      <c r="D34" s="206" t="s">
        <v>819</v>
      </c>
      <c r="E34" s="219"/>
      <c r="F34" s="222"/>
      <c r="G34" s="13">
        <v>6</v>
      </c>
      <c r="H34" s="31"/>
      <c r="I34" s="31"/>
      <c r="J34" s="226"/>
      <c r="K34" s="19">
        <v>6</v>
      </c>
      <c r="L34" s="17">
        <f t="shared" si="0"/>
        <v>2</v>
      </c>
      <c r="M34" s="17">
        <f t="shared" si="1"/>
        <v>2</v>
      </c>
    </row>
    <row r="35" spans="1:13" ht="14.4" x14ac:dyDescent="0.25">
      <c r="A35" s="205" t="str">
        <f>CONCATENATE(B35,C35,D35)</f>
        <v>60Hannah ForsythBenny Stardust Sr</v>
      </c>
      <c r="B35" s="20">
        <v>60</v>
      </c>
      <c r="C35" s="206" t="s">
        <v>790</v>
      </c>
      <c r="D35" s="206" t="s">
        <v>820</v>
      </c>
      <c r="E35" s="219"/>
      <c r="F35" s="222"/>
      <c r="G35" s="219">
        <v>7</v>
      </c>
      <c r="H35" s="31"/>
      <c r="I35" s="31"/>
      <c r="J35" s="226"/>
      <c r="K35" s="19">
        <v>7</v>
      </c>
      <c r="L35" s="17">
        <f t="shared" si="0"/>
        <v>1</v>
      </c>
      <c r="M35" s="17">
        <f t="shared" si="1"/>
        <v>1</v>
      </c>
    </row>
    <row r="36" spans="1:13" ht="14.4" x14ac:dyDescent="0.25">
      <c r="A36" s="205" t="str">
        <f>CONCATENATE(B36,C36,D36)</f>
        <v>60James WebsterPenrhys Archdeacon</v>
      </c>
      <c r="B36" s="20">
        <v>60</v>
      </c>
      <c r="C36" s="206" t="s">
        <v>596</v>
      </c>
      <c r="D36" s="294" t="s">
        <v>643</v>
      </c>
      <c r="E36" s="219"/>
      <c r="F36" s="16"/>
      <c r="G36" s="13">
        <v>7</v>
      </c>
      <c r="H36" s="31"/>
      <c r="I36" s="31"/>
      <c r="J36" s="226"/>
      <c r="K36" s="19">
        <v>7</v>
      </c>
      <c r="L36" s="17">
        <f t="shared" si="0"/>
        <v>1</v>
      </c>
      <c r="M36" s="17">
        <f t="shared" si="1"/>
        <v>1</v>
      </c>
    </row>
    <row r="37" spans="1:13" ht="14.4" x14ac:dyDescent="0.25">
      <c r="A37" s="205" t="str">
        <f>CONCATENATE(B37,C37,D37)</f>
        <v>60Lillianna JonesQueenswood Tom Tom</v>
      </c>
      <c r="B37" s="20">
        <v>60</v>
      </c>
      <c r="C37" s="206" t="s">
        <v>444</v>
      </c>
      <c r="D37" s="206" t="s">
        <v>445</v>
      </c>
      <c r="E37" s="219"/>
      <c r="F37" s="433"/>
      <c r="G37" s="13">
        <v>2</v>
      </c>
      <c r="H37" s="31"/>
      <c r="I37" s="31"/>
      <c r="J37" s="226"/>
      <c r="K37" s="19">
        <v>2</v>
      </c>
      <c r="L37" s="17">
        <f t="shared" si="0"/>
        <v>6</v>
      </c>
      <c r="M37" s="17">
        <f t="shared" si="1"/>
        <v>6</v>
      </c>
    </row>
    <row r="38" spans="1:13" ht="14.4" x14ac:dyDescent="0.25">
      <c r="A38" s="205" t="str">
        <f>CONCATENATE(B38,C38,D38)</f>
        <v>60Olivia BurlesHillswood Hilary</v>
      </c>
      <c r="B38" s="20">
        <v>60</v>
      </c>
      <c r="C38" s="206" t="s">
        <v>600</v>
      </c>
      <c r="D38" s="294" t="s">
        <v>601</v>
      </c>
      <c r="E38" s="219"/>
      <c r="F38" s="16"/>
      <c r="G38" s="13">
        <v>5</v>
      </c>
      <c r="H38" s="31"/>
      <c r="I38" s="31"/>
      <c r="J38" s="226"/>
      <c r="K38" s="19">
        <v>5</v>
      </c>
      <c r="L38" s="17">
        <f t="shared" ref="L38:L69" si="2">IF(K38=1,7,IF(K38=2,6,IF(K38=3,5,IF(K38=4,4,IF(K38=5,3,IF(K38=6,2,IF(K38&gt;=6,1,0)))))))</f>
        <v>3</v>
      </c>
      <c r="M38" s="17">
        <f t="shared" ref="M38:M69" si="3">SUM(L38+$M$5)</f>
        <v>3</v>
      </c>
    </row>
    <row r="39" spans="1:13" ht="14.4" x14ac:dyDescent="0.25">
      <c r="A39" s="205" t="str">
        <f>CONCATENATE(B39,C39,D39)</f>
        <v>70Charlee CrispinRowen Bee Gee</v>
      </c>
      <c r="B39" s="20">
        <v>70</v>
      </c>
      <c r="C39" s="206" t="s">
        <v>780</v>
      </c>
      <c r="D39" s="294" t="s">
        <v>791</v>
      </c>
      <c r="E39" s="219"/>
      <c r="F39" s="222"/>
      <c r="G39" s="13">
        <v>7</v>
      </c>
      <c r="H39" s="31"/>
      <c r="I39" s="31"/>
      <c r="J39" s="226"/>
      <c r="K39" s="19">
        <v>7</v>
      </c>
      <c r="L39" s="17">
        <f t="shared" si="2"/>
        <v>1</v>
      </c>
      <c r="M39" s="17">
        <f t="shared" si="3"/>
        <v>1</v>
      </c>
    </row>
    <row r="40" spans="1:13" ht="14.4" x14ac:dyDescent="0.25">
      <c r="A40" s="205" t="str">
        <f>CONCATENATE(B40,C40,D40)</f>
        <v>70Jasmine HodkinsonGrantulla Bedwyr</v>
      </c>
      <c r="B40" s="20">
        <v>70</v>
      </c>
      <c r="C40" s="206" t="s">
        <v>573</v>
      </c>
      <c r="D40" s="206" t="s">
        <v>629</v>
      </c>
      <c r="E40" s="219"/>
      <c r="F40" s="222"/>
      <c r="G40" s="220">
        <v>7</v>
      </c>
      <c r="H40" s="31"/>
      <c r="I40" s="31"/>
      <c r="J40" s="226"/>
      <c r="K40" s="19">
        <v>7</v>
      </c>
      <c r="L40" s="17">
        <f t="shared" si="2"/>
        <v>1</v>
      </c>
      <c r="M40" s="17">
        <f t="shared" si="3"/>
        <v>1</v>
      </c>
    </row>
    <row r="41" spans="1:13" ht="14.4" x14ac:dyDescent="0.25">
      <c r="A41" s="205" t="str">
        <f>CONCATENATE(B41,C41,D41)</f>
        <v>70Pippa BlackTrapalanda Downs Pegasus Sr</v>
      </c>
      <c r="B41" s="20">
        <v>70</v>
      </c>
      <c r="C41" s="206" t="s">
        <v>586</v>
      </c>
      <c r="D41" s="206" t="s">
        <v>821</v>
      </c>
      <c r="E41" s="219"/>
      <c r="F41" s="16"/>
      <c r="G41" s="13" t="s">
        <v>584</v>
      </c>
      <c r="H41" s="31"/>
      <c r="I41" s="31"/>
      <c r="J41" s="226"/>
      <c r="K41" s="19">
        <v>0</v>
      </c>
      <c r="L41" s="17">
        <f t="shared" si="2"/>
        <v>0</v>
      </c>
      <c r="M41" s="17">
        <f t="shared" si="3"/>
        <v>0</v>
      </c>
    </row>
    <row r="42" spans="1:13" ht="14.4" x14ac:dyDescent="0.25">
      <c r="A42" s="205" t="str">
        <f>CONCATENATE(B42,C42,D42)</f>
        <v>70Chloe GodfreyTullynally Ruby Tuesday</v>
      </c>
      <c r="B42" s="20">
        <v>70</v>
      </c>
      <c r="C42" s="206" t="s">
        <v>781</v>
      </c>
      <c r="D42" s="206" t="s">
        <v>792</v>
      </c>
      <c r="E42" s="219"/>
      <c r="F42" s="16"/>
      <c r="G42" s="13">
        <v>2</v>
      </c>
      <c r="H42" s="31"/>
      <c r="I42" s="31"/>
      <c r="J42" s="226"/>
      <c r="K42" s="19">
        <v>2</v>
      </c>
      <c r="L42" s="17">
        <f t="shared" si="2"/>
        <v>6</v>
      </c>
      <c r="M42" s="17">
        <f t="shared" si="3"/>
        <v>6</v>
      </c>
    </row>
    <row r="43" spans="1:13" ht="14.4" x14ac:dyDescent="0.25">
      <c r="A43" s="205" t="str">
        <f>CONCATENATE(B43,C43,D43)</f>
        <v>70Jax ReillyApplewood Tia Maria</v>
      </c>
      <c r="B43" s="20">
        <v>70</v>
      </c>
      <c r="C43" s="206" t="s">
        <v>604</v>
      </c>
      <c r="D43" s="206" t="s">
        <v>646</v>
      </c>
      <c r="E43" s="219"/>
      <c r="F43" s="16"/>
      <c r="G43" s="13">
        <v>4</v>
      </c>
      <c r="H43" s="31"/>
      <c r="I43" s="31"/>
      <c r="J43" s="226"/>
      <c r="K43" s="19">
        <v>4</v>
      </c>
      <c r="L43" s="17">
        <f t="shared" si="2"/>
        <v>4</v>
      </c>
      <c r="M43" s="17">
        <f t="shared" si="3"/>
        <v>4</v>
      </c>
    </row>
    <row r="44" spans="1:13" ht="14.4" x14ac:dyDescent="0.25">
      <c r="A44" s="205" t="str">
        <f>CONCATENATE(B44,C44,D44)</f>
        <v>70Sophie IkenushiYartarla Park Paparazzi</v>
      </c>
      <c r="B44" s="20">
        <v>70</v>
      </c>
      <c r="C44" s="206" t="s">
        <v>237</v>
      </c>
      <c r="D44" s="294" t="s">
        <v>349</v>
      </c>
      <c r="E44" s="219"/>
      <c r="F44" s="16"/>
      <c r="G44" s="13">
        <v>1</v>
      </c>
      <c r="H44" s="31"/>
      <c r="I44" s="31"/>
      <c r="J44" s="226"/>
      <c r="K44" s="19">
        <v>1</v>
      </c>
      <c r="L44" s="17">
        <f t="shared" si="2"/>
        <v>7</v>
      </c>
      <c r="M44" s="17">
        <f t="shared" si="3"/>
        <v>7</v>
      </c>
    </row>
    <row r="45" spans="1:13" ht="14.4" x14ac:dyDescent="0.25">
      <c r="A45" s="205" t="str">
        <f>CONCATENATE(B45,C45,D45)</f>
        <v>70Charlotte FinisterEbl Illuminate Sr</v>
      </c>
      <c r="B45" s="20">
        <v>70</v>
      </c>
      <c r="C45" s="294" t="s">
        <v>575</v>
      </c>
      <c r="D45" s="206" t="s">
        <v>822</v>
      </c>
      <c r="E45" s="219"/>
      <c r="F45" s="16"/>
      <c r="G45" s="13" t="s">
        <v>584</v>
      </c>
      <c r="H45" s="31"/>
      <c r="I45" s="31"/>
      <c r="J45" s="226"/>
      <c r="K45" s="19">
        <v>0</v>
      </c>
      <c r="L45" s="17">
        <f t="shared" si="2"/>
        <v>0</v>
      </c>
      <c r="M45" s="17">
        <f t="shared" si="3"/>
        <v>0</v>
      </c>
    </row>
    <row r="46" spans="1:13" ht="14.4" x14ac:dyDescent="0.25">
      <c r="A46" s="205" t="str">
        <f>CONCATENATE(B46,C46,D46)</f>
        <v>70Ruby DouglasSecret Valley Rockstar</v>
      </c>
      <c r="B46" s="20">
        <v>70</v>
      </c>
      <c r="C46" s="294" t="s">
        <v>282</v>
      </c>
      <c r="D46" s="294" t="s">
        <v>283</v>
      </c>
      <c r="E46" s="219"/>
      <c r="F46" s="16"/>
      <c r="G46" s="13">
        <v>6</v>
      </c>
      <c r="H46" s="31"/>
      <c r="I46" s="31"/>
      <c r="J46" s="226"/>
      <c r="K46" s="19">
        <v>6</v>
      </c>
      <c r="L46" s="17">
        <f t="shared" si="2"/>
        <v>2</v>
      </c>
      <c r="M46" s="17">
        <f t="shared" si="3"/>
        <v>2</v>
      </c>
    </row>
    <row r="47" spans="1:13" ht="14.4" x14ac:dyDescent="0.25">
      <c r="A47" s="205" t="str">
        <f>CONCATENATE(B47,C47,D47)</f>
        <v>70Lahnee PozzebonEkolee Crystal Fire Sr</v>
      </c>
      <c r="B47" s="20">
        <v>70</v>
      </c>
      <c r="C47" s="294" t="s">
        <v>232</v>
      </c>
      <c r="D47" s="206" t="s">
        <v>823</v>
      </c>
      <c r="E47" s="219"/>
      <c r="F47" s="16"/>
      <c r="G47" s="13">
        <v>5</v>
      </c>
      <c r="H47" s="31"/>
      <c r="I47" s="31"/>
      <c r="J47" s="226"/>
      <c r="K47" s="19">
        <v>5</v>
      </c>
      <c r="L47" s="17">
        <f t="shared" si="2"/>
        <v>3</v>
      </c>
      <c r="M47" s="17">
        <f t="shared" si="3"/>
        <v>3</v>
      </c>
    </row>
    <row r="48" spans="1:13" ht="14.4" x14ac:dyDescent="0.25">
      <c r="A48" s="205" t="str">
        <f>CONCATENATE(B48,C48,D48)</f>
        <v>70Amelia ChesterMayfield Lollie</v>
      </c>
      <c r="B48" s="20">
        <v>70</v>
      </c>
      <c r="C48" s="206" t="s">
        <v>793</v>
      </c>
      <c r="D48" s="206" t="s">
        <v>824</v>
      </c>
      <c r="E48" s="219"/>
      <c r="F48" s="222"/>
      <c r="G48" s="13">
        <v>3</v>
      </c>
      <c r="H48" s="31"/>
      <c r="I48" s="31"/>
      <c r="J48" s="226"/>
      <c r="K48" s="19">
        <v>3</v>
      </c>
      <c r="L48" s="17">
        <f t="shared" si="2"/>
        <v>5</v>
      </c>
      <c r="M48" s="17">
        <f t="shared" si="3"/>
        <v>5</v>
      </c>
    </row>
    <row r="49" spans="1:13" ht="14.4" x14ac:dyDescent="0.25">
      <c r="A49" s="205" t="str">
        <f>CONCATENATE(B49,C49,D49)</f>
        <v>70India CurtinBrayside Blackjack Sr</v>
      </c>
      <c r="B49" s="20">
        <v>70</v>
      </c>
      <c r="C49" s="206" t="s">
        <v>576</v>
      </c>
      <c r="D49" s="206" t="s">
        <v>825</v>
      </c>
      <c r="E49" s="219"/>
      <c r="F49" s="16"/>
      <c r="G49" s="13" t="s">
        <v>584</v>
      </c>
      <c r="H49" s="31"/>
      <c r="I49" s="31"/>
      <c r="J49" s="226"/>
      <c r="K49" s="19">
        <v>0</v>
      </c>
      <c r="L49" s="17">
        <f t="shared" si="2"/>
        <v>0</v>
      </c>
      <c r="M49" s="17">
        <f t="shared" si="3"/>
        <v>0</v>
      </c>
    </row>
    <row r="50" spans="1:13" ht="14.4" x14ac:dyDescent="0.25">
      <c r="A50" s="205" t="str">
        <f>CONCATENATE(B50,C50,D50)</f>
        <v>70Charli BrajkovichSaxon</v>
      </c>
      <c r="B50" s="20">
        <v>70</v>
      </c>
      <c r="C50" s="206" t="s">
        <v>435</v>
      </c>
      <c r="D50" s="294" t="s">
        <v>427</v>
      </c>
      <c r="E50" s="219"/>
      <c r="F50" s="222"/>
      <c r="G50" s="13" t="s">
        <v>684</v>
      </c>
      <c r="H50" s="31"/>
      <c r="I50" s="31"/>
      <c r="J50" s="226"/>
      <c r="K50" s="19">
        <v>0</v>
      </c>
      <c r="L50" s="17">
        <f t="shared" si="2"/>
        <v>0</v>
      </c>
      <c r="M50" s="17">
        <f t="shared" si="3"/>
        <v>0</v>
      </c>
    </row>
    <row r="51" spans="1:13" ht="14.4" x14ac:dyDescent="0.25">
      <c r="A51" s="205" t="str">
        <f>CONCATENATE(B51,C51,D51)</f>
        <v>70Emily ForsythAshtar Sr</v>
      </c>
      <c r="B51" s="20">
        <v>70</v>
      </c>
      <c r="C51" s="206" t="s">
        <v>851</v>
      </c>
      <c r="D51" s="206" t="s">
        <v>826</v>
      </c>
      <c r="E51" s="219"/>
      <c r="F51" s="16"/>
      <c r="G51" s="13" t="s">
        <v>684</v>
      </c>
      <c r="H51" s="31"/>
      <c r="I51" s="31"/>
      <c r="J51" s="226"/>
      <c r="K51" s="19">
        <v>0</v>
      </c>
      <c r="L51" s="17">
        <f t="shared" si="2"/>
        <v>0</v>
      </c>
      <c r="M51" s="17">
        <f t="shared" si="3"/>
        <v>0</v>
      </c>
    </row>
    <row r="52" spans="1:13" ht="14.4" x14ac:dyDescent="0.25">
      <c r="A52" s="205" t="str">
        <f>CONCATENATE(B52,C52,D52)</f>
        <v>70Cate NealMeadowbrook Park Azaria</v>
      </c>
      <c r="B52" s="20">
        <v>70</v>
      </c>
      <c r="C52" s="206" t="s">
        <v>794</v>
      </c>
      <c r="D52" s="206" t="s">
        <v>827</v>
      </c>
      <c r="E52" s="219"/>
      <c r="F52" s="222"/>
      <c r="G52" s="13">
        <v>7</v>
      </c>
      <c r="H52" s="31"/>
      <c r="I52" s="31"/>
      <c r="J52" s="226"/>
      <c r="K52" s="19">
        <v>7</v>
      </c>
      <c r="L52" s="17">
        <f t="shared" si="2"/>
        <v>1</v>
      </c>
      <c r="M52" s="17">
        <f t="shared" si="3"/>
        <v>1</v>
      </c>
    </row>
    <row r="53" spans="1:13" ht="14.4" x14ac:dyDescent="0.25">
      <c r="A53" s="205" t="str">
        <f>CONCATENATE(B53,C53,D53)</f>
        <v>70Lillianna JonesQueenswood Tom Tom Sr</v>
      </c>
      <c r="B53" s="20">
        <v>70</v>
      </c>
      <c r="C53" s="206" t="s">
        <v>444</v>
      </c>
      <c r="D53" s="206" t="s">
        <v>828</v>
      </c>
      <c r="E53" s="219"/>
      <c r="F53" s="222"/>
      <c r="G53" s="13">
        <v>4</v>
      </c>
      <c r="H53" s="31"/>
      <c r="I53" s="31"/>
      <c r="J53" s="226"/>
      <c r="K53" s="19">
        <v>4</v>
      </c>
      <c r="L53" s="17">
        <f t="shared" si="2"/>
        <v>4</v>
      </c>
      <c r="M53" s="17">
        <f t="shared" si="3"/>
        <v>4</v>
      </c>
    </row>
    <row r="54" spans="1:13" ht="14.4" x14ac:dyDescent="0.25">
      <c r="A54" s="205" t="str">
        <f>CONCATENATE(B54,C54,D54)</f>
        <v>70Olivia BurlesHillswood Hilary Sr</v>
      </c>
      <c r="B54" s="20">
        <v>70</v>
      </c>
      <c r="C54" s="206" t="s">
        <v>600</v>
      </c>
      <c r="D54" s="206" t="s">
        <v>829</v>
      </c>
      <c r="E54" s="219"/>
      <c r="F54" s="16"/>
      <c r="G54" s="13">
        <v>6</v>
      </c>
      <c r="H54" s="31"/>
      <c r="I54" s="31"/>
      <c r="J54" s="226"/>
      <c r="K54" s="19">
        <v>6</v>
      </c>
      <c r="L54" s="17">
        <f t="shared" si="2"/>
        <v>2</v>
      </c>
      <c r="M54" s="17">
        <f t="shared" si="3"/>
        <v>2</v>
      </c>
    </row>
    <row r="55" spans="1:13" ht="14.4" x14ac:dyDescent="0.25">
      <c r="A55" s="205" t="str">
        <f>CONCATENATE(B55,C55,D55)</f>
        <v>70Hannah DuncanWesswood I Believe</v>
      </c>
      <c r="B55" s="20">
        <v>70</v>
      </c>
      <c r="C55" s="206" t="s">
        <v>593</v>
      </c>
      <c r="D55" s="206" t="s">
        <v>639</v>
      </c>
      <c r="E55" s="219"/>
      <c r="F55" s="222"/>
      <c r="G55" s="13">
        <v>5</v>
      </c>
      <c r="H55" s="31"/>
      <c r="I55" s="31"/>
      <c r="J55" s="226"/>
      <c r="K55" s="19">
        <v>5</v>
      </c>
      <c r="L55" s="17">
        <f t="shared" si="2"/>
        <v>3</v>
      </c>
      <c r="M55" s="17">
        <f t="shared" si="3"/>
        <v>3</v>
      </c>
    </row>
    <row r="56" spans="1:13" ht="14.4" x14ac:dyDescent="0.25">
      <c r="A56" s="205" t="str">
        <f>CONCATENATE(B56,C56,D56)</f>
        <v>70Emmi KnealeMiss Miracle</v>
      </c>
      <c r="B56" s="20">
        <v>70</v>
      </c>
      <c r="C56" s="206" t="s">
        <v>594</v>
      </c>
      <c r="D56" s="206" t="s">
        <v>640</v>
      </c>
      <c r="E56" s="219"/>
      <c r="F56" s="222"/>
      <c r="G56" s="13" t="s">
        <v>588</v>
      </c>
      <c r="H56" s="31"/>
      <c r="I56" s="31"/>
      <c r="J56" s="226"/>
      <c r="K56" s="19">
        <v>0</v>
      </c>
      <c r="L56" s="17">
        <f t="shared" si="2"/>
        <v>0</v>
      </c>
      <c r="M56" s="17">
        <f t="shared" si="3"/>
        <v>0</v>
      </c>
    </row>
    <row r="57" spans="1:13" ht="14.4" x14ac:dyDescent="0.25">
      <c r="A57" s="205" t="str">
        <f>CONCATENATE(B57,C57,D57)</f>
        <v>70Charlee Morton-SharpSv Oceans Fifteen</v>
      </c>
      <c r="B57" s="20">
        <v>70</v>
      </c>
      <c r="C57" s="206" t="s">
        <v>787</v>
      </c>
      <c r="D57" s="206" t="s">
        <v>830</v>
      </c>
      <c r="E57" s="219"/>
      <c r="F57" s="222"/>
      <c r="G57" s="13" t="s">
        <v>684</v>
      </c>
      <c r="H57" s="31"/>
      <c r="I57" s="31"/>
      <c r="J57" s="226"/>
      <c r="K57" s="19">
        <v>0</v>
      </c>
      <c r="L57" s="17">
        <f t="shared" si="2"/>
        <v>0</v>
      </c>
      <c r="M57" s="17">
        <f t="shared" si="3"/>
        <v>0</v>
      </c>
    </row>
    <row r="58" spans="1:13" ht="14.4" x14ac:dyDescent="0.25">
      <c r="A58" s="205" t="str">
        <f>CONCATENATE(B58,C58,D58)</f>
        <v>70Ithica HarrisOldfield Drill Rigs</v>
      </c>
      <c r="B58" s="20">
        <v>70</v>
      </c>
      <c r="C58" s="206" t="s">
        <v>852</v>
      </c>
      <c r="D58" s="206" t="s">
        <v>795</v>
      </c>
      <c r="E58" s="219"/>
      <c r="F58" s="16"/>
      <c r="G58" s="13">
        <v>2</v>
      </c>
      <c r="H58" s="31"/>
      <c r="I58" s="31"/>
      <c r="J58" s="226"/>
      <c r="K58" s="19">
        <v>2</v>
      </c>
      <c r="L58" s="17">
        <f t="shared" si="2"/>
        <v>6</v>
      </c>
      <c r="M58" s="17">
        <f t="shared" si="3"/>
        <v>6</v>
      </c>
    </row>
    <row r="59" spans="1:13" ht="14.4" x14ac:dyDescent="0.25">
      <c r="A59" s="205" t="str">
        <f>CONCATENATE(B59,C59,D59)</f>
        <v>70Vanessa DavisOkies Little Anya</v>
      </c>
      <c r="B59" s="20">
        <v>70</v>
      </c>
      <c r="C59" s="206" t="s">
        <v>233</v>
      </c>
      <c r="D59" s="206" t="s">
        <v>463</v>
      </c>
      <c r="E59" s="219"/>
      <c r="F59" s="16"/>
      <c r="G59" s="13">
        <v>1</v>
      </c>
      <c r="H59" s="31"/>
      <c r="I59" s="31"/>
      <c r="J59" s="226"/>
      <c r="K59" s="19">
        <v>1</v>
      </c>
      <c r="L59" s="17">
        <f t="shared" si="2"/>
        <v>7</v>
      </c>
      <c r="M59" s="17">
        <f t="shared" si="3"/>
        <v>7</v>
      </c>
    </row>
    <row r="60" spans="1:13" ht="14.4" x14ac:dyDescent="0.25">
      <c r="A60" s="205" t="str">
        <f>CONCATENATE(B60,C60,D60)</f>
        <v>70Tayla CarpenterClaylee Lucille</v>
      </c>
      <c r="B60" s="20">
        <v>70</v>
      </c>
      <c r="C60" s="206" t="s">
        <v>796</v>
      </c>
      <c r="D60" s="206" t="s">
        <v>831</v>
      </c>
      <c r="E60" s="219"/>
      <c r="F60" s="222"/>
      <c r="G60" s="13" t="s">
        <v>584</v>
      </c>
      <c r="H60" s="31"/>
      <c r="I60" s="31"/>
      <c r="J60" s="226"/>
      <c r="K60" s="19">
        <v>0</v>
      </c>
      <c r="L60" s="17">
        <f t="shared" si="2"/>
        <v>0</v>
      </c>
      <c r="M60" s="17">
        <f t="shared" si="3"/>
        <v>0</v>
      </c>
    </row>
    <row r="61" spans="1:13" ht="14.4" x14ac:dyDescent="0.25">
      <c r="A61" s="205" t="str">
        <f>CONCATENATE(B61,C61,D61)</f>
        <v>70Dianti PadayacheeDancer</v>
      </c>
      <c r="B61" s="20">
        <v>70</v>
      </c>
      <c r="C61" s="206" t="s">
        <v>788</v>
      </c>
      <c r="D61" s="206" t="s">
        <v>832</v>
      </c>
      <c r="E61" s="219"/>
      <c r="F61" s="16"/>
      <c r="G61" s="13" t="s">
        <v>684</v>
      </c>
      <c r="H61" s="31"/>
      <c r="I61" s="31"/>
      <c r="J61" s="226"/>
      <c r="K61" s="19">
        <v>0</v>
      </c>
      <c r="L61" s="17">
        <f t="shared" si="2"/>
        <v>0</v>
      </c>
      <c r="M61" s="17">
        <f t="shared" si="3"/>
        <v>0</v>
      </c>
    </row>
    <row r="62" spans="1:13" ht="14.4" x14ac:dyDescent="0.25">
      <c r="A62" s="205" t="str">
        <f>CONCATENATE(B62,C62,D62)</f>
        <v>70Hannah ForsythBenny Stardust</v>
      </c>
      <c r="B62" s="20">
        <v>70</v>
      </c>
      <c r="C62" s="206" t="s">
        <v>790</v>
      </c>
      <c r="D62" s="206" t="s">
        <v>833</v>
      </c>
      <c r="E62" s="219"/>
      <c r="F62" s="16"/>
      <c r="G62" s="13">
        <v>7</v>
      </c>
      <c r="H62" s="31"/>
      <c r="I62" s="31"/>
      <c r="J62" s="226"/>
      <c r="K62" s="19">
        <v>7</v>
      </c>
      <c r="L62" s="17">
        <f t="shared" si="2"/>
        <v>1</v>
      </c>
      <c r="M62" s="17">
        <f t="shared" si="3"/>
        <v>1</v>
      </c>
    </row>
    <row r="63" spans="1:13" ht="14.4" x14ac:dyDescent="0.25">
      <c r="A63" s="205" t="str">
        <f>CONCATENATE(B63,C63,D63)</f>
        <v>70Caitlin GodfreyMadero</v>
      </c>
      <c r="B63" s="20">
        <v>70</v>
      </c>
      <c r="C63" s="206" t="s">
        <v>786</v>
      </c>
      <c r="D63" s="206" t="s">
        <v>797</v>
      </c>
      <c r="E63" s="219"/>
      <c r="F63" s="16"/>
      <c r="G63" s="13">
        <v>3</v>
      </c>
      <c r="H63" s="31"/>
      <c r="I63" s="31"/>
      <c r="J63" s="226"/>
      <c r="K63" s="19">
        <v>3</v>
      </c>
      <c r="L63" s="17">
        <f t="shared" si="2"/>
        <v>5</v>
      </c>
      <c r="M63" s="17">
        <f t="shared" si="3"/>
        <v>5</v>
      </c>
    </row>
    <row r="64" spans="1:13" ht="14.4" x14ac:dyDescent="0.25">
      <c r="A64" s="205" t="str">
        <f>CONCATENATE(B64,C64,D64)</f>
        <v>80Lily BennettRox My Sox</v>
      </c>
      <c r="B64" s="20">
        <v>80</v>
      </c>
      <c r="C64" s="206" t="s">
        <v>798</v>
      </c>
      <c r="D64" s="206" t="s">
        <v>834</v>
      </c>
      <c r="E64" s="219"/>
      <c r="F64" s="16"/>
      <c r="G64" s="13"/>
      <c r="H64" s="31">
        <v>3</v>
      </c>
      <c r="I64" s="31"/>
      <c r="J64" s="226"/>
      <c r="K64" s="19">
        <v>3</v>
      </c>
      <c r="L64" s="17">
        <f t="shared" si="2"/>
        <v>5</v>
      </c>
      <c r="M64" s="17">
        <f t="shared" si="3"/>
        <v>5</v>
      </c>
    </row>
    <row r="65" spans="1:13" ht="14.4" x14ac:dyDescent="0.25">
      <c r="A65" s="205" t="str">
        <f>CONCATENATE(B65,C65,D65)</f>
        <v>80Amelia ChesterMayfield Lollie</v>
      </c>
      <c r="B65" s="20">
        <v>80</v>
      </c>
      <c r="C65" s="206" t="s">
        <v>793</v>
      </c>
      <c r="D65" s="206" t="s">
        <v>824</v>
      </c>
      <c r="E65" s="219"/>
      <c r="F65" s="16"/>
      <c r="G65" s="13"/>
      <c r="H65" s="31">
        <v>4</v>
      </c>
      <c r="I65" s="31"/>
      <c r="J65" s="226"/>
      <c r="K65" s="19">
        <v>4</v>
      </c>
      <c r="L65" s="17">
        <f t="shared" si="2"/>
        <v>4</v>
      </c>
      <c r="M65" s="17">
        <f t="shared" si="3"/>
        <v>4</v>
      </c>
    </row>
    <row r="66" spans="1:13" ht="14.4" x14ac:dyDescent="0.25">
      <c r="A66" s="205" t="str">
        <f>CONCATENATE(B66,C66,D66)</f>
        <v>80Sophie IkenushiYartarla Park Paparazzi</v>
      </c>
      <c r="B66" s="20">
        <v>80</v>
      </c>
      <c r="C66" s="206" t="s">
        <v>237</v>
      </c>
      <c r="D66" s="206" t="s">
        <v>349</v>
      </c>
      <c r="E66" s="219"/>
      <c r="F66" s="16"/>
      <c r="G66" s="13"/>
      <c r="H66" s="31">
        <v>1</v>
      </c>
      <c r="I66" s="31"/>
      <c r="J66" s="226"/>
      <c r="K66" s="19">
        <v>1</v>
      </c>
      <c r="L66" s="17">
        <f t="shared" si="2"/>
        <v>7</v>
      </c>
      <c r="M66" s="17">
        <f t="shared" si="3"/>
        <v>7</v>
      </c>
    </row>
    <row r="67" spans="1:13" ht="14.4" x14ac:dyDescent="0.25">
      <c r="A67" s="205" t="str">
        <f>CONCATENATE(B67,C67,D67)</f>
        <v>80Jax ReillyApplewood Tia Maria</v>
      </c>
      <c r="B67" s="20">
        <v>80</v>
      </c>
      <c r="C67" s="206" t="s">
        <v>604</v>
      </c>
      <c r="D67" s="206" t="s">
        <v>646</v>
      </c>
      <c r="E67" s="219"/>
      <c r="F67" s="222"/>
      <c r="G67" s="13"/>
      <c r="H67" s="31">
        <v>2</v>
      </c>
      <c r="I67" s="31"/>
      <c r="J67" s="226"/>
      <c r="K67" s="19">
        <v>2</v>
      </c>
      <c r="L67" s="17">
        <f t="shared" si="2"/>
        <v>6</v>
      </c>
      <c r="M67" s="17">
        <f t="shared" si="3"/>
        <v>6</v>
      </c>
    </row>
    <row r="68" spans="1:13" ht="14.4" x14ac:dyDescent="0.25">
      <c r="A68" s="205" t="str">
        <f>CONCATENATE(B68,C68,D68)</f>
        <v>80Jasmine HodkinsonGrantulla Bedwyr</v>
      </c>
      <c r="B68" s="20">
        <v>80</v>
      </c>
      <c r="C68" s="206" t="s">
        <v>573</v>
      </c>
      <c r="D68" s="206" t="s">
        <v>629</v>
      </c>
      <c r="E68" s="219"/>
      <c r="F68" s="16"/>
      <c r="G68" s="13"/>
      <c r="H68" s="31" t="s">
        <v>584</v>
      </c>
      <c r="I68" s="31"/>
      <c r="J68" s="226"/>
      <c r="K68" s="19">
        <v>0</v>
      </c>
      <c r="L68" s="17">
        <f t="shared" si="2"/>
        <v>0</v>
      </c>
      <c r="M68" s="17">
        <f t="shared" si="3"/>
        <v>0</v>
      </c>
    </row>
    <row r="69" spans="1:13" ht="14.4" x14ac:dyDescent="0.25">
      <c r="A69" s="205" t="str">
        <f>CONCATENATE(B69,C69,D69)</f>
        <v>80Lily BennettKrystelle Park Impressive SR</v>
      </c>
      <c r="B69" s="20">
        <v>80</v>
      </c>
      <c r="C69" s="206" t="s">
        <v>798</v>
      </c>
      <c r="D69" s="294" t="s">
        <v>856</v>
      </c>
      <c r="E69" s="219"/>
      <c r="F69" s="16"/>
      <c r="G69" s="13"/>
      <c r="H69" s="31">
        <v>5</v>
      </c>
      <c r="I69" s="31"/>
      <c r="J69" s="226"/>
      <c r="K69" s="19">
        <v>5</v>
      </c>
      <c r="L69" s="17">
        <f t="shared" si="2"/>
        <v>3</v>
      </c>
      <c r="M69" s="17">
        <f t="shared" si="3"/>
        <v>3</v>
      </c>
    </row>
    <row r="70" spans="1:13" ht="14.4" x14ac:dyDescent="0.25">
      <c r="A70" s="205" t="str">
        <f>CONCATENATE(B70,C70,D70)</f>
        <v>80Cate NealMeadowbrook Park Azaria</v>
      </c>
      <c r="B70" s="20">
        <v>80</v>
      </c>
      <c r="C70" s="206" t="s">
        <v>794</v>
      </c>
      <c r="D70" s="206" t="s">
        <v>827</v>
      </c>
      <c r="E70" s="219"/>
      <c r="F70" s="222"/>
      <c r="G70" s="13"/>
      <c r="H70" s="31">
        <v>5</v>
      </c>
      <c r="I70" s="31"/>
      <c r="J70" s="226"/>
      <c r="K70" s="19">
        <v>5</v>
      </c>
      <c r="L70" s="17">
        <f t="shared" ref="L70:L101" si="4">IF(K70=1,7,IF(K70=2,6,IF(K70=3,5,IF(K70=4,4,IF(K70=5,3,IF(K70=6,2,IF(K70&gt;=6,1,0)))))))</f>
        <v>3</v>
      </c>
      <c r="M70" s="17">
        <f t="shared" ref="M70:M101" si="5">SUM(L70+$M$5)</f>
        <v>3</v>
      </c>
    </row>
    <row r="71" spans="1:13" ht="14.4" x14ac:dyDescent="0.25">
      <c r="A71" s="205" t="str">
        <f>CONCATENATE(B71,C71,D71)</f>
        <v>80Tayla CarpenterClaylee Lucille</v>
      </c>
      <c r="B71" s="20">
        <v>80</v>
      </c>
      <c r="C71" s="206" t="s">
        <v>796</v>
      </c>
      <c r="D71" s="206" t="s">
        <v>831</v>
      </c>
      <c r="E71" s="219"/>
      <c r="F71" s="16"/>
      <c r="G71" s="13"/>
      <c r="H71" s="31" t="s">
        <v>584</v>
      </c>
      <c r="I71" s="31"/>
      <c r="J71" s="226"/>
      <c r="K71" s="19">
        <v>0</v>
      </c>
      <c r="L71" s="17">
        <f t="shared" si="4"/>
        <v>0</v>
      </c>
      <c r="M71" s="17">
        <f t="shared" si="5"/>
        <v>0</v>
      </c>
    </row>
    <row r="72" spans="1:13" ht="14.4" x14ac:dyDescent="0.25">
      <c r="A72" s="205" t="str">
        <f>CONCATENATE(B72,C72,D72)</f>
        <v>80Reagan HillHunter Brook River Dance</v>
      </c>
      <c r="B72" s="20">
        <v>80</v>
      </c>
      <c r="C72" s="206" t="s">
        <v>597</v>
      </c>
      <c r="D72" s="206" t="s">
        <v>644</v>
      </c>
      <c r="E72" s="219"/>
      <c r="F72" s="16"/>
      <c r="G72" s="13"/>
      <c r="H72" s="31" t="s">
        <v>584</v>
      </c>
      <c r="I72" s="31"/>
      <c r="J72" s="226"/>
      <c r="K72" s="19">
        <v>0</v>
      </c>
      <c r="L72" s="17">
        <f t="shared" si="4"/>
        <v>0</v>
      </c>
      <c r="M72" s="17">
        <f t="shared" si="5"/>
        <v>0</v>
      </c>
    </row>
    <row r="73" spans="1:13" ht="14.4" x14ac:dyDescent="0.25">
      <c r="A73" s="205" t="str">
        <f>CONCATENATE(B73,C73,D73)</f>
        <v>80Vanessa DavisOkies Little Anya</v>
      </c>
      <c r="B73" s="20">
        <v>80</v>
      </c>
      <c r="C73" s="206" t="s">
        <v>233</v>
      </c>
      <c r="D73" s="206" t="s">
        <v>463</v>
      </c>
      <c r="E73" s="219"/>
      <c r="F73" s="16"/>
      <c r="G73" s="13"/>
      <c r="H73" s="31">
        <v>4</v>
      </c>
      <c r="I73" s="31"/>
      <c r="J73" s="226"/>
      <c r="K73" s="19">
        <v>4</v>
      </c>
      <c r="L73" s="17">
        <f t="shared" si="4"/>
        <v>4</v>
      </c>
      <c r="M73" s="17">
        <f t="shared" si="5"/>
        <v>4</v>
      </c>
    </row>
    <row r="74" spans="1:13" ht="14.4" x14ac:dyDescent="0.25">
      <c r="A74" s="205" t="str">
        <f>CONCATENATE(B74,C74,D74)</f>
        <v>80Hannah ForsythBenny Stardust</v>
      </c>
      <c r="B74" s="20">
        <v>80</v>
      </c>
      <c r="C74" s="206" t="s">
        <v>790</v>
      </c>
      <c r="D74" s="206" t="s">
        <v>833</v>
      </c>
      <c r="E74" s="219"/>
      <c r="F74" s="16"/>
      <c r="G74" s="13"/>
      <c r="H74" s="31">
        <v>1</v>
      </c>
      <c r="I74" s="31"/>
      <c r="J74" s="226"/>
      <c r="K74" s="19">
        <v>1</v>
      </c>
      <c r="L74" s="17">
        <f t="shared" si="4"/>
        <v>7</v>
      </c>
      <c r="M74" s="17">
        <f t="shared" si="5"/>
        <v>7</v>
      </c>
    </row>
    <row r="75" spans="1:13" ht="14.4" x14ac:dyDescent="0.25">
      <c r="A75" s="205" t="str">
        <f>CONCATENATE(B75,C75,D75)</f>
        <v>80Emmi KnealeMiss Miracle</v>
      </c>
      <c r="B75" s="20">
        <v>80</v>
      </c>
      <c r="C75" s="206" t="s">
        <v>594</v>
      </c>
      <c r="D75" s="206" t="s">
        <v>640</v>
      </c>
      <c r="E75" s="219"/>
      <c r="F75" s="222"/>
      <c r="G75" s="13"/>
      <c r="H75" s="31">
        <v>3</v>
      </c>
      <c r="I75" s="31"/>
      <c r="J75" s="226"/>
      <c r="K75" s="19">
        <v>3</v>
      </c>
      <c r="L75" s="17">
        <f t="shared" si="4"/>
        <v>5</v>
      </c>
      <c r="M75" s="17">
        <f t="shared" si="5"/>
        <v>5</v>
      </c>
    </row>
    <row r="76" spans="1:13" ht="14.4" x14ac:dyDescent="0.25">
      <c r="A76" s="205" t="str">
        <f>CONCATENATE(B76,C76,D76)</f>
        <v>80Caitlin GodfreyMadero</v>
      </c>
      <c r="B76" s="20">
        <v>80</v>
      </c>
      <c r="C76" s="206" t="s">
        <v>786</v>
      </c>
      <c r="D76" s="206" t="s">
        <v>797</v>
      </c>
      <c r="E76" s="219"/>
      <c r="F76" s="222"/>
      <c r="G76" s="13"/>
      <c r="H76" s="31">
        <v>2</v>
      </c>
      <c r="I76" s="31"/>
      <c r="J76" s="226"/>
      <c r="K76" s="19">
        <v>2</v>
      </c>
      <c r="L76" s="17">
        <f t="shared" si="4"/>
        <v>6</v>
      </c>
      <c r="M76" s="17">
        <f t="shared" si="5"/>
        <v>6</v>
      </c>
    </row>
    <row r="77" spans="1:13" ht="14.4" x14ac:dyDescent="0.25">
      <c r="A77" s="205" t="str">
        <f>CONCATENATE(B77,C77,D77)</f>
        <v>80Lila SeberryHe’S No Angel</v>
      </c>
      <c r="B77" s="20">
        <v>80</v>
      </c>
      <c r="C77" s="206" t="s">
        <v>507</v>
      </c>
      <c r="D77" s="206" t="s">
        <v>836</v>
      </c>
      <c r="E77" s="219"/>
      <c r="F77" s="16"/>
      <c r="G77" s="13"/>
      <c r="H77" s="31">
        <v>7</v>
      </c>
      <c r="I77" s="31"/>
      <c r="J77" s="226"/>
      <c r="K77" s="19">
        <v>7</v>
      </c>
      <c r="L77" s="17">
        <f t="shared" si="4"/>
        <v>1</v>
      </c>
      <c r="M77" s="17">
        <f t="shared" si="5"/>
        <v>1</v>
      </c>
    </row>
    <row r="78" spans="1:13" ht="14.4" x14ac:dyDescent="0.25">
      <c r="A78" s="205" t="str">
        <f>CONCATENATE(B78,C78,D78)</f>
        <v>80Lily BennettRox My Sox SR</v>
      </c>
      <c r="B78" s="20">
        <v>80</v>
      </c>
      <c r="C78" s="206" t="s">
        <v>798</v>
      </c>
      <c r="D78" s="294" t="s">
        <v>854</v>
      </c>
      <c r="E78" s="219"/>
      <c r="F78" s="16"/>
      <c r="G78" s="13"/>
      <c r="H78" s="31">
        <v>5</v>
      </c>
      <c r="I78" s="31"/>
      <c r="J78" s="226"/>
      <c r="K78" s="19">
        <v>5</v>
      </c>
      <c r="L78" s="17">
        <f t="shared" si="4"/>
        <v>3</v>
      </c>
      <c r="M78" s="17">
        <f t="shared" si="5"/>
        <v>3</v>
      </c>
    </row>
    <row r="79" spans="1:13" ht="14.4" x14ac:dyDescent="0.25">
      <c r="A79" s="205" t="str">
        <f>CONCATENATE(B79,C79,D79)</f>
        <v>80Lahnee PozzebonGlen Hardey Omega Cloud</v>
      </c>
      <c r="B79" s="20">
        <v>80</v>
      </c>
      <c r="C79" s="206" t="s">
        <v>232</v>
      </c>
      <c r="D79" s="206" t="s">
        <v>545</v>
      </c>
      <c r="E79" s="219"/>
      <c r="F79" s="16"/>
      <c r="G79" s="13"/>
      <c r="H79" s="31">
        <v>6</v>
      </c>
      <c r="I79" s="31"/>
      <c r="J79" s="226"/>
      <c r="K79" s="19">
        <v>6</v>
      </c>
      <c r="L79" s="17">
        <f t="shared" si="4"/>
        <v>2</v>
      </c>
      <c r="M79" s="17">
        <f t="shared" si="5"/>
        <v>2</v>
      </c>
    </row>
    <row r="80" spans="1:13" ht="14.4" x14ac:dyDescent="0.25">
      <c r="A80" s="205" t="str">
        <f>CONCATENATE(B80,C80,D80)</f>
        <v>80Ithica HarrisOldfield Drill Rigs</v>
      </c>
      <c r="B80" s="20">
        <v>80</v>
      </c>
      <c r="C80" s="206" t="s">
        <v>852</v>
      </c>
      <c r="D80" s="206" t="s">
        <v>795</v>
      </c>
      <c r="E80" s="219"/>
      <c r="F80" s="222"/>
      <c r="G80" s="13"/>
      <c r="H80" s="31">
        <v>4</v>
      </c>
      <c r="I80" s="31"/>
      <c r="J80" s="226"/>
      <c r="K80" s="19">
        <v>4</v>
      </c>
      <c r="L80" s="17">
        <f t="shared" si="4"/>
        <v>4</v>
      </c>
      <c r="M80" s="17">
        <f t="shared" si="5"/>
        <v>4</v>
      </c>
    </row>
    <row r="81" spans="1:13" ht="14.4" x14ac:dyDescent="0.25">
      <c r="A81" s="205" t="str">
        <f>CONCATENATE(B81,C81,D81)</f>
        <v>80Amelia ChesterMayfield Lollie SR</v>
      </c>
      <c r="B81" s="20">
        <v>80</v>
      </c>
      <c r="C81" s="206" t="s">
        <v>793</v>
      </c>
      <c r="D81" s="294" t="s">
        <v>855</v>
      </c>
      <c r="E81" s="219"/>
      <c r="F81" s="222"/>
      <c r="G81" s="219"/>
      <c r="H81" s="31">
        <v>3</v>
      </c>
      <c r="I81" s="31"/>
      <c r="J81" s="226"/>
      <c r="K81" s="19">
        <v>3</v>
      </c>
      <c r="L81" s="17">
        <f t="shared" si="4"/>
        <v>5</v>
      </c>
      <c r="M81" s="17">
        <f t="shared" si="5"/>
        <v>5</v>
      </c>
    </row>
    <row r="82" spans="1:13" ht="14.4" x14ac:dyDescent="0.25">
      <c r="A82" s="205" t="str">
        <f>CONCATENATE(B82,C82,D82)</f>
        <v>80Matilda MarchJudaroo Espionage</v>
      </c>
      <c r="B82" s="20">
        <v>80</v>
      </c>
      <c r="C82" s="206" t="s">
        <v>339</v>
      </c>
      <c r="D82" s="206" t="s">
        <v>364</v>
      </c>
      <c r="E82" s="219"/>
      <c r="F82" s="222"/>
      <c r="G82" s="13"/>
      <c r="H82" s="31">
        <v>7</v>
      </c>
      <c r="I82" s="31"/>
      <c r="J82" s="226"/>
      <c r="K82" s="19">
        <v>7</v>
      </c>
      <c r="L82" s="17">
        <f t="shared" si="4"/>
        <v>1</v>
      </c>
      <c r="M82" s="17">
        <f t="shared" si="5"/>
        <v>1</v>
      </c>
    </row>
    <row r="83" spans="1:13" ht="14.4" x14ac:dyDescent="0.25">
      <c r="A83" s="205" t="str">
        <f>CONCATENATE(B83,C83,D83)</f>
        <v>80Cleo MillerMrs Nortonknight</v>
      </c>
      <c r="B83" s="20">
        <v>80</v>
      </c>
      <c r="C83" s="206" t="s">
        <v>610</v>
      </c>
      <c r="D83" s="206" t="s">
        <v>653</v>
      </c>
      <c r="E83" s="219"/>
      <c r="F83" s="222"/>
      <c r="G83" s="13"/>
      <c r="H83" s="31" t="s">
        <v>684</v>
      </c>
      <c r="I83" s="31"/>
      <c r="J83" s="226"/>
      <c r="K83" s="19">
        <v>0</v>
      </c>
      <c r="L83" s="17">
        <f t="shared" si="4"/>
        <v>0</v>
      </c>
      <c r="M83" s="17">
        <f t="shared" si="5"/>
        <v>0</v>
      </c>
    </row>
    <row r="84" spans="1:13" ht="14.4" x14ac:dyDescent="0.25">
      <c r="A84" s="205" t="str">
        <f>CONCATENATE(B84,C84,D84)</f>
        <v>80Eva AnningThe Brass Bear</v>
      </c>
      <c r="B84" s="20">
        <v>80</v>
      </c>
      <c r="C84" s="206" t="s">
        <v>540</v>
      </c>
      <c r="D84" s="206" t="s">
        <v>479</v>
      </c>
      <c r="E84" s="219"/>
      <c r="F84" s="222"/>
      <c r="G84" s="13"/>
      <c r="H84" s="31">
        <v>7</v>
      </c>
      <c r="I84" s="31"/>
      <c r="J84" s="226"/>
      <c r="K84" s="19">
        <v>7</v>
      </c>
      <c r="L84" s="17">
        <f t="shared" si="4"/>
        <v>1</v>
      </c>
      <c r="M84" s="17">
        <f t="shared" si="5"/>
        <v>1</v>
      </c>
    </row>
    <row r="85" spans="1:13" ht="14.4" x14ac:dyDescent="0.25">
      <c r="A85" s="205" t="str">
        <f>CONCATENATE(B85,C85,D85)</f>
        <v>80Lila SeberryClayton Station Honeybun</v>
      </c>
      <c r="B85" s="20">
        <v>80</v>
      </c>
      <c r="C85" s="206" t="s">
        <v>507</v>
      </c>
      <c r="D85" s="206" t="s">
        <v>799</v>
      </c>
      <c r="E85" s="219"/>
      <c r="F85" s="222"/>
      <c r="G85" s="13"/>
      <c r="H85" s="31">
        <v>7</v>
      </c>
      <c r="I85" s="31"/>
      <c r="J85" s="226"/>
      <c r="K85" s="19">
        <v>7</v>
      </c>
      <c r="L85" s="17">
        <f t="shared" si="4"/>
        <v>1</v>
      </c>
      <c r="M85" s="17">
        <f t="shared" si="5"/>
        <v>1</v>
      </c>
    </row>
    <row r="86" spans="1:13" ht="14.4" x14ac:dyDescent="0.25">
      <c r="A86" s="205" t="str">
        <f>CONCATENATE(B86,C86,D86)</f>
        <v>80Lily BennettKrystelle Park Impressive</v>
      </c>
      <c r="B86" s="20">
        <v>80</v>
      </c>
      <c r="C86" s="206" t="s">
        <v>798</v>
      </c>
      <c r="D86" s="206" t="s">
        <v>835</v>
      </c>
      <c r="E86" s="219"/>
      <c r="F86" s="222"/>
      <c r="G86" s="13"/>
      <c r="H86" s="31">
        <v>1</v>
      </c>
      <c r="I86" s="31"/>
      <c r="J86" s="226"/>
      <c r="K86" s="19">
        <v>1</v>
      </c>
      <c r="L86" s="17">
        <f t="shared" si="4"/>
        <v>7</v>
      </c>
      <c r="M86" s="17">
        <f t="shared" si="5"/>
        <v>7</v>
      </c>
    </row>
    <row r="87" spans="1:13" ht="14.4" x14ac:dyDescent="0.25">
      <c r="A87" s="205" t="str">
        <f>CONCATENATE(B87,C87,D87)</f>
        <v>80Lahnee PozzebonEkolee Crystal Fire</v>
      </c>
      <c r="B87" s="20">
        <v>80</v>
      </c>
      <c r="C87" s="206" t="s">
        <v>232</v>
      </c>
      <c r="D87" s="206" t="s">
        <v>344</v>
      </c>
      <c r="E87" s="219"/>
      <c r="F87" s="222"/>
      <c r="G87" s="13"/>
      <c r="H87" s="31">
        <v>2</v>
      </c>
      <c r="I87" s="31"/>
      <c r="J87" s="226"/>
      <c r="K87" s="19">
        <v>2</v>
      </c>
      <c r="L87" s="17">
        <f t="shared" si="4"/>
        <v>6</v>
      </c>
      <c r="M87" s="17">
        <f t="shared" si="5"/>
        <v>6</v>
      </c>
    </row>
    <row r="88" spans="1:13" ht="14.4" x14ac:dyDescent="0.25">
      <c r="A88" s="205" t="str">
        <f>CONCATENATE(B88,C88,D88)</f>
        <v>80Tiffani TongTamara Flaming Halo</v>
      </c>
      <c r="B88" s="20">
        <v>80</v>
      </c>
      <c r="C88" s="206" t="s">
        <v>77</v>
      </c>
      <c r="D88" s="206" t="s">
        <v>508</v>
      </c>
      <c r="E88" s="219"/>
      <c r="F88" s="222"/>
      <c r="G88" s="220"/>
      <c r="H88" s="31">
        <v>4</v>
      </c>
      <c r="I88" s="31"/>
      <c r="J88" s="226"/>
      <c r="K88" s="19">
        <v>4</v>
      </c>
      <c r="L88" s="17">
        <f t="shared" si="4"/>
        <v>4</v>
      </c>
      <c r="M88" s="17">
        <f t="shared" si="5"/>
        <v>4</v>
      </c>
    </row>
    <row r="89" spans="1:13" ht="14.4" x14ac:dyDescent="0.25">
      <c r="A89" s="205" t="str">
        <f>CONCATENATE(B89,C89,D89)</f>
        <v>80Caitlin WorthJerry Seinfair</v>
      </c>
      <c r="B89" s="20">
        <v>80</v>
      </c>
      <c r="C89" s="206" t="s">
        <v>611</v>
      </c>
      <c r="D89" s="206" t="s">
        <v>654</v>
      </c>
      <c r="E89" s="219"/>
      <c r="F89" s="222"/>
      <c r="G89" s="13"/>
      <c r="H89" s="31">
        <v>5</v>
      </c>
      <c r="I89" s="31"/>
      <c r="J89" s="226"/>
      <c r="K89" s="19">
        <v>5</v>
      </c>
      <c r="L89" s="17">
        <f t="shared" si="4"/>
        <v>3</v>
      </c>
      <c r="M89" s="17">
        <f t="shared" si="5"/>
        <v>3</v>
      </c>
    </row>
    <row r="90" spans="1:13" ht="14.4" x14ac:dyDescent="0.25">
      <c r="A90" s="205" t="str">
        <f>CONCATENATE(B90,C90,D90)</f>
        <v>80Olivia BurlesHillswood Hilary</v>
      </c>
      <c r="B90" s="20">
        <v>80</v>
      </c>
      <c r="C90" s="206" t="s">
        <v>600</v>
      </c>
      <c r="D90" s="206" t="s">
        <v>601</v>
      </c>
      <c r="E90" s="219"/>
      <c r="F90" s="222"/>
      <c r="G90" s="13"/>
      <c r="H90" s="31" t="s">
        <v>684</v>
      </c>
      <c r="I90" s="31"/>
      <c r="J90" s="226"/>
      <c r="K90" s="19">
        <v>0</v>
      </c>
      <c r="L90" s="17">
        <f t="shared" si="4"/>
        <v>0</v>
      </c>
      <c r="M90" s="17">
        <f t="shared" si="5"/>
        <v>0</v>
      </c>
    </row>
    <row r="91" spans="1:13" ht="14.4" x14ac:dyDescent="0.25">
      <c r="A91" s="205" t="str">
        <f>CONCATENATE(B91,C91,D91)</f>
        <v>80Anneke WilliamsonJust A Fluke</v>
      </c>
      <c r="B91" s="20">
        <v>80</v>
      </c>
      <c r="C91" s="206" t="s">
        <v>562</v>
      </c>
      <c r="D91" s="206" t="s">
        <v>549</v>
      </c>
      <c r="E91" s="219"/>
      <c r="F91" s="222"/>
      <c r="G91" s="13"/>
      <c r="H91" s="31">
        <v>6</v>
      </c>
      <c r="I91" s="31"/>
      <c r="J91" s="226"/>
      <c r="K91" s="19">
        <v>6</v>
      </c>
      <c r="L91" s="17">
        <f t="shared" si="4"/>
        <v>2</v>
      </c>
      <c r="M91" s="17">
        <f t="shared" si="5"/>
        <v>2</v>
      </c>
    </row>
    <row r="92" spans="1:13" ht="14.4" x14ac:dyDescent="0.25">
      <c r="A92" s="205" t="str">
        <f>CONCATENATE(B92,C92,D92)</f>
        <v>80Campbell BlackMissy</v>
      </c>
      <c r="B92" s="20">
        <v>80</v>
      </c>
      <c r="C92" s="206" t="s">
        <v>620</v>
      </c>
      <c r="D92" s="206" t="s">
        <v>661</v>
      </c>
      <c r="E92" s="219"/>
      <c r="F92" s="222"/>
      <c r="G92" s="13"/>
      <c r="H92" s="31">
        <v>1</v>
      </c>
      <c r="I92" s="31"/>
      <c r="J92" s="226"/>
      <c r="K92" s="19">
        <v>1</v>
      </c>
      <c r="L92" s="17">
        <f t="shared" si="4"/>
        <v>7</v>
      </c>
      <c r="M92" s="17">
        <f t="shared" si="5"/>
        <v>7</v>
      </c>
    </row>
    <row r="93" spans="1:13" ht="14.4" x14ac:dyDescent="0.25">
      <c r="A93" s="205" t="str">
        <f>CONCATENATE(B93,C93,D93)</f>
        <v>80Lillianna JonesGibraltar</v>
      </c>
      <c r="B93" s="20">
        <v>80</v>
      </c>
      <c r="C93" s="206" t="s">
        <v>444</v>
      </c>
      <c r="D93" s="206" t="s">
        <v>522</v>
      </c>
      <c r="E93" s="219"/>
      <c r="F93" s="222"/>
      <c r="G93" s="13"/>
      <c r="H93" s="31">
        <v>7</v>
      </c>
      <c r="I93" s="31"/>
      <c r="J93" s="226"/>
      <c r="K93" s="19">
        <v>7</v>
      </c>
      <c r="L93" s="17">
        <f t="shared" si="4"/>
        <v>1</v>
      </c>
      <c r="M93" s="17">
        <f t="shared" si="5"/>
        <v>1</v>
      </c>
    </row>
    <row r="94" spans="1:13" ht="14.4" x14ac:dyDescent="0.25">
      <c r="A94" s="205" t="str">
        <f>CONCATENATE(B94,C94,D94)</f>
        <v>80Imogen HillRockhampton Rocket</v>
      </c>
      <c r="B94" s="20">
        <v>80</v>
      </c>
      <c r="C94" s="206" t="s">
        <v>224</v>
      </c>
      <c r="D94" s="206" t="s">
        <v>505</v>
      </c>
      <c r="E94" s="219"/>
      <c r="F94" s="16"/>
      <c r="G94" s="13"/>
      <c r="H94" s="31">
        <v>2</v>
      </c>
      <c r="I94" s="31"/>
      <c r="J94" s="226"/>
      <c r="K94" s="19">
        <v>2</v>
      </c>
      <c r="L94" s="17">
        <f t="shared" si="4"/>
        <v>6</v>
      </c>
      <c r="M94" s="17">
        <f t="shared" si="5"/>
        <v>6</v>
      </c>
    </row>
    <row r="95" spans="1:13" ht="14.4" x14ac:dyDescent="0.25">
      <c r="A95" s="205" t="str">
        <f>CONCATENATE(B95,C95,D95)</f>
        <v>80Caitlin MaguireIcarus Balty Beauty</v>
      </c>
      <c r="B95" s="20">
        <v>80</v>
      </c>
      <c r="C95" s="206" t="s">
        <v>607</v>
      </c>
      <c r="D95" s="206" t="s">
        <v>649</v>
      </c>
      <c r="E95" s="219"/>
      <c r="F95" s="222"/>
      <c r="G95" s="219"/>
      <c r="H95" s="31">
        <v>7</v>
      </c>
      <c r="I95" s="31"/>
      <c r="J95" s="226"/>
      <c r="K95" s="19">
        <v>7</v>
      </c>
      <c r="L95" s="17">
        <f t="shared" si="4"/>
        <v>1</v>
      </c>
      <c r="M95" s="17">
        <f t="shared" si="5"/>
        <v>1</v>
      </c>
    </row>
    <row r="96" spans="1:13" ht="14.4" x14ac:dyDescent="0.25">
      <c r="A96" s="205" t="str">
        <f>CONCATENATE(B96,C96,D96)</f>
        <v>80Sophie WaymouthTank</v>
      </c>
      <c r="B96" s="20">
        <v>80</v>
      </c>
      <c r="C96" s="206" t="s">
        <v>800</v>
      </c>
      <c r="D96" s="206" t="s">
        <v>801</v>
      </c>
      <c r="E96" s="219"/>
      <c r="F96" s="222"/>
      <c r="G96" s="13"/>
      <c r="H96" s="31">
        <v>3</v>
      </c>
      <c r="I96" s="31"/>
      <c r="J96" s="226"/>
      <c r="K96" s="19">
        <v>3</v>
      </c>
      <c r="L96" s="17">
        <f t="shared" si="4"/>
        <v>5</v>
      </c>
      <c r="M96" s="17">
        <f t="shared" si="5"/>
        <v>5</v>
      </c>
    </row>
    <row r="97" spans="1:13" ht="14.4" x14ac:dyDescent="0.25">
      <c r="A97" s="205" t="str">
        <f>CONCATENATE(B97,C97,D97)</f>
        <v>80Zia CarlsonRicadonna Rose</v>
      </c>
      <c r="B97" s="20">
        <v>80</v>
      </c>
      <c r="C97" s="206" t="s">
        <v>802</v>
      </c>
      <c r="D97" s="206" t="s">
        <v>837</v>
      </c>
      <c r="E97" s="219"/>
      <c r="F97" s="222"/>
      <c r="G97" s="219"/>
      <c r="H97" s="31" t="s">
        <v>684</v>
      </c>
      <c r="I97" s="31"/>
      <c r="J97" s="226"/>
      <c r="K97" s="19">
        <v>0</v>
      </c>
      <c r="L97" s="17">
        <f t="shared" si="4"/>
        <v>0</v>
      </c>
      <c r="M97" s="17">
        <f t="shared" si="5"/>
        <v>0</v>
      </c>
    </row>
    <row r="98" spans="1:13" ht="14.4" x14ac:dyDescent="0.25">
      <c r="A98" s="205" t="str">
        <f>CONCATENATE(B98,C98,D98)</f>
        <v>90Allira BondLv Maverick SR</v>
      </c>
      <c r="B98" s="20">
        <v>90</v>
      </c>
      <c r="C98" s="206" t="s">
        <v>803</v>
      </c>
      <c r="D98" s="294" t="s">
        <v>862</v>
      </c>
      <c r="E98" s="219"/>
      <c r="F98" s="222"/>
      <c r="G98" s="13"/>
      <c r="H98" s="31"/>
      <c r="I98" s="31">
        <v>6</v>
      </c>
      <c r="J98" s="226"/>
      <c r="K98" s="19">
        <v>6</v>
      </c>
      <c r="L98" s="17">
        <f t="shared" si="4"/>
        <v>2</v>
      </c>
      <c r="M98" s="17">
        <f t="shared" si="5"/>
        <v>2</v>
      </c>
    </row>
    <row r="99" spans="1:13" ht="14.4" x14ac:dyDescent="0.25">
      <c r="A99" s="205" t="str">
        <f>CONCATENATE(B99,C99,D99)</f>
        <v>90Matilda MarchMaxi Mouse</v>
      </c>
      <c r="B99" s="20">
        <v>90</v>
      </c>
      <c r="C99" s="206" t="s">
        <v>339</v>
      </c>
      <c r="D99" s="206" t="s">
        <v>663</v>
      </c>
      <c r="E99" s="219"/>
      <c r="F99" s="222"/>
      <c r="G99" s="13"/>
      <c r="H99" s="31"/>
      <c r="I99" s="31">
        <v>1</v>
      </c>
      <c r="J99" s="226"/>
      <c r="K99" s="19">
        <v>1</v>
      </c>
      <c r="L99" s="17">
        <f t="shared" si="4"/>
        <v>7</v>
      </c>
      <c r="M99" s="17">
        <f t="shared" si="5"/>
        <v>7</v>
      </c>
    </row>
    <row r="100" spans="1:13" ht="14.4" x14ac:dyDescent="0.25">
      <c r="A100" s="205" t="str">
        <f>CONCATENATE(B100,C100,D100)</f>
        <v>90Eva AnningThe Brass Bear</v>
      </c>
      <c r="B100" s="20">
        <v>90</v>
      </c>
      <c r="C100" s="206" t="s">
        <v>540</v>
      </c>
      <c r="D100" s="206" t="s">
        <v>479</v>
      </c>
      <c r="E100" s="219"/>
      <c r="F100" s="222"/>
      <c r="G100" s="219"/>
      <c r="H100" s="31"/>
      <c r="I100" s="31">
        <v>2</v>
      </c>
      <c r="J100" s="226"/>
      <c r="K100" s="19">
        <v>2</v>
      </c>
      <c r="L100" s="17">
        <f t="shared" si="4"/>
        <v>6</v>
      </c>
      <c r="M100" s="17">
        <f t="shared" si="5"/>
        <v>6</v>
      </c>
    </row>
    <row r="101" spans="1:13" ht="14.4" x14ac:dyDescent="0.25">
      <c r="A101" s="205" t="str">
        <f>CONCATENATE(B101,C101,D101)</f>
        <v>90Lahnee PozzebonGlen Hardey Omega Cloud</v>
      </c>
      <c r="B101" s="20">
        <v>90</v>
      </c>
      <c r="C101" s="206" t="s">
        <v>232</v>
      </c>
      <c r="D101" s="206" t="s">
        <v>545</v>
      </c>
      <c r="E101" s="219"/>
      <c r="F101" s="16"/>
      <c r="G101" s="13"/>
      <c r="H101" s="31"/>
      <c r="I101" s="31">
        <v>5</v>
      </c>
      <c r="J101" s="226"/>
      <c r="K101" s="19">
        <v>5</v>
      </c>
      <c r="L101" s="17">
        <f t="shared" si="4"/>
        <v>3</v>
      </c>
      <c r="M101" s="17">
        <f t="shared" si="5"/>
        <v>3</v>
      </c>
    </row>
    <row r="102" spans="1:13" ht="14.4" x14ac:dyDescent="0.25">
      <c r="A102" s="205" t="str">
        <f>CONCATENATE(B102,C102,D102)</f>
        <v>90Cleo MillerMrs Nortonknight</v>
      </c>
      <c r="B102" s="20">
        <v>90</v>
      </c>
      <c r="C102" s="206" t="s">
        <v>610</v>
      </c>
      <c r="D102" s="206" t="s">
        <v>653</v>
      </c>
      <c r="E102" s="219"/>
      <c r="F102" s="222"/>
      <c r="G102" s="220"/>
      <c r="H102" s="31"/>
      <c r="I102" s="31" t="s">
        <v>684</v>
      </c>
      <c r="J102" s="226"/>
      <c r="K102" s="19">
        <v>0</v>
      </c>
      <c r="L102" s="17">
        <f t="shared" ref="L102:L133" si="6">IF(K102=1,7,IF(K102=2,6,IF(K102=3,5,IF(K102=4,4,IF(K102=5,3,IF(K102=6,2,IF(K102&gt;=6,1,0)))))))</f>
        <v>0</v>
      </c>
      <c r="M102" s="17">
        <f t="shared" ref="M102:M133" si="7">SUM(L102+$M$5)</f>
        <v>0</v>
      </c>
    </row>
    <row r="103" spans="1:13" ht="14.4" x14ac:dyDescent="0.25">
      <c r="A103" s="205" t="str">
        <f>CONCATENATE(B103,C103,D103)</f>
        <v>90Jack BennettBelcam Charlotte SR</v>
      </c>
      <c r="B103" s="20">
        <v>90</v>
      </c>
      <c r="C103" s="206" t="s">
        <v>853</v>
      </c>
      <c r="D103" s="294" t="s">
        <v>864</v>
      </c>
      <c r="E103" s="219"/>
      <c r="F103" s="222"/>
      <c r="G103" s="219"/>
      <c r="H103" s="31"/>
      <c r="I103" s="31">
        <v>3</v>
      </c>
      <c r="J103" s="226"/>
      <c r="K103" s="19">
        <v>3</v>
      </c>
      <c r="L103" s="17">
        <f t="shared" si="6"/>
        <v>5</v>
      </c>
      <c r="M103" s="17">
        <f t="shared" si="7"/>
        <v>5</v>
      </c>
    </row>
    <row r="104" spans="1:13" ht="14.4" x14ac:dyDescent="0.25">
      <c r="A104" s="205" t="str">
        <f>CONCATENATE(B104,C104,D104)</f>
        <v>90Allira BondGko Apreggio SR</v>
      </c>
      <c r="B104" s="20">
        <v>90</v>
      </c>
      <c r="C104" s="206" t="s">
        <v>803</v>
      </c>
      <c r="D104" s="294" t="s">
        <v>863</v>
      </c>
      <c r="E104" s="219"/>
      <c r="F104" s="16"/>
      <c r="G104" s="13"/>
      <c r="H104" s="31"/>
      <c r="I104" s="31">
        <v>4</v>
      </c>
      <c r="J104" s="226"/>
      <c r="K104" s="19">
        <v>4</v>
      </c>
      <c r="L104" s="17">
        <f t="shared" si="6"/>
        <v>4</v>
      </c>
      <c r="M104" s="17">
        <f t="shared" si="7"/>
        <v>4</v>
      </c>
    </row>
    <row r="105" spans="1:13" ht="14.4" x14ac:dyDescent="0.25">
      <c r="A105" s="205" t="str">
        <f>CONCATENATE(B105,C105,D105)</f>
        <v>90Caitlin WorthFingers Crossed</v>
      </c>
      <c r="B105" s="20">
        <v>90</v>
      </c>
      <c r="C105" s="206" t="s">
        <v>611</v>
      </c>
      <c r="D105" s="206" t="s">
        <v>623</v>
      </c>
      <c r="E105" s="219"/>
      <c r="F105" s="16"/>
      <c r="G105" s="13"/>
      <c r="H105" s="31"/>
      <c r="I105" s="31">
        <v>7</v>
      </c>
      <c r="J105" s="226"/>
      <c r="K105" s="19">
        <v>7</v>
      </c>
      <c r="L105" s="17">
        <f t="shared" si="6"/>
        <v>1</v>
      </c>
      <c r="M105" s="17">
        <f t="shared" si="7"/>
        <v>1</v>
      </c>
    </row>
    <row r="106" spans="1:13" ht="14.4" x14ac:dyDescent="0.25">
      <c r="A106" s="205" t="str">
        <f>CONCATENATE(B106,C106,D106)</f>
        <v>90Nell HoworthFlirt With Hal</v>
      </c>
      <c r="B106" s="20">
        <v>90</v>
      </c>
      <c r="C106" s="206" t="s">
        <v>626</v>
      </c>
      <c r="D106" s="206" t="s">
        <v>665</v>
      </c>
      <c r="E106" s="219"/>
      <c r="F106" s="16"/>
      <c r="G106" s="13"/>
      <c r="H106" s="31"/>
      <c r="I106" s="31">
        <v>3</v>
      </c>
      <c r="J106" s="226"/>
      <c r="K106" s="19">
        <v>3</v>
      </c>
      <c r="L106" s="17">
        <f t="shared" si="6"/>
        <v>5</v>
      </c>
      <c r="M106" s="17">
        <f t="shared" si="7"/>
        <v>5</v>
      </c>
    </row>
    <row r="107" spans="1:13" ht="14.4" x14ac:dyDescent="0.25">
      <c r="A107" s="205" t="str">
        <f>CONCATENATE(B107,C107,D107)</f>
        <v>90Ava TinsleyImage Of Pilatus SR</v>
      </c>
      <c r="B107" s="20">
        <v>90</v>
      </c>
      <c r="C107" s="206" t="s">
        <v>559</v>
      </c>
      <c r="D107" s="294" t="s">
        <v>859</v>
      </c>
      <c r="E107" s="219"/>
      <c r="F107" s="16"/>
      <c r="G107" s="13"/>
      <c r="H107" s="31"/>
      <c r="I107" s="31">
        <v>6</v>
      </c>
      <c r="J107" s="226"/>
      <c r="K107" s="19">
        <v>6</v>
      </c>
      <c r="L107" s="17">
        <f t="shared" si="6"/>
        <v>2</v>
      </c>
      <c r="M107" s="17">
        <f t="shared" si="7"/>
        <v>2</v>
      </c>
    </row>
    <row r="108" spans="1:13" ht="14.4" x14ac:dyDescent="0.25">
      <c r="A108" s="205" t="str">
        <f>CONCATENATE(B108,C108,D108)</f>
        <v>90Zia CarlsonRicadonna Rose</v>
      </c>
      <c r="B108" s="20">
        <v>90</v>
      </c>
      <c r="C108" s="206" t="s">
        <v>802</v>
      </c>
      <c r="D108" s="206" t="s">
        <v>837</v>
      </c>
      <c r="E108" s="219"/>
      <c r="F108" s="16"/>
      <c r="G108" s="13"/>
      <c r="H108" s="31"/>
      <c r="I108" s="31" t="s">
        <v>684</v>
      </c>
      <c r="J108" s="226"/>
      <c r="K108" s="19">
        <v>0</v>
      </c>
      <c r="L108" s="17">
        <f t="shared" si="6"/>
        <v>0</v>
      </c>
      <c r="M108" s="17">
        <f t="shared" si="7"/>
        <v>0</v>
      </c>
    </row>
    <row r="109" spans="1:13" ht="14.4" x14ac:dyDescent="0.25">
      <c r="A109" s="205" t="str">
        <f>CONCATENATE(B109,C109,D109)</f>
        <v>90Anneke WilliamsonJust A Fluke</v>
      </c>
      <c r="B109" s="20">
        <v>90</v>
      </c>
      <c r="C109" s="206" t="s">
        <v>562</v>
      </c>
      <c r="D109" s="206" t="s">
        <v>549</v>
      </c>
      <c r="E109" s="219"/>
      <c r="F109" s="16"/>
      <c r="G109" s="13"/>
      <c r="H109" s="31"/>
      <c r="I109" s="31">
        <v>7</v>
      </c>
      <c r="J109" s="226"/>
      <c r="K109" s="19">
        <v>7</v>
      </c>
      <c r="L109" s="17">
        <f t="shared" si="6"/>
        <v>1</v>
      </c>
      <c r="M109" s="17">
        <f t="shared" si="7"/>
        <v>1</v>
      </c>
    </row>
    <row r="110" spans="1:13" ht="14.4" x14ac:dyDescent="0.25">
      <c r="A110" s="205" t="str">
        <f>CONCATENATE(B110,C110,D110)</f>
        <v>90Campbell BlackMissy</v>
      </c>
      <c r="B110" s="20">
        <v>90</v>
      </c>
      <c r="C110" s="206" t="s">
        <v>620</v>
      </c>
      <c r="D110" s="206" t="s">
        <v>661</v>
      </c>
      <c r="E110" s="219"/>
      <c r="F110" s="222"/>
      <c r="G110" s="13"/>
      <c r="H110" s="31"/>
      <c r="I110" s="31">
        <v>5</v>
      </c>
      <c r="J110" s="226"/>
      <c r="K110" s="19">
        <v>5</v>
      </c>
      <c r="L110" s="17">
        <f t="shared" si="6"/>
        <v>3</v>
      </c>
      <c r="M110" s="17">
        <f t="shared" si="7"/>
        <v>3</v>
      </c>
    </row>
    <row r="111" spans="1:13" ht="14.4" x14ac:dyDescent="0.25">
      <c r="A111" s="205" t="str">
        <f>CONCATENATE(B111,C111,D111)</f>
        <v>90Caitlin MaguireIcarus Balty Beauty</v>
      </c>
      <c r="B111" s="20">
        <v>90</v>
      </c>
      <c r="C111" s="206" t="s">
        <v>607</v>
      </c>
      <c r="D111" s="206" t="s">
        <v>649</v>
      </c>
      <c r="E111" s="219"/>
      <c r="F111" s="16"/>
      <c r="G111" s="13"/>
      <c r="H111" s="31"/>
      <c r="I111" s="31">
        <v>7</v>
      </c>
      <c r="J111" s="226"/>
      <c r="K111" s="19">
        <v>7</v>
      </c>
      <c r="L111" s="17">
        <f t="shared" si="6"/>
        <v>1</v>
      </c>
      <c r="M111" s="17">
        <f t="shared" si="7"/>
        <v>1</v>
      </c>
    </row>
    <row r="112" spans="1:13" ht="14.4" x14ac:dyDescent="0.25">
      <c r="A112" s="205" t="str">
        <f>CONCATENATE(B112,C112,D112)</f>
        <v>90Nicola LachenichtNewhope Sparks Fly</v>
      </c>
      <c r="B112" s="20">
        <v>90</v>
      </c>
      <c r="C112" s="206" t="s">
        <v>238</v>
      </c>
      <c r="D112" s="206" t="s">
        <v>657</v>
      </c>
      <c r="E112" s="219"/>
      <c r="F112" s="16"/>
      <c r="G112" s="13"/>
      <c r="H112" s="31"/>
      <c r="I112" s="31" t="s">
        <v>684</v>
      </c>
      <c r="J112" s="226"/>
      <c r="K112" s="19">
        <v>0</v>
      </c>
      <c r="L112" s="17">
        <f t="shared" si="6"/>
        <v>0</v>
      </c>
      <c r="M112" s="17">
        <f t="shared" si="7"/>
        <v>0</v>
      </c>
    </row>
    <row r="113" spans="1:13" ht="14.4" x14ac:dyDescent="0.25">
      <c r="A113" s="205" t="str">
        <f>CONCATENATE(B113,C113,D113)</f>
        <v>90Sophie WaymouthTank</v>
      </c>
      <c r="B113" s="20">
        <v>90</v>
      </c>
      <c r="C113" s="206" t="s">
        <v>800</v>
      </c>
      <c r="D113" s="206" t="s">
        <v>801</v>
      </c>
      <c r="E113" s="219"/>
      <c r="F113" s="16"/>
      <c r="G113" s="13"/>
      <c r="H113" s="31"/>
      <c r="I113" s="31">
        <v>2</v>
      </c>
      <c r="J113" s="226"/>
      <c r="K113" s="19">
        <v>2</v>
      </c>
      <c r="L113" s="17">
        <f t="shared" si="6"/>
        <v>6</v>
      </c>
      <c r="M113" s="17">
        <f t="shared" si="7"/>
        <v>6</v>
      </c>
    </row>
    <row r="114" spans="1:13" ht="14.4" x14ac:dyDescent="0.25">
      <c r="A114" s="205" t="str">
        <f>CONCATENATE(B114,C114,D114)</f>
        <v>90Imogen HillRockhampton Rocket</v>
      </c>
      <c r="B114" s="20">
        <v>90</v>
      </c>
      <c r="C114" s="206" t="s">
        <v>224</v>
      </c>
      <c r="D114" s="206" t="s">
        <v>505</v>
      </c>
      <c r="E114" s="219"/>
      <c r="F114" s="16"/>
      <c r="G114" s="13"/>
      <c r="H114" s="31"/>
      <c r="I114" s="31" t="s">
        <v>584</v>
      </c>
      <c r="J114" s="226"/>
      <c r="K114" s="19">
        <v>0</v>
      </c>
      <c r="L114" s="17">
        <f t="shared" si="6"/>
        <v>0</v>
      </c>
      <c r="M114" s="17">
        <f t="shared" si="7"/>
        <v>0</v>
      </c>
    </row>
    <row r="115" spans="1:13" ht="14.4" x14ac:dyDescent="0.25">
      <c r="A115" s="205" t="str">
        <f>CONCATENATE(B115,C115,D115)</f>
        <v>90Megan WatsonGolden Gaytime</v>
      </c>
      <c r="B115" s="20">
        <v>90</v>
      </c>
      <c r="C115" s="206" t="s">
        <v>804</v>
      </c>
      <c r="D115" s="206" t="s">
        <v>841</v>
      </c>
      <c r="E115" s="219"/>
      <c r="F115" s="16"/>
      <c r="G115" s="13"/>
      <c r="H115" s="31"/>
      <c r="I115" s="31">
        <v>4</v>
      </c>
      <c r="J115" s="226"/>
      <c r="K115" s="19">
        <v>4</v>
      </c>
      <c r="L115" s="17">
        <f t="shared" si="6"/>
        <v>4</v>
      </c>
      <c r="M115" s="17">
        <f t="shared" si="7"/>
        <v>4</v>
      </c>
    </row>
    <row r="116" spans="1:13" ht="14.4" x14ac:dyDescent="0.25">
      <c r="A116" s="205" t="str">
        <f>CONCATENATE(B116,C116,D116)</f>
        <v>90Vanessa DavisIndi</v>
      </c>
      <c r="B116" s="20">
        <v>90</v>
      </c>
      <c r="C116" s="206" t="s">
        <v>233</v>
      </c>
      <c r="D116" s="206" t="s">
        <v>560</v>
      </c>
      <c r="E116" s="219"/>
      <c r="F116" s="222"/>
      <c r="G116" s="13"/>
      <c r="H116" s="31"/>
      <c r="I116" s="31">
        <v>1</v>
      </c>
      <c r="J116" s="226"/>
      <c r="K116" s="19">
        <v>1</v>
      </c>
      <c r="L116" s="17">
        <f t="shared" si="6"/>
        <v>7</v>
      </c>
      <c r="M116" s="17">
        <f t="shared" si="7"/>
        <v>7</v>
      </c>
    </row>
    <row r="117" spans="1:13" ht="14.4" x14ac:dyDescent="0.25">
      <c r="A117" s="205" t="str">
        <f>CONCATENATE(B117,C117,D117)</f>
        <v>90Caitlin WorthJerry Seinfair</v>
      </c>
      <c r="B117" s="20">
        <v>90</v>
      </c>
      <c r="C117" s="206" t="s">
        <v>611</v>
      </c>
      <c r="D117" s="206" t="s">
        <v>654</v>
      </c>
      <c r="E117" s="219"/>
      <c r="F117" s="16"/>
      <c r="G117" s="13"/>
      <c r="H117" s="31"/>
      <c r="I117" s="31">
        <v>7</v>
      </c>
      <c r="J117" s="226"/>
      <c r="K117" s="19">
        <v>7</v>
      </c>
      <c r="L117" s="17">
        <f t="shared" si="6"/>
        <v>1</v>
      </c>
      <c r="M117" s="17">
        <f t="shared" si="7"/>
        <v>1</v>
      </c>
    </row>
    <row r="118" spans="1:13" ht="14.4" x14ac:dyDescent="0.25">
      <c r="A118" s="205" t="str">
        <f>CONCATENATE(B118,C118,D118)</f>
        <v>100Allira BondGko Apreggio</v>
      </c>
      <c r="B118" s="20">
        <v>100</v>
      </c>
      <c r="C118" s="206" t="s">
        <v>803</v>
      </c>
      <c r="D118" s="206" t="s">
        <v>840</v>
      </c>
      <c r="E118" s="219"/>
      <c r="F118" s="16"/>
      <c r="G118" s="13"/>
      <c r="H118" s="31"/>
      <c r="I118" s="31">
        <v>3</v>
      </c>
      <c r="J118" s="226"/>
      <c r="K118" s="19">
        <v>3</v>
      </c>
      <c r="L118" s="17">
        <f t="shared" si="6"/>
        <v>5</v>
      </c>
      <c r="M118" s="17">
        <f t="shared" si="7"/>
        <v>5</v>
      </c>
    </row>
    <row r="119" spans="1:13" ht="14.4" x14ac:dyDescent="0.25">
      <c r="A119" s="205" t="str">
        <f>CONCATENATE(B119,C119,D119)</f>
        <v>100Matilda MarchMaxi Mouse SR</v>
      </c>
      <c r="B119" s="20">
        <v>100</v>
      </c>
      <c r="C119" s="206" t="s">
        <v>339</v>
      </c>
      <c r="D119" s="294" t="s">
        <v>860</v>
      </c>
      <c r="E119" s="219"/>
      <c r="F119" s="222"/>
      <c r="G119" s="13"/>
      <c r="H119" s="31"/>
      <c r="I119" s="31">
        <v>1</v>
      </c>
      <c r="J119" s="226"/>
      <c r="K119" s="19">
        <v>1</v>
      </c>
      <c r="L119" s="17">
        <f t="shared" si="6"/>
        <v>7</v>
      </c>
      <c r="M119" s="17">
        <f t="shared" si="7"/>
        <v>7</v>
      </c>
    </row>
    <row r="120" spans="1:13" ht="14.4" x14ac:dyDescent="0.25">
      <c r="A120" s="205" t="str">
        <f>CONCATENATE(B120,C120,D120)</f>
        <v>100Isla BoltonBolton Park Benny</v>
      </c>
      <c r="B120" s="20">
        <v>100</v>
      </c>
      <c r="C120" s="206" t="s">
        <v>805</v>
      </c>
      <c r="D120" s="206" t="s">
        <v>842</v>
      </c>
      <c r="E120" s="219"/>
      <c r="F120" s="222"/>
      <c r="G120" s="13"/>
      <c r="H120" s="31"/>
      <c r="I120" s="31">
        <v>5</v>
      </c>
      <c r="J120" s="226"/>
      <c r="K120" s="19">
        <v>5</v>
      </c>
      <c r="L120" s="17">
        <f t="shared" si="6"/>
        <v>3</v>
      </c>
      <c r="M120" s="17">
        <f t="shared" si="7"/>
        <v>3</v>
      </c>
    </row>
    <row r="121" spans="1:13" ht="14.4" x14ac:dyDescent="0.25">
      <c r="A121" s="205" t="str">
        <f>CONCATENATE(B121,C121,D121)</f>
        <v>100Jack BennettBelcam Charlotte</v>
      </c>
      <c r="B121" s="20">
        <v>100</v>
      </c>
      <c r="C121" s="206" t="s">
        <v>853</v>
      </c>
      <c r="D121" s="206" t="s">
        <v>839</v>
      </c>
      <c r="E121" s="219"/>
      <c r="F121" s="222"/>
      <c r="G121" s="13"/>
      <c r="H121" s="31"/>
      <c r="I121" s="31">
        <v>2</v>
      </c>
      <c r="J121" s="226"/>
      <c r="K121" s="19">
        <v>2</v>
      </c>
      <c r="L121" s="17">
        <f t="shared" si="6"/>
        <v>6</v>
      </c>
      <c r="M121" s="17">
        <f t="shared" si="7"/>
        <v>6</v>
      </c>
    </row>
    <row r="122" spans="1:13" ht="14.4" x14ac:dyDescent="0.25">
      <c r="A122" s="205" t="str">
        <f>CONCATENATE(B122,C122,D122)</f>
        <v>100Allira BondLv Maverick</v>
      </c>
      <c r="B122" s="20">
        <v>100</v>
      </c>
      <c r="C122" s="206" t="s">
        <v>803</v>
      </c>
      <c r="D122" s="206" t="s">
        <v>838</v>
      </c>
      <c r="E122" s="219"/>
      <c r="F122" s="222"/>
      <c r="G122" s="13"/>
      <c r="H122" s="31"/>
      <c r="I122" s="31">
        <v>4</v>
      </c>
      <c r="J122" s="226"/>
      <c r="K122" s="19">
        <v>4</v>
      </c>
      <c r="L122" s="17">
        <f t="shared" si="6"/>
        <v>4</v>
      </c>
      <c r="M122" s="17">
        <f t="shared" si="7"/>
        <v>4</v>
      </c>
    </row>
    <row r="123" spans="1:13" ht="14.4" x14ac:dyDescent="0.25">
      <c r="A123" s="205" t="str">
        <f>CONCATENATE(B123,C123,D123)</f>
        <v>100Megan WatsonGolden Gaytime SR</v>
      </c>
      <c r="B123" s="20">
        <v>100</v>
      </c>
      <c r="C123" s="206" t="s">
        <v>804</v>
      </c>
      <c r="D123" s="294" t="s">
        <v>861</v>
      </c>
      <c r="E123" s="219"/>
      <c r="F123" s="222"/>
      <c r="G123" s="219"/>
      <c r="H123" s="31"/>
      <c r="I123" s="31" t="s">
        <v>584</v>
      </c>
      <c r="J123" s="226"/>
      <c r="K123" s="19">
        <v>0</v>
      </c>
      <c r="L123" s="17">
        <f t="shared" si="6"/>
        <v>0</v>
      </c>
      <c r="M123" s="17">
        <f t="shared" si="7"/>
        <v>0</v>
      </c>
    </row>
    <row r="124" spans="1:13" ht="14.4" x14ac:dyDescent="0.25">
      <c r="A124" s="205" t="str">
        <f>CONCATENATE(B124,C124,D124)</f>
        <v>100Georgia GossHello Hero</v>
      </c>
      <c r="B124" s="20">
        <v>100</v>
      </c>
      <c r="C124" s="206" t="s">
        <v>678</v>
      </c>
      <c r="D124" s="206" t="s">
        <v>667</v>
      </c>
      <c r="E124" s="219"/>
      <c r="F124" s="222"/>
      <c r="G124" s="13"/>
      <c r="H124" s="31"/>
      <c r="I124" s="31">
        <v>2</v>
      </c>
      <c r="J124" s="226"/>
      <c r="K124" s="19">
        <v>2</v>
      </c>
      <c r="L124" s="17">
        <f t="shared" si="6"/>
        <v>6</v>
      </c>
      <c r="M124" s="17">
        <f t="shared" si="7"/>
        <v>6</v>
      </c>
    </row>
    <row r="125" spans="1:13" ht="14.4" x14ac:dyDescent="0.25">
      <c r="A125" s="205" t="str">
        <f>CONCATENATE(B125,C125,D125)</f>
        <v>100Caitlin WorthFingers Crossed SR</v>
      </c>
      <c r="B125" s="20">
        <v>100</v>
      </c>
      <c r="C125" s="206" t="s">
        <v>611</v>
      </c>
      <c r="D125" s="294" t="s">
        <v>857</v>
      </c>
      <c r="E125" s="219"/>
      <c r="F125" s="222"/>
      <c r="G125" s="220"/>
      <c r="H125" s="31"/>
      <c r="I125" s="31">
        <v>7</v>
      </c>
      <c r="J125" s="226"/>
      <c r="K125" s="19">
        <v>7</v>
      </c>
      <c r="L125" s="17">
        <f t="shared" si="6"/>
        <v>1</v>
      </c>
      <c r="M125" s="17">
        <f t="shared" si="7"/>
        <v>1</v>
      </c>
    </row>
    <row r="126" spans="1:13" ht="14.4" x14ac:dyDescent="0.25">
      <c r="A126" s="205" t="str">
        <f>CONCATENATE(B126,C126,D126)</f>
        <v>100Nell HoworthFlirt With Hal SR</v>
      </c>
      <c r="B126" s="20">
        <v>100</v>
      </c>
      <c r="C126" s="206" t="s">
        <v>626</v>
      </c>
      <c r="D126" s="294" t="s">
        <v>858</v>
      </c>
      <c r="E126" s="219"/>
      <c r="F126" s="222"/>
      <c r="G126" s="13"/>
      <c r="H126" s="31"/>
      <c r="I126" s="31">
        <v>4</v>
      </c>
      <c r="J126" s="226"/>
      <c r="K126" s="19">
        <v>4</v>
      </c>
      <c r="L126" s="17">
        <f t="shared" si="6"/>
        <v>4</v>
      </c>
      <c r="M126" s="17">
        <f t="shared" si="7"/>
        <v>4</v>
      </c>
    </row>
    <row r="127" spans="1:13" ht="14.4" x14ac:dyDescent="0.25">
      <c r="A127" s="205" t="str">
        <f>CONCATENATE(B127,C127,D127)</f>
        <v>100Ava TinsleyImage Of Pilatus</v>
      </c>
      <c r="B127" s="20">
        <v>100</v>
      </c>
      <c r="C127" s="206" t="s">
        <v>559</v>
      </c>
      <c r="D127" s="206" t="s">
        <v>567</v>
      </c>
      <c r="E127" s="219"/>
      <c r="F127" s="16"/>
      <c r="G127" s="13"/>
      <c r="H127" s="31"/>
      <c r="I127" s="31">
        <v>3</v>
      </c>
      <c r="J127" s="226"/>
      <c r="K127" s="19">
        <v>3</v>
      </c>
      <c r="L127" s="17">
        <f t="shared" si="6"/>
        <v>5</v>
      </c>
      <c r="M127" s="17">
        <f t="shared" si="7"/>
        <v>5</v>
      </c>
    </row>
    <row r="128" spans="1:13" ht="14.4" x14ac:dyDescent="0.25">
      <c r="A128" s="205" t="str">
        <f>CONCATENATE(B128,C128,D128)</f>
        <v>100Isabella DayBml Blackjack</v>
      </c>
      <c r="B128" s="20">
        <v>100</v>
      </c>
      <c r="C128" s="206" t="s">
        <v>617</v>
      </c>
      <c r="D128" s="206" t="s">
        <v>668</v>
      </c>
      <c r="E128" s="219"/>
      <c r="F128" s="222"/>
      <c r="G128" s="13"/>
      <c r="H128" s="31"/>
      <c r="I128" s="31">
        <v>6</v>
      </c>
      <c r="J128" s="226"/>
      <c r="K128" s="19">
        <v>6</v>
      </c>
      <c r="L128" s="17">
        <f t="shared" si="6"/>
        <v>2</v>
      </c>
      <c r="M128" s="17">
        <f t="shared" si="7"/>
        <v>2</v>
      </c>
    </row>
    <row r="129" spans="1:13" ht="14.4" x14ac:dyDescent="0.25">
      <c r="A129" s="205" t="str">
        <f>CONCATENATE(B129,C129,D129)</f>
        <v>100Nicola LachenichtNewhope Sparks Fly</v>
      </c>
      <c r="B129" s="20">
        <v>100</v>
      </c>
      <c r="C129" s="206" t="s">
        <v>238</v>
      </c>
      <c r="D129" s="206" t="s">
        <v>657</v>
      </c>
      <c r="E129" s="219"/>
      <c r="F129" s="222"/>
      <c r="G129" s="13"/>
      <c r="H129" s="31"/>
      <c r="I129" s="31" t="s">
        <v>684</v>
      </c>
      <c r="J129" s="226"/>
      <c r="K129" s="19">
        <v>0</v>
      </c>
      <c r="L129" s="17">
        <f t="shared" si="6"/>
        <v>0</v>
      </c>
      <c r="M129" s="17">
        <f t="shared" si="7"/>
        <v>0</v>
      </c>
    </row>
    <row r="130" spans="1:13" ht="14.4" x14ac:dyDescent="0.25">
      <c r="A130" s="205" t="str">
        <f>CONCATENATE(B130,C130,D130)</f>
        <v>100Vanessa DavisIndi SR</v>
      </c>
      <c r="B130" s="20">
        <v>100</v>
      </c>
      <c r="C130" s="206" t="s">
        <v>233</v>
      </c>
      <c r="D130" s="294" t="s">
        <v>749</v>
      </c>
      <c r="E130" s="219"/>
      <c r="F130" s="222"/>
      <c r="G130" s="13"/>
      <c r="H130" s="31"/>
      <c r="I130" s="31">
        <v>1</v>
      </c>
      <c r="J130" s="226"/>
      <c r="K130" s="19">
        <v>1</v>
      </c>
      <c r="L130" s="17">
        <f t="shared" si="6"/>
        <v>7</v>
      </c>
      <c r="M130" s="17">
        <f t="shared" si="7"/>
        <v>7</v>
      </c>
    </row>
    <row r="131" spans="1:13" ht="14.4" x14ac:dyDescent="0.25">
      <c r="A131" s="205" t="str">
        <f>CONCATENATE(B131,C131,D131)</f>
        <v>100Aaron SuvaljkoGlenara Emelyne</v>
      </c>
      <c r="B131" s="20">
        <v>100</v>
      </c>
      <c r="C131" s="206" t="s">
        <v>679</v>
      </c>
      <c r="D131" s="206" t="s">
        <v>670</v>
      </c>
      <c r="E131" s="219"/>
      <c r="F131" s="222"/>
      <c r="G131" s="13"/>
      <c r="H131" s="31"/>
      <c r="I131" s="31">
        <v>5</v>
      </c>
      <c r="J131" s="226"/>
      <c r="K131" s="19">
        <v>5</v>
      </c>
      <c r="L131" s="17">
        <f t="shared" si="6"/>
        <v>3</v>
      </c>
      <c r="M131" s="17">
        <f t="shared" si="7"/>
        <v>3</v>
      </c>
    </row>
    <row r="132" spans="1:13" ht="14.4" x14ac:dyDescent="0.25">
      <c r="A132" s="205" t="str">
        <f>CONCATENATE(B132,C132,D132)</f>
        <v>100Siena StasiwGlenbaile Half Pint</v>
      </c>
      <c r="B132" s="20">
        <v>100</v>
      </c>
      <c r="C132" s="206" t="s">
        <v>806</v>
      </c>
      <c r="D132" s="206" t="s">
        <v>843</v>
      </c>
      <c r="E132" s="219"/>
      <c r="F132" s="222"/>
      <c r="G132" s="13"/>
      <c r="H132" s="31"/>
      <c r="I132" s="31">
        <v>7</v>
      </c>
      <c r="J132" s="226"/>
      <c r="K132" s="19">
        <v>7</v>
      </c>
      <c r="L132" s="17">
        <f t="shared" si="6"/>
        <v>1</v>
      </c>
      <c r="M132" s="17">
        <f t="shared" si="7"/>
        <v>1</v>
      </c>
    </row>
    <row r="133" spans="1:13" ht="14.4" x14ac:dyDescent="0.25">
      <c r="A133" s="205" t="str">
        <f>CONCATENATE(B133,C133,D133)</f>
        <v>105Nell HoworthFlirt With Hal</v>
      </c>
      <c r="B133" s="20">
        <v>105</v>
      </c>
      <c r="C133" s="206" t="s">
        <v>626</v>
      </c>
      <c r="D133" s="206" t="s">
        <v>665</v>
      </c>
      <c r="E133" s="219"/>
      <c r="F133" s="16"/>
      <c r="G133" s="13"/>
      <c r="H133" s="31"/>
      <c r="I133" s="31"/>
      <c r="J133" s="226" t="s">
        <v>807</v>
      </c>
      <c r="K133" s="19">
        <v>0</v>
      </c>
      <c r="L133" s="17">
        <f t="shared" si="6"/>
        <v>0</v>
      </c>
      <c r="M133" s="17">
        <f t="shared" si="7"/>
        <v>0</v>
      </c>
    </row>
    <row r="134" spans="1:13" ht="14.4" x14ac:dyDescent="0.25">
      <c r="A134" s="205" t="str">
        <f>CONCATENATE(B134,C134,D134)</f>
        <v>105Rebecca SuvaljkoSp Obsession SR</v>
      </c>
      <c r="B134" s="20">
        <v>105</v>
      </c>
      <c r="C134" s="206" t="s">
        <v>605</v>
      </c>
      <c r="D134" s="294" t="s">
        <v>865</v>
      </c>
      <c r="E134" s="219"/>
      <c r="F134" s="16"/>
      <c r="G134" s="13"/>
      <c r="H134" s="31"/>
      <c r="I134" s="31"/>
      <c r="J134" s="226">
        <v>7</v>
      </c>
      <c r="K134" s="19">
        <v>7</v>
      </c>
      <c r="L134" s="17">
        <f t="shared" ref="L134:L165" si="8">IF(K134=1,7,IF(K134=2,6,IF(K134=3,5,IF(K134=4,4,IF(K134=5,3,IF(K134=6,2,IF(K134&gt;=6,1,0)))))))</f>
        <v>1</v>
      </c>
      <c r="M134" s="17">
        <f t="shared" ref="M134:M165" si="9">SUM(L134+$M$5)</f>
        <v>1</v>
      </c>
    </row>
    <row r="135" spans="1:13" ht="14.4" x14ac:dyDescent="0.25">
      <c r="A135" s="205" t="str">
        <f>CONCATENATE(B135,C135,D135)</f>
        <v>105Charlee Morton-SharpSupermaxi SR</v>
      </c>
      <c r="B135" s="20">
        <v>105</v>
      </c>
      <c r="C135" s="206" t="s">
        <v>787</v>
      </c>
      <c r="D135" s="294" t="s">
        <v>867</v>
      </c>
      <c r="E135" s="219"/>
      <c r="F135" s="222"/>
      <c r="G135" s="13"/>
      <c r="H135" s="31"/>
      <c r="I135" s="31"/>
      <c r="J135" s="226">
        <v>6</v>
      </c>
      <c r="K135" s="19">
        <v>6</v>
      </c>
      <c r="L135" s="17">
        <f t="shared" si="8"/>
        <v>2</v>
      </c>
      <c r="M135" s="17">
        <f t="shared" si="9"/>
        <v>2</v>
      </c>
    </row>
    <row r="136" spans="1:13" ht="14.4" x14ac:dyDescent="0.25">
      <c r="A136" s="205" t="str">
        <f>CONCATENATE(B136,C136,D136)</f>
        <v>105Allira BondNoblewood Park Conchetta SR</v>
      </c>
      <c r="B136" s="20">
        <v>105</v>
      </c>
      <c r="C136" s="206" t="s">
        <v>803</v>
      </c>
      <c r="D136" s="294" t="s">
        <v>868</v>
      </c>
      <c r="E136" s="219"/>
      <c r="F136" s="222"/>
      <c r="G136" s="13"/>
      <c r="H136" s="31"/>
      <c r="I136" s="31"/>
      <c r="J136" s="226">
        <v>4</v>
      </c>
      <c r="K136" s="19">
        <v>4</v>
      </c>
      <c r="L136" s="17">
        <f t="shared" si="8"/>
        <v>4</v>
      </c>
      <c r="M136" s="17">
        <f t="shared" si="9"/>
        <v>4</v>
      </c>
    </row>
    <row r="137" spans="1:13" ht="14.4" x14ac:dyDescent="0.25">
      <c r="A137" s="205" t="str">
        <f>CONCATENATE(B137,C137,D137)</f>
        <v>105Georgia GossHello Hero</v>
      </c>
      <c r="B137" s="20">
        <v>105</v>
      </c>
      <c r="C137" s="206" t="s">
        <v>678</v>
      </c>
      <c r="D137" s="206" t="s">
        <v>667</v>
      </c>
      <c r="E137" s="219"/>
      <c r="F137" s="222"/>
      <c r="G137" s="13"/>
      <c r="H137" s="31"/>
      <c r="I137" s="31"/>
      <c r="J137" s="226" t="s">
        <v>684</v>
      </c>
      <c r="K137" s="19">
        <v>0</v>
      </c>
      <c r="L137" s="17">
        <f t="shared" si="8"/>
        <v>0</v>
      </c>
      <c r="M137" s="17">
        <f t="shared" si="9"/>
        <v>0</v>
      </c>
    </row>
    <row r="138" spans="1:13" ht="14.4" x14ac:dyDescent="0.25">
      <c r="A138" s="205" t="str">
        <f>CONCATENATE(B138,C138,D138)</f>
        <v>105Isabella DayBml Blackjack</v>
      </c>
      <c r="B138" s="20">
        <v>105</v>
      </c>
      <c r="C138" s="206" t="s">
        <v>617</v>
      </c>
      <c r="D138" s="206" t="s">
        <v>668</v>
      </c>
      <c r="E138" s="219"/>
      <c r="F138" s="222"/>
      <c r="G138" s="13"/>
      <c r="H138" s="31"/>
      <c r="I138" s="31"/>
      <c r="J138" s="226">
        <v>7</v>
      </c>
      <c r="K138" s="19">
        <v>7</v>
      </c>
      <c r="L138" s="17">
        <f t="shared" si="8"/>
        <v>1</v>
      </c>
      <c r="M138" s="17">
        <f t="shared" si="9"/>
        <v>1</v>
      </c>
    </row>
    <row r="139" spans="1:13" ht="14.4" x14ac:dyDescent="0.25">
      <c r="A139" s="205" t="str">
        <f>CONCATENATE(B139,C139,D139)</f>
        <v>105Vanessa DavisIndi</v>
      </c>
      <c r="B139" s="20">
        <v>105</v>
      </c>
      <c r="C139" s="206" t="s">
        <v>233</v>
      </c>
      <c r="D139" s="206" t="s">
        <v>560</v>
      </c>
      <c r="E139" s="219"/>
      <c r="F139" s="16"/>
      <c r="G139" s="13"/>
      <c r="H139" s="31"/>
      <c r="I139" s="31"/>
      <c r="J139" s="226">
        <v>3</v>
      </c>
      <c r="K139" s="19">
        <v>3</v>
      </c>
      <c r="L139" s="17">
        <f t="shared" si="8"/>
        <v>5</v>
      </c>
      <c r="M139" s="17">
        <f t="shared" si="9"/>
        <v>5</v>
      </c>
    </row>
    <row r="140" spans="1:13" ht="14.4" x14ac:dyDescent="0.25">
      <c r="A140" s="205" t="str">
        <f>CONCATENATE(B140,C140,D140)</f>
        <v>105Isla BoltonBolton Park Benny</v>
      </c>
      <c r="B140" s="20">
        <v>105</v>
      </c>
      <c r="C140" s="206" t="s">
        <v>805</v>
      </c>
      <c r="D140" s="294" t="s">
        <v>842</v>
      </c>
      <c r="E140" s="219"/>
      <c r="F140" s="16"/>
      <c r="G140" s="13"/>
      <c r="H140" s="31"/>
      <c r="I140" s="31"/>
      <c r="J140" s="226">
        <v>7</v>
      </c>
      <c r="K140" s="19">
        <v>7</v>
      </c>
      <c r="L140" s="17">
        <f t="shared" si="8"/>
        <v>1</v>
      </c>
      <c r="M140" s="17">
        <f t="shared" si="9"/>
        <v>1</v>
      </c>
    </row>
    <row r="141" spans="1:13" ht="14.4" x14ac:dyDescent="0.25">
      <c r="A141" s="205" t="str">
        <f>CONCATENATE(B141,C141,D141)</f>
        <v>105Tayla CarpenterIsfahan Lady Penelope</v>
      </c>
      <c r="B141" s="20">
        <v>105</v>
      </c>
      <c r="C141" s="206" t="s">
        <v>796</v>
      </c>
      <c r="D141" s="294" t="s">
        <v>846</v>
      </c>
      <c r="E141" s="219"/>
      <c r="F141" s="16"/>
      <c r="G141" s="13"/>
      <c r="H141" s="31"/>
      <c r="I141" s="31"/>
      <c r="J141" s="226">
        <v>1</v>
      </c>
      <c r="K141" s="19">
        <v>1</v>
      </c>
      <c r="L141" s="17">
        <f t="shared" si="8"/>
        <v>7</v>
      </c>
      <c r="M141" s="17">
        <f t="shared" si="9"/>
        <v>7</v>
      </c>
    </row>
    <row r="142" spans="1:13" ht="14.4" x14ac:dyDescent="0.25">
      <c r="A142" s="205" t="str">
        <f>CONCATENATE(B142,C142,D142)</f>
        <v>105Aaron SuvaljkoGlenara Emelyne</v>
      </c>
      <c r="B142" s="20">
        <v>105</v>
      </c>
      <c r="C142" s="206" t="s">
        <v>679</v>
      </c>
      <c r="D142" s="206" t="s">
        <v>670</v>
      </c>
      <c r="E142" s="219"/>
      <c r="F142" s="16"/>
      <c r="G142" s="13"/>
      <c r="H142" s="31"/>
      <c r="I142" s="31"/>
      <c r="J142" s="226">
        <v>2</v>
      </c>
      <c r="K142" s="19">
        <v>2</v>
      </c>
      <c r="L142" s="17">
        <f t="shared" si="8"/>
        <v>6</v>
      </c>
      <c r="M142" s="17">
        <f t="shared" si="9"/>
        <v>6</v>
      </c>
    </row>
    <row r="143" spans="1:13" ht="14.4" x14ac:dyDescent="0.25">
      <c r="A143" s="205" t="str">
        <f>CONCATENATE(B143,C143,D143)</f>
        <v>105Siena StasiwGlenbaile Half Pint</v>
      </c>
      <c r="B143" s="20">
        <v>105</v>
      </c>
      <c r="C143" s="305" t="s">
        <v>806</v>
      </c>
      <c r="D143" s="337" t="s">
        <v>843</v>
      </c>
      <c r="E143" s="219"/>
      <c r="F143" s="16"/>
      <c r="G143" s="13"/>
      <c r="H143" s="31"/>
      <c r="I143" s="31"/>
      <c r="J143" s="226">
        <v>5</v>
      </c>
      <c r="K143" s="19">
        <v>5</v>
      </c>
      <c r="L143" s="17">
        <f t="shared" si="8"/>
        <v>3</v>
      </c>
      <c r="M143" s="17">
        <f t="shared" si="9"/>
        <v>3</v>
      </c>
    </row>
    <row r="144" spans="1:13" ht="14.4" x14ac:dyDescent="0.25">
      <c r="A144" s="205" t="str">
        <f>CONCATENATE(B144,C144,D144)</f>
        <v>110Charlee Morton-SharpSupermaxi</v>
      </c>
      <c r="B144" s="20">
        <v>110</v>
      </c>
      <c r="C144" s="206" t="s">
        <v>787</v>
      </c>
      <c r="D144" s="206" t="s">
        <v>844</v>
      </c>
      <c r="E144" s="219"/>
      <c r="F144" s="222"/>
      <c r="G144" s="13"/>
      <c r="H144" s="31"/>
      <c r="I144" s="31"/>
      <c r="J144" s="226">
        <v>5</v>
      </c>
      <c r="K144" s="19">
        <v>5</v>
      </c>
      <c r="L144" s="17">
        <f t="shared" si="8"/>
        <v>3</v>
      </c>
      <c r="M144" s="17">
        <f t="shared" si="9"/>
        <v>3</v>
      </c>
    </row>
    <row r="145" spans="1:13" ht="14.4" x14ac:dyDescent="0.25">
      <c r="A145" s="205" t="str">
        <f>CONCATENATE(B145,C145,D145)</f>
        <v>110Tayla CarpenterIsfahan Lady Penelope SR</v>
      </c>
      <c r="B145" s="20">
        <v>110</v>
      </c>
      <c r="C145" s="206" t="s">
        <v>796</v>
      </c>
      <c r="D145" s="294" t="s">
        <v>869</v>
      </c>
      <c r="E145" s="219"/>
      <c r="F145" s="222"/>
      <c r="G145" s="219"/>
      <c r="H145" s="31"/>
      <c r="I145" s="31"/>
      <c r="J145" s="226">
        <v>2</v>
      </c>
      <c r="K145" s="19">
        <v>2</v>
      </c>
      <c r="L145" s="17">
        <f t="shared" si="8"/>
        <v>6</v>
      </c>
      <c r="M145" s="17">
        <f t="shared" si="9"/>
        <v>6</v>
      </c>
    </row>
    <row r="146" spans="1:13" ht="14.4" x14ac:dyDescent="0.25">
      <c r="A146" s="205" t="str">
        <f>CONCATENATE(B146,C146,D146)</f>
        <v>110Georgia GossHello Hero</v>
      </c>
      <c r="B146" s="20">
        <v>110</v>
      </c>
      <c r="C146" s="206" t="s">
        <v>678</v>
      </c>
      <c r="D146" s="206" t="s">
        <v>667</v>
      </c>
      <c r="E146" s="219"/>
      <c r="F146" s="222"/>
      <c r="G146" s="13"/>
      <c r="H146" s="31"/>
      <c r="I146" s="31"/>
      <c r="J146" s="226" t="s">
        <v>684</v>
      </c>
      <c r="K146" s="19">
        <v>0</v>
      </c>
      <c r="L146" s="17">
        <f t="shared" si="8"/>
        <v>0</v>
      </c>
      <c r="M146" s="17">
        <f t="shared" si="9"/>
        <v>0</v>
      </c>
    </row>
    <row r="147" spans="1:13" ht="14.4" x14ac:dyDescent="0.25">
      <c r="A147" s="205" t="str">
        <f>CONCATENATE(B147,C147,D147)</f>
        <v>110Allira BondNoblewood Park Conchetta</v>
      </c>
      <c r="B147" s="20">
        <v>110</v>
      </c>
      <c r="C147" s="206" t="s">
        <v>803</v>
      </c>
      <c r="D147" s="458" t="s">
        <v>845</v>
      </c>
      <c r="E147" s="221"/>
      <c r="F147" s="222"/>
      <c r="G147" s="219"/>
      <c r="H147" s="31"/>
      <c r="I147" s="31"/>
      <c r="J147" s="226">
        <v>1</v>
      </c>
      <c r="K147" s="19">
        <v>1</v>
      </c>
      <c r="L147" s="17">
        <f t="shared" si="8"/>
        <v>7</v>
      </c>
      <c r="M147" s="17">
        <f t="shared" si="9"/>
        <v>7</v>
      </c>
    </row>
    <row r="148" spans="1:13" ht="14.4" x14ac:dyDescent="0.25">
      <c r="A148" s="205" t="str">
        <f>CONCATENATE(B148,C148,D148)</f>
        <v>110Rebecca SuvaljkoSp Obsession SR</v>
      </c>
      <c r="B148" s="20">
        <v>110</v>
      </c>
      <c r="C148" s="206" t="s">
        <v>605</v>
      </c>
      <c r="D148" s="357" t="s">
        <v>865</v>
      </c>
      <c r="E148" s="221"/>
      <c r="F148" s="222"/>
      <c r="G148" s="219"/>
      <c r="H148" s="31"/>
      <c r="I148" s="31"/>
      <c r="J148" s="226">
        <v>4</v>
      </c>
      <c r="K148" s="19">
        <v>4</v>
      </c>
      <c r="L148" s="17">
        <f t="shared" si="8"/>
        <v>4</v>
      </c>
      <c r="M148" s="17">
        <f t="shared" si="9"/>
        <v>4</v>
      </c>
    </row>
    <row r="149" spans="1:13" ht="14.4" x14ac:dyDescent="0.25">
      <c r="A149" s="205" t="str">
        <f>CONCATENATE(B149,C149,D149)</f>
        <v>110Charlee Morton-SharpImpazzire SR</v>
      </c>
      <c r="B149" s="20">
        <v>110</v>
      </c>
      <c r="C149" s="206" t="s">
        <v>787</v>
      </c>
      <c r="D149" s="357" t="s">
        <v>866</v>
      </c>
      <c r="E149" s="221"/>
      <c r="F149" s="16"/>
      <c r="G149" s="13"/>
      <c r="H149" s="31"/>
      <c r="I149" s="31"/>
      <c r="J149" s="226">
        <v>3</v>
      </c>
      <c r="K149" s="19">
        <v>3</v>
      </c>
      <c r="L149" s="17">
        <f t="shared" si="8"/>
        <v>5</v>
      </c>
      <c r="M149" s="17">
        <f t="shared" si="9"/>
        <v>5</v>
      </c>
    </row>
    <row r="150" spans="1:13" ht="14.4" x14ac:dyDescent="0.25">
      <c r="A150" s="205" t="str">
        <f>CONCATENATE(B150,C150,D150)</f>
        <v>115Rebecca SuvaljkoSp Obsession</v>
      </c>
      <c r="B150" s="20">
        <v>115</v>
      </c>
      <c r="C150" s="206" t="s">
        <v>605</v>
      </c>
      <c r="D150" s="216" t="s">
        <v>666</v>
      </c>
      <c r="E150" s="221"/>
      <c r="F150" s="222"/>
      <c r="G150" s="13"/>
      <c r="H150" s="31"/>
      <c r="I150" s="31"/>
      <c r="J150" s="226">
        <v>2</v>
      </c>
      <c r="K150" s="19">
        <v>2</v>
      </c>
      <c r="L150" s="17">
        <f t="shared" si="8"/>
        <v>6</v>
      </c>
      <c r="M150" s="17">
        <f t="shared" si="9"/>
        <v>6</v>
      </c>
    </row>
    <row r="151" spans="1:13" ht="14.4" x14ac:dyDescent="0.25">
      <c r="A151" s="205" t="str">
        <f>CONCATENATE(B151,C151,D151)</f>
        <v>115Charlee Morton-SharpImpazzire</v>
      </c>
      <c r="B151" s="20">
        <v>115</v>
      </c>
      <c r="C151" s="206" t="s">
        <v>787</v>
      </c>
      <c r="D151" s="216" t="s">
        <v>847</v>
      </c>
      <c r="E151" s="221"/>
      <c r="F151" s="222"/>
      <c r="G151" s="13"/>
      <c r="H151" s="31"/>
      <c r="I151" s="31"/>
      <c r="J151" s="226">
        <v>1</v>
      </c>
      <c r="K151" s="19">
        <v>1</v>
      </c>
      <c r="L151" s="17">
        <f t="shared" si="8"/>
        <v>7</v>
      </c>
      <c r="M151" s="17">
        <f t="shared" si="9"/>
        <v>7</v>
      </c>
    </row>
    <row r="152" spans="1:13" ht="14.4" x14ac:dyDescent="0.25">
      <c r="A152" s="205" t="str">
        <f>CONCATENATE(B152,C152,D152)</f>
        <v/>
      </c>
      <c r="B152" s="20"/>
      <c r="C152" s="206"/>
      <c r="D152" s="216"/>
      <c r="E152" s="221"/>
      <c r="F152" s="222"/>
      <c r="G152" s="13"/>
      <c r="H152" s="31"/>
      <c r="I152" s="31"/>
      <c r="J152" s="226"/>
      <c r="K152" s="19"/>
      <c r="L152" s="17">
        <f t="shared" si="8"/>
        <v>0</v>
      </c>
      <c r="M152" s="17">
        <f t="shared" si="9"/>
        <v>0</v>
      </c>
    </row>
    <row r="153" spans="1:13" ht="14.4" x14ac:dyDescent="0.25">
      <c r="A153" s="205" t="str">
        <f>CONCATENATE(B153,C153,D153)</f>
        <v/>
      </c>
      <c r="B153" s="20"/>
      <c r="C153" s="206"/>
      <c r="D153" s="216"/>
      <c r="E153" s="221"/>
      <c r="F153" s="222"/>
      <c r="G153" s="13"/>
      <c r="H153" s="31"/>
      <c r="I153" s="31"/>
      <c r="J153" s="226"/>
      <c r="K153" s="19"/>
      <c r="L153" s="17">
        <f t="shared" si="8"/>
        <v>0</v>
      </c>
      <c r="M153" s="17">
        <f t="shared" si="9"/>
        <v>0</v>
      </c>
    </row>
    <row r="154" spans="1:13" ht="14.4" x14ac:dyDescent="0.25">
      <c r="A154" s="205" t="str">
        <f>CONCATENATE(B154,C154,D154)</f>
        <v/>
      </c>
      <c r="B154" s="20"/>
      <c r="C154" s="206"/>
      <c r="D154" s="216"/>
      <c r="E154" s="221"/>
      <c r="F154" s="222"/>
      <c r="G154" s="13"/>
      <c r="H154" s="31"/>
      <c r="I154" s="31"/>
      <c r="J154" s="226"/>
      <c r="K154" s="19"/>
      <c r="L154" s="17">
        <f t="shared" si="8"/>
        <v>0</v>
      </c>
      <c r="M154" s="17">
        <f t="shared" si="9"/>
        <v>0</v>
      </c>
    </row>
    <row r="155" spans="1:13" ht="14.4" x14ac:dyDescent="0.25">
      <c r="A155" s="205" t="str">
        <f>CONCATENATE(B155,C155,D155)</f>
        <v/>
      </c>
      <c r="B155" s="20"/>
      <c r="C155" s="206"/>
      <c r="D155" s="216"/>
      <c r="E155" s="221"/>
      <c r="F155" s="222"/>
      <c r="G155" s="220"/>
      <c r="H155" s="31"/>
      <c r="I155" s="31"/>
      <c r="J155" s="226"/>
      <c r="K155" s="19"/>
      <c r="L155" s="17">
        <f t="shared" si="8"/>
        <v>0</v>
      </c>
      <c r="M155" s="17">
        <f t="shared" si="9"/>
        <v>0</v>
      </c>
    </row>
    <row r="156" spans="1:13" ht="14.4" x14ac:dyDescent="0.25">
      <c r="A156" s="205" t="str">
        <f>CONCATENATE(B156,C156,D156)</f>
        <v/>
      </c>
      <c r="B156" s="20"/>
      <c r="C156" s="206"/>
      <c r="D156" s="216"/>
      <c r="E156" s="221"/>
      <c r="F156" s="222"/>
      <c r="G156" s="219"/>
      <c r="H156" s="31"/>
      <c r="I156" s="31"/>
      <c r="J156" s="226"/>
      <c r="K156" s="19"/>
      <c r="L156" s="17">
        <f t="shared" si="8"/>
        <v>0</v>
      </c>
      <c r="M156" s="17">
        <f t="shared" si="9"/>
        <v>0</v>
      </c>
    </row>
    <row r="157" spans="1:13" ht="14.4" x14ac:dyDescent="0.25">
      <c r="A157" s="205" t="str">
        <f>CONCATENATE(B157,C157,D157)</f>
        <v/>
      </c>
      <c r="B157" s="20"/>
      <c r="C157" s="206"/>
      <c r="D157" s="216"/>
      <c r="E157" s="221"/>
      <c r="F157" s="222"/>
      <c r="G157" s="13"/>
      <c r="H157" s="31"/>
      <c r="I157" s="31"/>
      <c r="J157" s="226"/>
      <c r="K157" s="19"/>
      <c r="L157" s="17">
        <f t="shared" si="8"/>
        <v>0</v>
      </c>
      <c r="M157" s="17">
        <f t="shared" si="9"/>
        <v>0</v>
      </c>
    </row>
    <row r="158" spans="1:13" ht="14.4" x14ac:dyDescent="0.25">
      <c r="A158" s="205" t="str">
        <f>CONCATENATE(B158,C158,D158)</f>
        <v/>
      </c>
      <c r="B158" s="20"/>
      <c r="C158" s="206"/>
      <c r="D158" s="216"/>
      <c r="E158" s="221"/>
      <c r="F158" s="222"/>
      <c r="G158" s="220"/>
      <c r="H158" s="31"/>
      <c r="I158" s="31"/>
      <c r="J158" s="226"/>
      <c r="K158" s="19"/>
      <c r="L158" s="17">
        <f t="shared" si="8"/>
        <v>0</v>
      </c>
      <c r="M158" s="17">
        <f t="shared" si="9"/>
        <v>0</v>
      </c>
    </row>
    <row r="159" spans="1:13" ht="14.4" x14ac:dyDescent="0.25">
      <c r="A159" s="205" t="str">
        <f>CONCATENATE(B159,C159,D159)</f>
        <v/>
      </c>
      <c r="B159" s="20"/>
      <c r="C159" s="206"/>
      <c r="D159" s="216"/>
      <c r="E159" s="221"/>
      <c r="F159" s="16"/>
      <c r="G159" s="13"/>
      <c r="H159" s="31"/>
      <c r="I159" s="31"/>
      <c r="J159" s="226"/>
      <c r="K159" s="19"/>
      <c r="L159" s="17">
        <f t="shared" si="8"/>
        <v>0</v>
      </c>
      <c r="M159" s="17">
        <f t="shared" si="9"/>
        <v>0</v>
      </c>
    </row>
    <row r="160" spans="1:13" ht="14.4" x14ac:dyDescent="0.25">
      <c r="A160" s="205" t="str">
        <f>CONCATENATE(B160,C160,D160)</f>
        <v/>
      </c>
      <c r="B160" s="20"/>
      <c r="C160" s="206"/>
      <c r="D160" s="216"/>
      <c r="E160" s="221"/>
      <c r="F160" s="16"/>
      <c r="G160" s="13"/>
      <c r="H160" s="31"/>
      <c r="I160" s="31"/>
      <c r="J160" s="226"/>
      <c r="K160" s="19"/>
      <c r="L160" s="17">
        <f t="shared" si="8"/>
        <v>0</v>
      </c>
      <c r="M160" s="17">
        <f t="shared" si="9"/>
        <v>0</v>
      </c>
    </row>
    <row r="161" spans="1:13" ht="14.4" x14ac:dyDescent="0.25">
      <c r="A161" s="205" t="str">
        <f>CONCATENATE(B161,C161,D161)</f>
        <v/>
      </c>
      <c r="B161" s="20"/>
      <c r="C161" s="206"/>
      <c r="D161" s="216"/>
      <c r="E161" s="221"/>
      <c r="F161" s="16"/>
      <c r="G161" s="13"/>
      <c r="H161" s="31"/>
      <c r="I161" s="31"/>
      <c r="J161" s="226"/>
      <c r="K161" s="19"/>
      <c r="L161" s="17">
        <f t="shared" si="8"/>
        <v>0</v>
      </c>
      <c r="M161" s="17">
        <f t="shared" si="9"/>
        <v>0</v>
      </c>
    </row>
    <row r="162" spans="1:13" ht="14.4" x14ac:dyDescent="0.25">
      <c r="A162" s="205" t="str">
        <f>CONCATENATE(B162,C162,D162)</f>
        <v/>
      </c>
      <c r="B162" s="20"/>
      <c r="C162" s="206"/>
      <c r="D162" s="216"/>
      <c r="E162" s="221"/>
      <c r="F162" s="16"/>
      <c r="G162" s="13"/>
      <c r="H162" s="31"/>
      <c r="I162" s="31"/>
      <c r="J162" s="226"/>
      <c r="K162" s="19"/>
      <c r="L162" s="17">
        <f t="shared" si="8"/>
        <v>0</v>
      </c>
      <c r="M162" s="17">
        <f t="shared" si="9"/>
        <v>0</v>
      </c>
    </row>
    <row r="163" spans="1:13" ht="14.4" x14ac:dyDescent="0.25">
      <c r="A163" s="205" t="str">
        <f>CONCATENATE(B163,C163,D163)</f>
        <v/>
      </c>
      <c r="B163" s="20"/>
      <c r="C163" s="206"/>
      <c r="D163" s="216"/>
      <c r="E163" s="221"/>
      <c r="F163" s="222"/>
      <c r="G163" s="13"/>
      <c r="H163" s="31"/>
      <c r="I163" s="31"/>
      <c r="J163" s="226"/>
      <c r="K163" s="19"/>
      <c r="L163" s="17">
        <f t="shared" si="8"/>
        <v>0</v>
      </c>
      <c r="M163" s="17">
        <f t="shared" si="9"/>
        <v>0</v>
      </c>
    </row>
    <row r="164" spans="1:13" ht="14.4" x14ac:dyDescent="0.25">
      <c r="A164" s="205" t="str">
        <f>CONCATENATE(B164,C164,D164)</f>
        <v/>
      </c>
      <c r="B164" s="20"/>
      <c r="C164" s="206"/>
      <c r="D164" s="216"/>
      <c r="E164" s="221"/>
      <c r="F164" s="222"/>
      <c r="G164" s="13"/>
      <c r="H164" s="31"/>
      <c r="I164" s="31"/>
      <c r="J164" s="226"/>
      <c r="K164" s="19"/>
      <c r="L164" s="17">
        <f t="shared" si="8"/>
        <v>0</v>
      </c>
      <c r="M164" s="17">
        <f t="shared" si="9"/>
        <v>0</v>
      </c>
    </row>
    <row r="165" spans="1:13" ht="14.4" x14ac:dyDescent="0.25">
      <c r="A165" s="205" t="str">
        <f>CONCATENATE(B165,C165,D165)</f>
        <v/>
      </c>
      <c r="B165" s="20"/>
      <c r="C165" s="206"/>
      <c r="D165" s="216"/>
      <c r="E165" s="221"/>
      <c r="F165" s="16"/>
      <c r="G165" s="13"/>
      <c r="H165" s="31"/>
      <c r="I165" s="31"/>
      <c r="J165" s="226"/>
      <c r="K165" s="19"/>
      <c r="L165" s="17">
        <f t="shared" si="8"/>
        <v>0</v>
      </c>
      <c r="M165" s="17">
        <f t="shared" si="9"/>
        <v>0</v>
      </c>
    </row>
    <row r="166" spans="1:13" ht="14.4" x14ac:dyDescent="0.25">
      <c r="A166" s="205" t="str">
        <f>CONCATENATE(B166,C166,D166)</f>
        <v/>
      </c>
      <c r="B166" s="20"/>
      <c r="C166" s="206"/>
      <c r="D166" s="216"/>
      <c r="E166" s="221"/>
      <c r="F166" s="16"/>
      <c r="G166" s="13"/>
      <c r="H166" s="31"/>
      <c r="I166" s="31"/>
      <c r="J166" s="226"/>
      <c r="K166" s="19"/>
      <c r="L166" s="17">
        <f t="shared" ref="L166:L187" si="10">IF(K166=1,7,IF(K166=2,6,IF(K166=3,5,IF(K166=4,4,IF(K166=5,3,IF(K166=6,2,IF(K166&gt;=6,1,0)))))))</f>
        <v>0</v>
      </c>
      <c r="M166" s="17">
        <f t="shared" ref="M166:M187" si="11">SUM(L166+$M$5)</f>
        <v>0</v>
      </c>
    </row>
    <row r="167" spans="1:13" ht="14.4" x14ac:dyDescent="0.25">
      <c r="A167" s="205" t="str">
        <f>CONCATENATE(B167,C167,D167)</f>
        <v/>
      </c>
      <c r="B167" s="20"/>
      <c r="C167" s="206"/>
      <c r="D167" s="216"/>
      <c r="E167" s="221"/>
      <c r="F167" s="222"/>
      <c r="G167" s="13"/>
      <c r="H167" s="31"/>
      <c r="I167" s="31"/>
      <c r="J167" s="226"/>
      <c r="K167" s="19"/>
      <c r="L167" s="17">
        <f t="shared" si="10"/>
        <v>0</v>
      </c>
      <c r="M167" s="17">
        <f t="shared" si="11"/>
        <v>0</v>
      </c>
    </row>
    <row r="168" spans="1:13" ht="14.4" x14ac:dyDescent="0.25">
      <c r="A168" s="205" t="str">
        <f>CONCATENATE(B168,C168,D168)</f>
        <v/>
      </c>
      <c r="B168" s="20"/>
      <c r="C168" s="206"/>
      <c r="D168" s="216"/>
      <c r="E168" s="221"/>
      <c r="F168" s="222"/>
      <c r="G168" s="13"/>
      <c r="H168" s="31"/>
      <c r="I168" s="31"/>
      <c r="J168" s="226"/>
      <c r="K168" s="19"/>
      <c r="L168" s="17">
        <f t="shared" si="10"/>
        <v>0</v>
      </c>
      <c r="M168" s="17">
        <f t="shared" si="11"/>
        <v>0</v>
      </c>
    </row>
    <row r="169" spans="1:13" ht="14.4" x14ac:dyDescent="0.25">
      <c r="A169" s="205" t="str">
        <f>CONCATENATE(B169,C169,D169)</f>
        <v/>
      </c>
      <c r="B169" s="20"/>
      <c r="C169" s="206"/>
      <c r="D169" s="216"/>
      <c r="E169" s="221"/>
      <c r="F169" s="222"/>
      <c r="G169" s="13"/>
      <c r="H169" s="31"/>
      <c r="I169" s="31"/>
      <c r="J169" s="226"/>
      <c r="K169" s="19"/>
      <c r="L169" s="17">
        <f t="shared" si="10"/>
        <v>0</v>
      </c>
      <c r="M169" s="17">
        <f t="shared" si="11"/>
        <v>0</v>
      </c>
    </row>
    <row r="170" spans="1:13" ht="14.4" x14ac:dyDescent="0.25">
      <c r="A170" s="205" t="str">
        <f>CONCATENATE(B170,C170,D170)</f>
        <v/>
      </c>
      <c r="B170" s="20"/>
      <c r="C170" s="206"/>
      <c r="D170" s="216"/>
      <c r="E170" s="221"/>
      <c r="F170" s="222"/>
      <c r="G170" s="219"/>
      <c r="H170" s="31"/>
      <c r="I170" s="31"/>
      <c r="J170" s="226"/>
      <c r="K170" s="19"/>
      <c r="L170" s="17">
        <f t="shared" si="10"/>
        <v>0</v>
      </c>
      <c r="M170" s="17">
        <f t="shared" si="11"/>
        <v>0</v>
      </c>
    </row>
    <row r="171" spans="1:13" ht="14.4" x14ac:dyDescent="0.25">
      <c r="A171" s="205" t="str">
        <f>CONCATENATE(B171,C171,D171)</f>
        <v/>
      </c>
      <c r="B171" s="20"/>
      <c r="C171" s="206"/>
      <c r="D171" s="216"/>
      <c r="E171" s="221"/>
      <c r="F171" s="222"/>
      <c r="G171" s="13"/>
      <c r="H171" s="31"/>
      <c r="I171" s="31"/>
      <c r="J171" s="226"/>
      <c r="K171" s="19"/>
      <c r="L171" s="17">
        <f t="shared" si="10"/>
        <v>0</v>
      </c>
      <c r="M171" s="17">
        <f t="shared" si="11"/>
        <v>0</v>
      </c>
    </row>
    <row r="172" spans="1:13" ht="14.4" x14ac:dyDescent="0.25">
      <c r="A172" s="205" t="str">
        <f>CONCATENATE(B172,C172,D172)</f>
        <v/>
      </c>
      <c r="B172" s="20"/>
      <c r="C172" s="206"/>
      <c r="D172" s="216"/>
      <c r="E172" s="221"/>
      <c r="F172" s="16"/>
      <c r="G172" s="13"/>
      <c r="H172" s="31"/>
      <c r="I172" s="31"/>
      <c r="J172" s="226"/>
      <c r="K172" s="19"/>
      <c r="L172" s="17">
        <f t="shared" si="10"/>
        <v>0</v>
      </c>
      <c r="M172" s="17">
        <f t="shared" si="11"/>
        <v>0</v>
      </c>
    </row>
    <row r="173" spans="1:13" ht="14.4" x14ac:dyDescent="0.25">
      <c r="A173" s="205" t="str">
        <f>CONCATENATE(B173,C173,D173)</f>
        <v/>
      </c>
      <c r="B173" s="20"/>
      <c r="C173" s="206"/>
      <c r="D173" s="216"/>
      <c r="E173" s="221"/>
      <c r="F173" s="16"/>
      <c r="G173" s="13"/>
      <c r="H173" s="31"/>
      <c r="I173" s="31"/>
      <c r="J173" s="226"/>
      <c r="K173" s="19"/>
      <c r="L173" s="17">
        <f t="shared" si="10"/>
        <v>0</v>
      </c>
      <c r="M173" s="17">
        <f t="shared" si="11"/>
        <v>0</v>
      </c>
    </row>
    <row r="174" spans="1:13" ht="14.4" x14ac:dyDescent="0.25">
      <c r="A174" s="205" t="str">
        <f>CONCATENATE(B174,C174,D174)</f>
        <v/>
      </c>
      <c r="B174" s="20"/>
      <c r="C174" s="206"/>
      <c r="D174" s="216"/>
      <c r="E174" s="221"/>
      <c r="F174" s="16"/>
      <c r="G174" s="13"/>
      <c r="H174" s="31"/>
      <c r="I174" s="31"/>
      <c r="J174" s="226"/>
      <c r="K174" s="19"/>
      <c r="L174" s="17">
        <f t="shared" si="10"/>
        <v>0</v>
      </c>
      <c r="M174" s="17">
        <f t="shared" si="11"/>
        <v>0</v>
      </c>
    </row>
    <row r="175" spans="1:13" ht="14.4" x14ac:dyDescent="0.25">
      <c r="A175" s="205" t="str">
        <f>CONCATENATE(B175,C175,D175)</f>
        <v/>
      </c>
      <c r="B175" s="20"/>
      <c r="C175" s="206"/>
      <c r="D175" s="216"/>
      <c r="E175" s="221"/>
      <c r="F175" s="16"/>
      <c r="G175" s="13"/>
      <c r="H175" s="31"/>
      <c r="I175" s="31"/>
      <c r="J175" s="226"/>
      <c r="K175" s="19"/>
      <c r="L175" s="17">
        <f t="shared" si="10"/>
        <v>0</v>
      </c>
      <c r="M175" s="17">
        <f t="shared" si="11"/>
        <v>0</v>
      </c>
    </row>
    <row r="176" spans="1:13" ht="14.4" x14ac:dyDescent="0.25">
      <c r="A176" s="205" t="str">
        <f>CONCATENATE(B176,C176,D176)</f>
        <v/>
      </c>
      <c r="B176" s="20"/>
      <c r="C176" s="206"/>
      <c r="D176" s="216"/>
      <c r="E176" s="221"/>
      <c r="F176" s="16"/>
      <c r="G176" s="13"/>
      <c r="H176" s="31"/>
      <c r="I176" s="31"/>
      <c r="J176" s="226"/>
      <c r="K176" s="19"/>
      <c r="L176" s="17">
        <f t="shared" si="10"/>
        <v>0</v>
      </c>
      <c r="M176" s="17">
        <f t="shared" si="11"/>
        <v>0</v>
      </c>
    </row>
    <row r="177" spans="1:13" ht="14.4" x14ac:dyDescent="0.25">
      <c r="A177" s="205" t="str">
        <f>CONCATENATE(B177,C177,D177)</f>
        <v/>
      </c>
      <c r="B177" s="20"/>
      <c r="C177" s="206"/>
      <c r="D177" s="216"/>
      <c r="E177" s="221"/>
      <c r="F177" s="16"/>
      <c r="G177" s="13"/>
      <c r="H177" s="31"/>
      <c r="I177" s="31"/>
      <c r="J177" s="226"/>
      <c r="K177" s="19"/>
      <c r="L177" s="17">
        <f t="shared" si="10"/>
        <v>0</v>
      </c>
      <c r="M177" s="17">
        <f t="shared" si="11"/>
        <v>0</v>
      </c>
    </row>
    <row r="178" spans="1:13" ht="14.4" x14ac:dyDescent="0.25">
      <c r="A178" s="205" t="str">
        <f>CONCATENATE(B178,C178,D178)</f>
        <v/>
      </c>
      <c r="B178" s="20"/>
      <c r="C178" s="206"/>
      <c r="D178" s="216"/>
      <c r="E178" s="221"/>
      <c r="F178" s="16"/>
      <c r="G178" s="13"/>
      <c r="H178" s="31"/>
      <c r="I178" s="31"/>
      <c r="J178" s="226"/>
      <c r="K178" s="19"/>
      <c r="L178" s="17">
        <f t="shared" si="10"/>
        <v>0</v>
      </c>
      <c r="M178" s="17">
        <f t="shared" si="11"/>
        <v>0</v>
      </c>
    </row>
    <row r="179" spans="1:13" ht="14.4" x14ac:dyDescent="0.25">
      <c r="A179" s="205" t="str">
        <f>CONCATENATE(B179,C179,D179)</f>
        <v/>
      </c>
      <c r="B179" s="20"/>
      <c r="C179" s="206"/>
      <c r="D179" s="216"/>
      <c r="E179" s="221"/>
      <c r="F179" s="16"/>
      <c r="G179" s="13"/>
      <c r="H179" s="31"/>
      <c r="I179" s="31"/>
      <c r="J179" s="226"/>
      <c r="K179" s="19"/>
      <c r="L179" s="17">
        <f t="shared" si="10"/>
        <v>0</v>
      </c>
      <c r="M179" s="17">
        <f t="shared" si="11"/>
        <v>0</v>
      </c>
    </row>
    <row r="180" spans="1:13" ht="14.4" x14ac:dyDescent="0.25">
      <c r="A180" s="205" t="str">
        <f>CONCATENATE(B180,C180,D180)</f>
        <v/>
      </c>
      <c r="B180" s="20"/>
      <c r="C180" s="206"/>
      <c r="D180" s="216"/>
      <c r="E180" s="221"/>
      <c r="F180" s="16"/>
      <c r="G180" s="13"/>
      <c r="H180" s="31"/>
      <c r="I180" s="31"/>
      <c r="J180" s="226"/>
      <c r="K180" s="19"/>
      <c r="L180" s="17">
        <f t="shared" si="10"/>
        <v>0</v>
      </c>
      <c r="M180" s="17">
        <f t="shared" si="11"/>
        <v>0</v>
      </c>
    </row>
    <row r="181" spans="1:13" ht="14.4" x14ac:dyDescent="0.25">
      <c r="A181" s="205" t="str">
        <f>CONCATENATE(B181,C181,D181)</f>
        <v/>
      </c>
      <c r="B181" s="20"/>
      <c r="C181" s="206"/>
      <c r="D181" s="216"/>
      <c r="E181" s="221"/>
      <c r="F181" s="16"/>
      <c r="G181" s="13"/>
      <c r="H181" s="31"/>
      <c r="I181" s="31"/>
      <c r="J181" s="226"/>
      <c r="K181" s="19"/>
      <c r="L181" s="17">
        <f t="shared" si="10"/>
        <v>0</v>
      </c>
      <c r="M181" s="17">
        <f t="shared" si="11"/>
        <v>0</v>
      </c>
    </row>
    <row r="182" spans="1:13" ht="14.4" x14ac:dyDescent="0.25">
      <c r="A182" s="205" t="str">
        <f>CONCATENATE(B182,C182,D182)</f>
        <v/>
      </c>
      <c r="B182" s="20"/>
      <c r="C182" s="206"/>
      <c r="D182" s="216"/>
      <c r="E182" s="221"/>
      <c r="F182" s="16"/>
      <c r="G182" s="13"/>
      <c r="H182" s="31"/>
      <c r="I182" s="31"/>
      <c r="J182" s="226"/>
      <c r="K182" s="19"/>
      <c r="L182" s="17">
        <f t="shared" si="10"/>
        <v>0</v>
      </c>
      <c r="M182" s="17">
        <f t="shared" si="11"/>
        <v>0</v>
      </c>
    </row>
    <row r="183" spans="1:13" ht="14.4" x14ac:dyDescent="0.25">
      <c r="A183" s="205" t="str">
        <f>CONCATENATE(B183,C183,D183)</f>
        <v/>
      </c>
      <c r="B183" s="20"/>
      <c r="C183" s="206"/>
      <c r="D183" s="216"/>
      <c r="E183" s="221"/>
      <c r="F183" s="16"/>
      <c r="G183" s="13"/>
      <c r="H183" s="31"/>
      <c r="I183" s="31"/>
      <c r="J183" s="226"/>
      <c r="K183" s="19"/>
      <c r="L183" s="17">
        <f t="shared" si="10"/>
        <v>0</v>
      </c>
      <c r="M183" s="17">
        <f t="shared" si="11"/>
        <v>0</v>
      </c>
    </row>
    <row r="184" spans="1:13" ht="14.4" x14ac:dyDescent="0.25">
      <c r="A184" s="205" t="str">
        <f>CONCATENATE(B184,C184,D184)</f>
        <v/>
      </c>
      <c r="B184" s="20"/>
      <c r="C184" s="206"/>
      <c r="D184" s="216"/>
      <c r="E184" s="221"/>
      <c r="F184" s="16"/>
      <c r="G184" s="13"/>
      <c r="H184" s="31"/>
      <c r="I184" s="31"/>
      <c r="J184" s="226"/>
      <c r="K184" s="19"/>
      <c r="L184" s="17">
        <f t="shared" si="10"/>
        <v>0</v>
      </c>
      <c r="M184" s="17">
        <f t="shared" si="11"/>
        <v>0</v>
      </c>
    </row>
    <row r="185" spans="1:13" ht="14.4" x14ac:dyDescent="0.25">
      <c r="A185" s="205" t="str">
        <f>CONCATENATE(B185,C185,D185)</f>
        <v/>
      </c>
      <c r="B185" s="20"/>
      <c r="C185" s="206"/>
      <c r="D185" s="216"/>
      <c r="E185" s="221"/>
      <c r="F185" s="222"/>
      <c r="G185" s="13"/>
      <c r="H185" s="31"/>
      <c r="I185" s="31"/>
      <c r="J185" s="226"/>
      <c r="K185" s="19"/>
      <c r="L185" s="17">
        <f t="shared" si="10"/>
        <v>0</v>
      </c>
      <c r="M185" s="17">
        <f t="shared" si="11"/>
        <v>0</v>
      </c>
    </row>
    <row r="186" spans="1:13" ht="14.4" x14ac:dyDescent="0.25">
      <c r="A186" s="205" t="str">
        <f>CONCATENATE(B186,C186,D186)</f>
        <v/>
      </c>
      <c r="B186" s="20"/>
      <c r="C186" s="206"/>
      <c r="D186" s="216"/>
      <c r="E186" s="221"/>
      <c r="F186" s="222"/>
      <c r="G186" s="13"/>
      <c r="H186" s="31"/>
      <c r="I186" s="31"/>
      <c r="J186" s="226"/>
      <c r="K186" s="19"/>
      <c r="L186" s="17">
        <f t="shared" si="10"/>
        <v>0</v>
      </c>
      <c r="M186" s="17">
        <f t="shared" si="11"/>
        <v>0</v>
      </c>
    </row>
    <row r="187" spans="1:13" ht="15" thickBot="1" x14ac:dyDescent="0.3">
      <c r="A187" s="212" t="str">
        <f>CONCATENATE(B187,C187,D187)</f>
        <v/>
      </c>
      <c r="B187" s="24"/>
      <c r="C187" s="210"/>
      <c r="D187" s="217"/>
      <c r="E187" s="223"/>
      <c r="F187" s="224"/>
      <c r="G187" s="21"/>
      <c r="H187" s="33"/>
      <c r="I187" s="33"/>
      <c r="J187" s="227"/>
      <c r="K187" s="28"/>
      <c r="L187" s="26">
        <f t="shared" si="10"/>
        <v>0</v>
      </c>
      <c r="M187" s="26">
        <f t="shared" si="11"/>
        <v>0</v>
      </c>
    </row>
  </sheetData>
  <protectedRanges>
    <protectedRange sqref="E1:L1" name="Front Page"/>
  </protectedRanges>
  <autoFilter ref="A3:M187" xr:uid="{9C20A6D4-2DE0-45B4-8BC9-FA66E74025EF}">
    <filterColumn colId="6" showButton="0"/>
    <filterColumn colId="7" showButton="0"/>
    <filterColumn colId="8" showButton="0"/>
    <sortState xmlns:xlrd2="http://schemas.microsoft.com/office/spreadsheetml/2017/richdata2" ref="A8:M187">
      <sortCondition ref="C3:C187"/>
    </sortState>
  </autoFilter>
  <mergeCells count="18">
    <mergeCell ref="I4:I5"/>
    <mergeCell ref="J4:J5"/>
    <mergeCell ref="B1:C1"/>
    <mergeCell ref="B2:L2"/>
    <mergeCell ref="F3:F4"/>
    <mergeCell ref="G3:J3"/>
    <mergeCell ref="K3:K5"/>
    <mergeCell ref="L3:L5"/>
    <mergeCell ref="G4:G5"/>
    <mergeCell ref="H4:H5"/>
    <mergeCell ref="E1:I1"/>
    <mergeCell ref="K1:L1"/>
    <mergeCell ref="A3:A5"/>
    <mergeCell ref="B3:B5"/>
    <mergeCell ref="C3:C5"/>
    <mergeCell ref="D3:D5"/>
    <mergeCell ref="E3:E4"/>
    <mergeCell ref="E5:F5"/>
  </mergeCells>
  <conditionalFormatting sqref="D38:D48">
    <cfRule type="duplicateValues" dxfId="104" priority="4"/>
  </conditionalFormatting>
  <conditionalFormatting sqref="D6:D32">
    <cfRule type="duplicateValues" dxfId="103" priority="1222"/>
  </conditionalFormatting>
  <conditionalFormatting sqref="D1:D48 D61:D63 D133:D1048576">
    <cfRule type="duplicateValues" dxfId="102" priority="1224"/>
  </conditionalFormatting>
  <conditionalFormatting sqref="B64:D97">
    <cfRule type="duplicateValues" dxfId="101" priority="2"/>
  </conditionalFormatting>
  <conditionalFormatting sqref="C98:D132">
    <cfRule type="duplicateValues" dxfId="100" priority="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BB14-0ABA-4CAD-BC4F-94FAF846169E}">
  <sheetPr codeName="Sheet20">
    <tabColor rgb="FFA3E7FF"/>
  </sheetPr>
  <dimension ref="A1:M64"/>
  <sheetViews>
    <sheetView topLeftCell="A48" workbookViewId="0">
      <selection activeCell="E46" sqref="E46"/>
    </sheetView>
  </sheetViews>
  <sheetFormatPr defaultColWidth="9.109375" defaultRowHeight="13.2" x14ac:dyDescent="0.25"/>
  <cols>
    <col min="1" max="1" width="37" style="9" customWidth="1"/>
    <col min="2" max="2" width="9.109375" style="1" bestFit="1" customWidth="1"/>
    <col min="3" max="3" width="18.6640625" style="9" bestFit="1" customWidth="1"/>
    <col min="4" max="4" width="30.109375" style="207" customWidth="1"/>
    <col min="5" max="5" width="12" style="1" bestFit="1" customWidth="1"/>
    <col min="6" max="6" width="22.5546875" style="9"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41</v>
      </c>
      <c r="B1" s="643" t="s">
        <v>163</v>
      </c>
      <c r="C1" s="644"/>
      <c r="D1" s="7" t="s">
        <v>164</v>
      </c>
      <c r="E1" s="622" t="s">
        <v>207</v>
      </c>
      <c r="F1" s="623"/>
      <c r="G1" s="623"/>
      <c r="H1" s="623"/>
      <c r="I1" s="623"/>
      <c r="J1" s="8" t="s">
        <v>165</v>
      </c>
      <c r="K1" s="657">
        <v>44997</v>
      </c>
      <c r="L1" s="658"/>
      <c r="M1" s="8" t="s">
        <v>166</v>
      </c>
    </row>
    <row r="2" spans="1:13" ht="22.5" customHeight="1" thickBot="1" x14ac:dyDescent="0.3">
      <c r="A2" s="1">
        <f>COUNTA(_xlfn.UNIQUE(D6:D158))</f>
        <v>42</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row>
    <row r="5" spans="1:13" ht="14.4" thickBot="1" x14ac:dyDescent="0.3">
      <c r="A5" s="647"/>
      <c r="B5" s="650"/>
      <c r="C5" s="653"/>
      <c r="D5" s="642"/>
      <c r="E5" s="633" t="s">
        <v>183</v>
      </c>
      <c r="F5" s="634"/>
      <c r="G5" s="639"/>
      <c r="H5" s="641"/>
      <c r="I5" s="641"/>
      <c r="J5" s="642"/>
      <c r="K5" s="632"/>
      <c r="L5" s="637"/>
      <c r="M5" s="345">
        <f>IF(M4=1,0,IF(M4=2,1,IF(M4=3,2,0)))</f>
        <v>0</v>
      </c>
    </row>
    <row r="6" spans="1:13" ht="15.6" x14ac:dyDescent="0.3">
      <c r="A6" s="12" t="str">
        <f>CONCATENATE(B6,C6,D6)</f>
        <v>60Haven DickinsonTiaja Park Gem</v>
      </c>
      <c r="B6" s="13">
        <v>60</v>
      </c>
      <c r="C6" s="238" t="s">
        <v>580</v>
      </c>
      <c r="D6" s="239" t="s">
        <v>633</v>
      </c>
      <c r="E6" s="240">
        <v>9102653</v>
      </c>
      <c r="F6" s="206" t="s">
        <v>681</v>
      </c>
      <c r="G6" s="13">
        <v>4</v>
      </c>
      <c r="H6" s="256"/>
      <c r="I6" s="31"/>
      <c r="J6" s="34"/>
      <c r="K6" s="17">
        <v>4</v>
      </c>
      <c r="L6" s="18">
        <f t="shared" ref="L6:L64" si="0">IF(K6=1,7,IF(K6=2,6,IF(K6=3,5,IF(K6=4,4,IF(K6=5,3,IF(K6=6,2,IF(K6&gt;=6,1,0)))))))</f>
        <v>4</v>
      </c>
      <c r="M6" s="19">
        <f t="shared" ref="M6:M64" si="1">SUM(L6+$M$5)</f>
        <v>4</v>
      </c>
    </row>
    <row r="7" spans="1:13" ht="15.6" x14ac:dyDescent="0.3">
      <c r="A7" s="12" t="str">
        <f>CONCATENATE(B7,C7,D7)</f>
        <v>60Jenaveve PageWatchwood Druid</v>
      </c>
      <c r="B7" s="13">
        <v>60</v>
      </c>
      <c r="C7" s="238" t="s">
        <v>325</v>
      </c>
      <c r="D7" s="239" t="s">
        <v>708</v>
      </c>
      <c r="E7" s="240">
        <v>6020436</v>
      </c>
      <c r="F7" s="206" t="s">
        <v>682</v>
      </c>
      <c r="G7" s="13">
        <v>2</v>
      </c>
      <c r="H7" s="13"/>
      <c r="I7" s="31"/>
      <c r="J7" s="34"/>
      <c r="K7" s="17">
        <v>2</v>
      </c>
      <c r="L7" s="18">
        <f t="shared" si="0"/>
        <v>6</v>
      </c>
      <c r="M7" s="19">
        <f t="shared" si="1"/>
        <v>6</v>
      </c>
    </row>
    <row r="8" spans="1:13" ht="15.6" x14ac:dyDescent="0.3">
      <c r="A8" s="12" t="str">
        <f>CONCATENATE(B8,C8,D8)</f>
        <v>60Linaeve KellyBerrymore Delight</v>
      </c>
      <c r="B8" s="13">
        <v>60</v>
      </c>
      <c r="C8" s="238" t="s">
        <v>683</v>
      </c>
      <c r="D8" s="239" t="s">
        <v>709</v>
      </c>
      <c r="E8" s="240">
        <v>6028307</v>
      </c>
      <c r="F8" s="206" t="s">
        <v>143</v>
      </c>
      <c r="G8" s="13" t="s">
        <v>684</v>
      </c>
      <c r="H8" s="13"/>
      <c r="I8" s="31"/>
      <c r="J8" s="34"/>
      <c r="K8" s="17">
        <v>0</v>
      </c>
      <c r="L8" s="18">
        <f t="shared" si="0"/>
        <v>0</v>
      </c>
      <c r="M8" s="19">
        <f t="shared" si="1"/>
        <v>0</v>
      </c>
    </row>
    <row r="9" spans="1:13" ht="15.6" x14ac:dyDescent="0.3">
      <c r="A9" s="12" t="str">
        <f>CONCATENATE(B9,C9,D9)</f>
        <v>60Madison KainPc Sonic SR</v>
      </c>
      <c r="B9" s="13">
        <v>60</v>
      </c>
      <c r="C9" s="238" t="s">
        <v>275</v>
      </c>
      <c r="D9" s="239" t="s">
        <v>726</v>
      </c>
      <c r="E9" s="240">
        <v>6022060</v>
      </c>
      <c r="F9" s="206" t="s">
        <v>685</v>
      </c>
      <c r="G9" s="13" t="s">
        <v>684</v>
      </c>
      <c r="H9" s="13"/>
      <c r="I9" s="31"/>
      <c r="J9" s="34"/>
      <c r="K9" s="17">
        <v>0</v>
      </c>
      <c r="L9" s="18">
        <f t="shared" si="0"/>
        <v>0</v>
      </c>
      <c r="M9" s="19">
        <f t="shared" si="1"/>
        <v>0</v>
      </c>
    </row>
    <row r="10" spans="1:13" ht="15.6" x14ac:dyDescent="0.3">
      <c r="A10" s="12" t="str">
        <f>CONCATENATE(B10,C10,D10)</f>
        <v>60Aleska WearneBertie De Lux SR</v>
      </c>
      <c r="B10" s="13">
        <v>60</v>
      </c>
      <c r="C10" s="238" t="s">
        <v>686</v>
      </c>
      <c r="D10" s="239" t="s">
        <v>725</v>
      </c>
      <c r="E10" s="240">
        <v>6027376</v>
      </c>
      <c r="F10" s="14" t="s">
        <v>687</v>
      </c>
      <c r="G10" s="13" t="s">
        <v>684</v>
      </c>
      <c r="H10" s="13"/>
      <c r="I10" s="31"/>
      <c r="J10" s="34"/>
      <c r="K10" s="17">
        <v>0</v>
      </c>
      <c r="L10" s="18">
        <f t="shared" si="0"/>
        <v>0</v>
      </c>
      <c r="M10" s="19">
        <f t="shared" si="1"/>
        <v>0</v>
      </c>
    </row>
    <row r="11" spans="1:13" ht="15.6" x14ac:dyDescent="0.3">
      <c r="A11" s="12" t="str">
        <f>CONCATENATE(B11,C11,D11)</f>
        <v>60Lilly HarneyBeckworth Rising Casanova</v>
      </c>
      <c r="B11" s="13">
        <v>60</v>
      </c>
      <c r="C11" s="238" t="s">
        <v>333</v>
      </c>
      <c r="D11" s="239" t="s">
        <v>334</v>
      </c>
      <c r="E11" s="240">
        <v>6020997</v>
      </c>
      <c r="F11" s="14" t="s">
        <v>90</v>
      </c>
      <c r="G11" s="13">
        <v>3</v>
      </c>
      <c r="H11" s="13"/>
      <c r="I11" s="31"/>
      <c r="J11" s="34"/>
      <c r="K11" s="17">
        <v>3</v>
      </c>
      <c r="L11" s="18">
        <f t="shared" si="0"/>
        <v>5</v>
      </c>
      <c r="M11" s="19">
        <f t="shared" si="1"/>
        <v>5</v>
      </c>
    </row>
    <row r="12" spans="1:13" ht="15.6" x14ac:dyDescent="0.3">
      <c r="A12" s="12" t="str">
        <f>CONCATENATE(B12,C12,D12)</f>
        <v>60Hailey SnymanGordon Park Smarty Pants</v>
      </c>
      <c r="B12" s="13">
        <v>60</v>
      </c>
      <c r="C12" s="238" t="s">
        <v>291</v>
      </c>
      <c r="D12" s="239" t="s">
        <v>292</v>
      </c>
      <c r="E12" s="240">
        <v>6025131</v>
      </c>
      <c r="F12" s="206" t="s">
        <v>131</v>
      </c>
      <c r="G12" s="13">
        <v>1</v>
      </c>
      <c r="H12" s="13"/>
      <c r="I12" s="31"/>
      <c r="J12" s="34"/>
      <c r="K12" s="17">
        <v>1</v>
      </c>
      <c r="L12" s="18">
        <f t="shared" si="0"/>
        <v>7</v>
      </c>
      <c r="M12" s="19">
        <f t="shared" si="1"/>
        <v>7</v>
      </c>
    </row>
    <row r="13" spans="1:13" ht="15.6" x14ac:dyDescent="0.3">
      <c r="A13" s="12" t="str">
        <f>CONCATENATE(B13,C13,D13)</f>
        <v>60Taylah HurrenLeague Of Nations</v>
      </c>
      <c r="B13" s="13">
        <v>60</v>
      </c>
      <c r="C13" s="238" t="s">
        <v>688</v>
      </c>
      <c r="D13" s="239" t="s">
        <v>711</v>
      </c>
      <c r="E13" s="240">
        <v>6028149</v>
      </c>
      <c r="F13" s="206" t="s">
        <v>689</v>
      </c>
      <c r="G13" s="13">
        <v>1</v>
      </c>
      <c r="H13" s="256"/>
      <c r="I13" s="31"/>
      <c r="J13" s="34"/>
      <c r="K13" s="17">
        <v>1</v>
      </c>
      <c r="L13" s="18">
        <f t="shared" si="0"/>
        <v>7</v>
      </c>
      <c r="M13" s="19">
        <f t="shared" si="1"/>
        <v>7</v>
      </c>
    </row>
    <row r="14" spans="1:13" ht="15.6" x14ac:dyDescent="0.3">
      <c r="A14" s="12" t="str">
        <f>CONCATENATE(B14,C14,D14)</f>
        <v>60Abby RoweKing</v>
      </c>
      <c r="B14" s="13">
        <v>60</v>
      </c>
      <c r="C14" s="238" t="s">
        <v>690</v>
      </c>
      <c r="D14" s="239" t="s">
        <v>691</v>
      </c>
      <c r="E14" s="240">
        <v>6028543</v>
      </c>
      <c r="F14" s="206" t="s">
        <v>689</v>
      </c>
      <c r="G14" s="13">
        <v>2</v>
      </c>
      <c r="H14" s="13"/>
      <c r="I14" s="31"/>
      <c r="J14" s="34"/>
      <c r="K14" s="17">
        <v>2</v>
      </c>
      <c r="L14" s="18">
        <f t="shared" si="0"/>
        <v>6</v>
      </c>
      <c r="M14" s="19">
        <f t="shared" si="1"/>
        <v>6</v>
      </c>
    </row>
    <row r="15" spans="1:13" ht="15.6" x14ac:dyDescent="0.3">
      <c r="A15" s="12" t="str">
        <f>CONCATENATE(B15,C15,D15)</f>
        <v>65Haven DickinsonTiaja Park Gem SR</v>
      </c>
      <c r="B15" s="13">
        <v>65</v>
      </c>
      <c r="C15" s="238" t="s">
        <v>580</v>
      </c>
      <c r="D15" s="239" t="s">
        <v>723</v>
      </c>
      <c r="E15" s="240">
        <v>9102653</v>
      </c>
      <c r="F15" s="206" t="s">
        <v>681</v>
      </c>
      <c r="G15" s="13">
        <v>6</v>
      </c>
      <c r="H15" s="13"/>
      <c r="I15" s="31"/>
      <c r="J15" s="34"/>
      <c r="K15" s="17">
        <v>6</v>
      </c>
      <c r="L15" s="18">
        <f t="shared" si="0"/>
        <v>2</v>
      </c>
      <c r="M15" s="19">
        <f t="shared" si="1"/>
        <v>2</v>
      </c>
    </row>
    <row r="16" spans="1:13" ht="15.6" x14ac:dyDescent="0.3">
      <c r="A16" s="12" t="str">
        <f>CONCATENATE(B16,C16,D16)</f>
        <v>65Kady MiddletonMallaine Motown</v>
      </c>
      <c r="B16" s="13">
        <v>65</v>
      </c>
      <c r="C16" s="238" t="s">
        <v>692</v>
      </c>
      <c r="D16" s="239" t="s">
        <v>712</v>
      </c>
      <c r="E16" s="240">
        <v>6011289</v>
      </c>
      <c r="F16" s="206" t="s">
        <v>693</v>
      </c>
      <c r="G16" s="13">
        <v>3</v>
      </c>
      <c r="H16" s="256"/>
      <c r="I16" s="31"/>
      <c r="J16" s="34"/>
      <c r="K16" s="17">
        <v>3</v>
      </c>
      <c r="L16" s="18">
        <f t="shared" si="0"/>
        <v>5</v>
      </c>
      <c r="M16" s="19">
        <f t="shared" si="1"/>
        <v>5</v>
      </c>
    </row>
    <row r="17" spans="1:13" ht="15.6" x14ac:dyDescent="0.3">
      <c r="A17" s="12" t="str">
        <f>CONCATENATE(B17,C17,D17)</f>
        <v>65Madison KainPc Sonic</v>
      </c>
      <c r="B17" s="13">
        <v>65</v>
      </c>
      <c r="C17" s="238" t="s">
        <v>275</v>
      </c>
      <c r="D17" s="239" t="s">
        <v>356</v>
      </c>
      <c r="E17" s="240">
        <v>6022060</v>
      </c>
      <c r="F17" s="206" t="s">
        <v>685</v>
      </c>
      <c r="G17" s="13">
        <v>4</v>
      </c>
      <c r="H17" s="256"/>
      <c r="I17" s="31"/>
      <c r="J17" s="34"/>
      <c r="K17" s="17">
        <v>4</v>
      </c>
      <c r="L17" s="18">
        <f t="shared" si="0"/>
        <v>4</v>
      </c>
      <c r="M17" s="19">
        <f t="shared" si="1"/>
        <v>4</v>
      </c>
    </row>
    <row r="18" spans="1:13" ht="15.6" x14ac:dyDescent="0.3">
      <c r="A18" s="12" t="str">
        <f>CONCATENATE(B18,C18,D18)</f>
        <v>65Aleska WearneBertie De Lux</v>
      </c>
      <c r="B18" s="13">
        <v>65</v>
      </c>
      <c r="C18" s="238" t="s">
        <v>686</v>
      </c>
      <c r="D18" s="239" t="s">
        <v>710</v>
      </c>
      <c r="E18" s="240">
        <v>6027376</v>
      </c>
      <c r="F18" s="206" t="s">
        <v>687</v>
      </c>
      <c r="G18" s="13">
        <v>2</v>
      </c>
      <c r="H18" s="13"/>
      <c r="I18" s="31"/>
      <c r="J18" s="34"/>
      <c r="K18" s="17">
        <v>2</v>
      </c>
      <c r="L18" s="18">
        <f t="shared" si="0"/>
        <v>6</v>
      </c>
      <c r="M18" s="19">
        <f t="shared" si="1"/>
        <v>6</v>
      </c>
    </row>
    <row r="19" spans="1:13" ht="15.6" x14ac:dyDescent="0.3">
      <c r="A19" s="12" t="str">
        <f>CONCATENATE(B19,C19,D19)</f>
        <v>65Stella BrownBevanlee Banter</v>
      </c>
      <c r="B19" s="13">
        <v>65</v>
      </c>
      <c r="C19" s="238" t="s">
        <v>694</v>
      </c>
      <c r="D19" s="239" t="s">
        <v>713</v>
      </c>
      <c r="E19" s="240" t="s">
        <v>695</v>
      </c>
      <c r="F19" s="206" t="s">
        <v>696</v>
      </c>
      <c r="G19" s="13">
        <v>7</v>
      </c>
      <c r="H19" s="13"/>
      <c r="I19" s="31"/>
      <c r="J19" s="34"/>
      <c r="K19" s="17">
        <v>7</v>
      </c>
      <c r="L19" s="18">
        <f t="shared" si="0"/>
        <v>1</v>
      </c>
      <c r="M19" s="19">
        <f t="shared" si="1"/>
        <v>1</v>
      </c>
    </row>
    <row r="20" spans="1:13" ht="15.6" x14ac:dyDescent="0.3">
      <c r="A20" s="12" t="str">
        <f>CONCATENATE(B20,C20,D20)</f>
        <v>65Sophie TennantWandiera Special Addition</v>
      </c>
      <c r="B20" s="13">
        <v>65</v>
      </c>
      <c r="C20" s="238" t="s">
        <v>100</v>
      </c>
      <c r="D20" s="239" t="s">
        <v>304</v>
      </c>
      <c r="E20" s="254">
        <v>6011568</v>
      </c>
      <c r="F20" s="222" t="s">
        <v>90</v>
      </c>
      <c r="G20" s="20">
        <v>5</v>
      </c>
      <c r="H20" s="256"/>
      <c r="I20" s="31"/>
      <c r="J20" s="34"/>
      <c r="K20" s="17">
        <v>5</v>
      </c>
      <c r="L20" s="18">
        <f t="shared" si="0"/>
        <v>3</v>
      </c>
      <c r="M20" s="19">
        <f t="shared" si="1"/>
        <v>3</v>
      </c>
    </row>
    <row r="21" spans="1:13" ht="15.6" x14ac:dyDescent="0.3">
      <c r="A21" s="12" t="str">
        <f>CONCATENATE(B21,C21,D21)</f>
        <v>65Hailey SnymanGordon Park Smarty Pants SR</v>
      </c>
      <c r="B21" s="13">
        <v>65</v>
      </c>
      <c r="C21" s="238" t="s">
        <v>291</v>
      </c>
      <c r="D21" s="239" t="s">
        <v>724</v>
      </c>
      <c r="E21" s="254">
        <v>6025131</v>
      </c>
      <c r="F21" s="222" t="s">
        <v>131</v>
      </c>
      <c r="G21" s="20">
        <v>1</v>
      </c>
      <c r="H21" s="256"/>
      <c r="I21" s="31"/>
      <c r="J21" s="34"/>
      <c r="K21" s="17">
        <v>1</v>
      </c>
      <c r="L21" s="18">
        <f t="shared" si="0"/>
        <v>7</v>
      </c>
      <c r="M21" s="19">
        <f t="shared" si="1"/>
        <v>7</v>
      </c>
    </row>
    <row r="22" spans="1:13" ht="15.6" x14ac:dyDescent="0.3">
      <c r="A22" s="12" t="str">
        <f>CONCATENATE(B22,C22,D22)</f>
        <v>65Madelyn HarneyBullzeye</v>
      </c>
      <c r="B22" s="13">
        <v>65</v>
      </c>
      <c r="C22" s="238" t="s">
        <v>675</v>
      </c>
      <c r="D22" s="239" t="s">
        <v>641</v>
      </c>
      <c r="E22" s="254">
        <v>6008663</v>
      </c>
      <c r="F22" s="222" t="s">
        <v>90</v>
      </c>
      <c r="G22" s="20">
        <v>1</v>
      </c>
      <c r="H22" s="13"/>
      <c r="I22" s="31"/>
      <c r="J22" s="34"/>
      <c r="K22" s="17">
        <v>1</v>
      </c>
      <c r="L22" s="18">
        <f t="shared" si="0"/>
        <v>7</v>
      </c>
      <c r="M22" s="19">
        <f t="shared" si="1"/>
        <v>7</v>
      </c>
    </row>
    <row r="23" spans="1:13" ht="15.6" x14ac:dyDescent="0.3">
      <c r="A23" s="12" t="str">
        <f>CONCATENATE(B23,C23,D23)</f>
        <v>65Ella MacgregorFour Needed Nz</v>
      </c>
      <c r="B23" s="13">
        <v>65</v>
      </c>
      <c r="C23" s="238" t="s">
        <v>432</v>
      </c>
      <c r="D23" s="239" t="s">
        <v>425</v>
      </c>
      <c r="E23" s="254">
        <v>6028541</v>
      </c>
      <c r="F23" s="222" t="s">
        <v>697</v>
      </c>
      <c r="G23" s="20">
        <v>4</v>
      </c>
      <c r="H23" s="256"/>
      <c r="I23" s="31"/>
      <c r="J23" s="34"/>
      <c r="K23" s="17">
        <v>4</v>
      </c>
      <c r="L23" s="18">
        <f t="shared" si="0"/>
        <v>4</v>
      </c>
      <c r="M23" s="19">
        <f t="shared" si="1"/>
        <v>4</v>
      </c>
    </row>
    <row r="24" spans="1:13" ht="15.6" x14ac:dyDescent="0.3">
      <c r="A24" s="12" t="str">
        <f>CONCATENATE(B24,C24,D24)</f>
        <v>65Indiana WillowMr Teddy Bear</v>
      </c>
      <c r="B24" s="13">
        <v>65</v>
      </c>
      <c r="C24" s="238" t="s">
        <v>698</v>
      </c>
      <c r="D24" s="239" t="s">
        <v>648</v>
      </c>
      <c r="E24" s="254">
        <v>9102553</v>
      </c>
      <c r="F24" s="222" t="s">
        <v>699</v>
      </c>
      <c r="G24" s="20">
        <v>6</v>
      </c>
      <c r="H24" s="256"/>
      <c r="I24" s="31"/>
      <c r="J24" s="34"/>
      <c r="K24" s="17">
        <v>6</v>
      </c>
      <c r="L24" s="18">
        <f t="shared" si="0"/>
        <v>2</v>
      </c>
      <c r="M24" s="19">
        <f t="shared" si="1"/>
        <v>2</v>
      </c>
    </row>
    <row r="25" spans="1:13" ht="15.6" x14ac:dyDescent="0.3">
      <c r="A25" s="12" t="str">
        <f>CONCATENATE(B25,C25,D25)</f>
        <v>65Tatum HandCrystal Clear</v>
      </c>
      <c r="B25" s="13">
        <v>65</v>
      </c>
      <c r="C25" s="241" t="s">
        <v>420</v>
      </c>
      <c r="D25" s="242" t="s">
        <v>429</v>
      </c>
      <c r="E25" s="254">
        <v>6022032</v>
      </c>
      <c r="F25" s="222" t="s">
        <v>700</v>
      </c>
      <c r="G25" s="255">
        <v>2</v>
      </c>
      <c r="H25" s="13"/>
      <c r="I25" s="31"/>
      <c r="J25" s="34"/>
      <c r="K25" s="17">
        <v>2</v>
      </c>
      <c r="L25" s="18">
        <f t="shared" si="0"/>
        <v>6</v>
      </c>
      <c r="M25" s="19">
        <f t="shared" si="1"/>
        <v>6</v>
      </c>
    </row>
    <row r="26" spans="1:13" ht="15.6" x14ac:dyDescent="0.3">
      <c r="A26" s="12" t="str">
        <f>CONCATENATE(B26,C26,D26)</f>
        <v>65Annalyce PageCoronation Flora</v>
      </c>
      <c r="B26" s="13">
        <v>65</v>
      </c>
      <c r="C26" s="238" t="s">
        <v>416</v>
      </c>
      <c r="D26" s="239" t="s">
        <v>417</v>
      </c>
      <c r="E26" s="254">
        <v>6020437</v>
      </c>
      <c r="F26" s="222" t="s">
        <v>682</v>
      </c>
      <c r="G26" s="20">
        <v>3</v>
      </c>
      <c r="H26" s="256"/>
      <c r="I26" s="31"/>
      <c r="J26" s="34"/>
      <c r="K26" s="17">
        <v>3</v>
      </c>
      <c r="L26" s="18">
        <f t="shared" si="0"/>
        <v>5</v>
      </c>
      <c r="M26" s="19">
        <f t="shared" si="1"/>
        <v>5</v>
      </c>
    </row>
    <row r="27" spans="1:13" ht="15.6" x14ac:dyDescent="0.3">
      <c r="A27" s="12" t="str">
        <f>CONCATENATE(B27,C27,D27)</f>
        <v>65Willow HawkinsRagnar Lothbrock</v>
      </c>
      <c r="B27" s="13">
        <v>65</v>
      </c>
      <c r="C27" s="238" t="s">
        <v>377</v>
      </c>
      <c r="D27" s="239" t="s">
        <v>714</v>
      </c>
      <c r="E27" s="254">
        <v>6006304</v>
      </c>
      <c r="F27" s="222" t="s">
        <v>515</v>
      </c>
      <c r="G27" s="20">
        <v>5</v>
      </c>
      <c r="H27" s="256"/>
      <c r="I27" s="31"/>
      <c r="J27" s="34"/>
      <c r="K27" s="17">
        <v>5</v>
      </c>
      <c r="L27" s="18">
        <f t="shared" si="0"/>
        <v>3</v>
      </c>
      <c r="M27" s="19">
        <f t="shared" si="1"/>
        <v>3</v>
      </c>
    </row>
    <row r="28" spans="1:13" ht="15.6" x14ac:dyDescent="0.3">
      <c r="A28" s="12" t="str">
        <f>CONCATENATE(B28,C28,D28)</f>
        <v>65Asha WiegeleTullows Dark Prince</v>
      </c>
      <c r="B28" s="13">
        <v>65</v>
      </c>
      <c r="C28" s="238" t="s">
        <v>701</v>
      </c>
      <c r="D28" s="239" t="s">
        <v>702</v>
      </c>
      <c r="E28" s="254">
        <v>6006563</v>
      </c>
      <c r="F28" s="222" t="s">
        <v>142</v>
      </c>
      <c r="G28" s="20">
        <v>2</v>
      </c>
      <c r="H28" s="13"/>
      <c r="I28" s="31"/>
      <c r="J28" s="34"/>
      <c r="K28" s="17">
        <v>2</v>
      </c>
      <c r="L28" s="18">
        <f t="shared" si="0"/>
        <v>6</v>
      </c>
      <c r="M28" s="19">
        <f t="shared" si="1"/>
        <v>6</v>
      </c>
    </row>
    <row r="29" spans="1:13" ht="15.6" x14ac:dyDescent="0.3">
      <c r="A29" s="12" t="str">
        <f>CONCATENATE(B29,C29,D29)</f>
        <v>65Kate BannerOver The Rainbow</v>
      </c>
      <c r="B29" s="13">
        <v>65</v>
      </c>
      <c r="C29" s="238" t="s">
        <v>87</v>
      </c>
      <c r="D29" s="239" t="s">
        <v>459</v>
      </c>
      <c r="E29" s="254">
        <v>6011455</v>
      </c>
      <c r="F29" s="222" t="s">
        <v>134</v>
      </c>
      <c r="G29" s="20">
        <v>3</v>
      </c>
      <c r="H29" s="256"/>
      <c r="I29" s="31"/>
      <c r="J29" s="34"/>
      <c r="K29" s="17">
        <v>3</v>
      </c>
      <c r="L29" s="18">
        <f t="shared" si="0"/>
        <v>5</v>
      </c>
      <c r="M29" s="19">
        <f t="shared" si="1"/>
        <v>5</v>
      </c>
    </row>
    <row r="30" spans="1:13" ht="15.6" x14ac:dyDescent="0.3">
      <c r="A30" s="12" t="str">
        <f>CONCATENATE(B30,C30,D30)</f>
        <v>65Shannon MeakinsKarma Park Esprit</v>
      </c>
      <c r="B30" s="13">
        <v>65</v>
      </c>
      <c r="C30" s="238" t="s">
        <v>228</v>
      </c>
      <c r="D30" s="239" t="s">
        <v>455</v>
      </c>
      <c r="E30" s="254">
        <v>9103428</v>
      </c>
      <c r="F30" s="222" t="s">
        <v>456</v>
      </c>
      <c r="G30" s="20">
        <v>1</v>
      </c>
      <c r="H30" s="13"/>
      <c r="I30" s="31"/>
      <c r="J30" s="34"/>
      <c r="K30" s="17">
        <v>1</v>
      </c>
      <c r="L30" s="18">
        <f t="shared" si="0"/>
        <v>7</v>
      </c>
      <c r="M30" s="19">
        <f t="shared" si="1"/>
        <v>7</v>
      </c>
    </row>
    <row r="31" spans="1:13" ht="15.6" x14ac:dyDescent="0.3">
      <c r="A31" s="12" t="str">
        <f>CONCATENATE(B31,C31,D31)</f>
        <v>75Ellie SteeleBryceana Wildest Dream SR</v>
      </c>
      <c r="B31" s="13">
        <v>75</v>
      </c>
      <c r="C31" s="238" t="s">
        <v>603</v>
      </c>
      <c r="D31" s="239" t="s">
        <v>727</v>
      </c>
      <c r="E31" s="254">
        <v>6011575</v>
      </c>
      <c r="F31" s="222" t="s">
        <v>703</v>
      </c>
      <c r="G31" s="20"/>
      <c r="H31" s="13">
        <v>4</v>
      </c>
      <c r="I31" s="31"/>
      <c r="J31" s="34"/>
      <c r="K31" s="17">
        <v>4</v>
      </c>
      <c r="L31" s="18">
        <f t="shared" si="0"/>
        <v>4</v>
      </c>
      <c r="M31" s="19">
        <f t="shared" si="1"/>
        <v>4</v>
      </c>
    </row>
    <row r="32" spans="1:13" ht="15.6" x14ac:dyDescent="0.3">
      <c r="A32" s="12" t="str">
        <f>CONCATENATE(B32,C32,D32)</f>
        <v>75Hayley DagnallJudaroo Hugo Boss SR</v>
      </c>
      <c r="B32" s="13">
        <v>75</v>
      </c>
      <c r="C32" s="238" t="s">
        <v>341</v>
      </c>
      <c r="D32" s="239" t="s">
        <v>728</v>
      </c>
      <c r="E32" s="254">
        <v>6020577</v>
      </c>
      <c r="F32" s="222" t="s">
        <v>75</v>
      </c>
      <c r="G32" s="20"/>
      <c r="H32" s="13">
        <v>6</v>
      </c>
      <c r="I32" s="31"/>
      <c r="J32" s="34"/>
      <c r="K32" s="17">
        <v>6</v>
      </c>
      <c r="L32" s="18">
        <f t="shared" si="0"/>
        <v>2</v>
      </c>
      <c r="M32" s="19">
        <f t="shared" si="1"/>
        <v>2</v>
      </c>
    </row>
    <row r="33" spans="1:13" ht="15.6" x14ac:dyDescent="0.3">
      <c r="A33" s="12" t="str">
        <f>CONCATENATE(B33,C33,D33)</f>
        <v>75Kady MiddletonMallaine Motown</v>
      </c>
      <c r="B33" s="13">
        <v>75</v>
      </c>
      <c r="C33" s="238" t="s">
        <v>692</v>
      </c>
      <c r="D33" s="239" t="s">
        <v>712</v>
      </c>
      <c r="E33" s="254">
        <v>6011289</v>
      </c>
      <c r="F33" s="222" t="s">
        <v>693</v>
      </c>
      <c r="G33" s="20"/>
      <c r="H33" s="13" t="s">
        <v>704</v>
      </c>
      <c r="I33" s="31"/>
      <c r="J33" s="34"/>
      <c r="K33" s="17">
        <v>0</v>
      </c>
      <c r="L33" s="18">
        <f t="shared" si="0"/>
        <v>0</v>
      </c>
      <c r="M33" s="19">
        <f t="shared" si="1"/>
        <v>0</v>
      </c>
    </row>
    <row r="34" spans="1:13" ht="15.6" x14ac:dyDescent="0.3">
      <c r="A34" s="12" t="str">
        <f>CONCATENATE(B34,C34,D34)</f>
        <v>75Stella BrownBevanlee Banter</v>
      </c>
      <c r="B34" s="13">
        <v>75</v>
      </c>
      <c r="C34" s="238" t="s">
        <v>694</v>
      </c>
      <c r="D34" s="239" t="s">
        <v>713</v>
      </c>
      <c r="E34" s="254" t="s">
        <v>695</v>
      </c>
      <c r="F34" s="222" t="s">
        <v>696</v>
      </c>
      <c r="G34" s="20"/>
      <c r="H34" s="13">
        <v>1</v>
      </c>
      <c r="I34" s="31"/>
      <c r="J34" s="34"/>
      <c r="K34" s="17">
        <v>1</v>
      </c>
      <c r="L34" s="18">
        <f t="shared" si="0"/>
        <v>7</v>
      </c>
      <c r="M34" s="19">
        <f t="shared" si="1"/>
        <v>7</v>
      </c>
    </row>
    <row r="35" spans="1:13" ht="15.6" x14ac:dyDescent="0.3">
      <c r="A35" s="12" t="str">
        <f>CONCATENATE(B35,C35,D35)</f>
        <v>75Sophie TennantWandiera Special Addition</v>
      </c>
      <c r="B35" s="13">
        <v>75</v>
      </c>
      <c r="C35" s="238" t="s">
        <v>100</v>
      </c>
      <c r="D35" s="239" t="s">
        <v>304</v>
      </c>
      <c r="E35" s="254">
        <v>6011568</v>
      </c>
      <c r="F35" s="222" t="s">
        <v>90</v>
      </c>
      <c r="G35" s="20"/>
      <c r="H35" s="256" t="s">
        <v>704</v>
      </c>
      <c r="I35" s="31"/>
      <c r="J35" s="34"/>
      <c r="K35" s="17">
        <v>0</v>
      </c>
      <c r="L35" s="18">
        <f t="shared" si="0"/>
        <v>0</v>
      </c>
      <c r="M35" s="19">
        <f t="shared" si="1"/>
        <v>0</v>
      </c>
    </row>
    <row r="36" spans="1:13" ht="15.6" x14ac:dyDescent="0.3">
      <c r="A36" s="12" t="str">
        <f>CONCATENATE(B36,C36,D36)</f>
        <v>75Madison KainPc Sonic</v>
      </c>
      <c r="B36" s="13">
        <v>75</v>
      </c>
      <c r="C36" s="238" t="s">
        <v>275</v>
      </c>
      <c r="D36" s="239" t="s">
        <v>356</v>
      </c>
      <c r="E36" s="254">
        <v>6022060</v>
      </c>
      <c r="F36" s="222" t="s">
        <v>685</v>
      </c>
      <c r="G36" s="20"/>
      <c r="H36" s="13">
        <v>3</v>
      </c>
      <c r="I36" s="31"/>
      <c r="J36" s="34"/>
      <c r="K36" s="17">
        <v>3</v>
      </c>
      <c r="L36" s="18">
        <f t="shared" si="0"/>
        <v>5</v>
      </c>
      <c r="M36" s="19">
        <f t="shared" si="1"/>
        <v>5</v>
      </c>
    </row>
    <row r="37" spans="1:13" ht="15.6" x14ac:dyDescent="0.3">
      <c r="A37" s="12" t="str">
        <f>CONCATENATE(B37,C37,D37)</f>
        <v>75Aleska WearneBertie De Lux</v>
      </c>
      <c r="B37" s="13">
        <v>75</v>
      </c>
      <c r="C37" s="238" t="s">
        <v>686</v>
      </c>
      <c r="D37" s="239" t="s">
        <v>710</v>
      </c>
      <c r="E37" s="254">
        <v>6027376</v>
      </c>
      <c r="F37" s="222" t="s">
        <v>687</v>
      </c>
      <c r="G37" s="20"/>
      <c r="H37" s="256">
        <v>5</v>
      </c>
      <c r="I37" s="31"/>
      <c r="J37" s="34"/>
      <c r="K37" s="17">
        <v>5</v>
      </c>
      <c r="L37" s="18">
        <f t="shared" si="0"/>
        <v>3</v>
      </c>
      <c r="M37" s="19">
        <f t="shared" si="1"/>
        <v>3</v>
      </c>
    </row>
    <row r="38" spans="1:13" ht="15.6" x14ac:dyDescent="0.3">
      <c r="A38" s="12" t="str">
        <f>CONCATENATE(B38,C38,D38)</f>
        <v>75Hailey SnymanGordon Park Smarty Pants</v>
      </c>
      <c r="B38" s="13">
        <v>75</v>
      </c>
      <c r="C38" s="238" t="s">
        <v>291</v>
      </c>
      <c r="D38" s="239" t="s">
        <v>292</v>
      </c>
      <c r="E38" s="254">
        <v>6025131</v>
      </c>
      <c r="F38" s="222" t="s">
        <v>131</v>
      </c>
      <c r="G38" s="20"/>
      <c r="H38" s="13">
        <v>2</v>
      </c>
      <c r="I38" s="31"/>
      <c r="J38" s="34"/>
      <c r="K38" s="17">
        <v>2</v>
      </c>
      <c r="L38" s="18">
        <f t="shared" si="0"/>
        <v>6</v>
      </c>
      <c r="M38" s="19">
        <f t="shared" si="1"/>
        <v>6</v>
      </c>
    </row>
    <row r="39" spans="1:13" ht="15.6" x14ac:dyDescent="0.3">
      <c r="A39" s="12" t="str">
        <f>CONCATENATE(B39,C39,D39)</f>
        <v>75Madelyn HarneyBullzeye</v>
      </c>
      <c r="B39" s="13">
        <v>75</v>
      </c>
      <c r="C39" s="241" t="s">
        <v>675</v>
      </c>
      <c r="D39" s="242" t="s">
        <v>641</v>
      </c>
      <c r="E39" s="254">
        <v>6008663</v>
      </c>
      <c r="F39" s="16" t="s">
        <v>90</v>
      </c>
      <c r="G39" s="255"/>
      <c r="H39" s="13" t="s">
        <v>705</v>
      </c>
      <c r="I39" s="31"/>
      <c r="J39" s="34"/>
      <c r="K39" s="17">
        <v>0</v>
      </c>
      <c r="L39" s="18">
        <f t="shared" si="0"/>
        <v>0</v>
      </c>
      <c r="M39" s="19">
        <f t="shared" si="1"/>
        <v>0</v>
      </c>
    </row>
    <row r="40" spans="1:13" ht="15.6" x14ac:dyDescent="0.3">
      <c r="A40" s="12" t="str">
        <f>CONCATENATE(B40,C40,D40)</f>
        <v>75Caitlin WorthJerry Seinfair SR</v>
      </c>
      <c r="B40" s="13">
        <v>75</v>
      </c>
      <c r="C40" s="238" t="s">
        <v>611</v>
      </c>
      <c r="D40" s="239" t="s">
        <v>729</v>
      </c>
      <c r="E40" s="254">
        <v>6008425</v>
      </c>
      <c r="F40" s="222" t="s">
        <v>290</v>
      </c>
      <c r="G40" s="20"/>
      <c r="H40" s="13">
        <v>3</v>
      </c>
      <c r="I40" s="31"/>
      <c r="J40" s="34"/>
      <c r="K40" s="17">
        <v>3</v>
      </c>
      <c r="L40" s="18">
        <f t="shared" si="0"/>
        <v>5</v>
      </c>
      <c r="M40" s="19">
        <f t="shared" si="1"/>
        <v>5</v>
      </c>
    </row>
    <row r="41" spans="1:13" ht="15.6" x14ac:dyDescent="0.3">
      <c r="A41" s="12" t="str">
        <f>CONCATENATE(B41,C41,D41)</f>
        <v>75Ella MacgregorFour Needed Nz</v>
      </c>
      <c r="B41" s="13">
        <v>75</v>
      </c>
      <c r="C41" s="238" t="s">
        <v>432</v>
      </c>
      <c r="D41" s="239" t="s">
        <v>425</v>
      </c>
      <c r="E41" s="254">
        <v>6028541</v>
      </c>
      <c r="F41" s="222" t="s">
        <v>697</v>
      </c>
      <c r="G41" s="20"/>
      <c r="H41" s="13">
        <v>6</v>
      </c>
      <c r="I41" s="31"/>
      <c r="J41" s="34"/>
      <c r="K41" s="17">
        <v>6</v>
      </c>
      <c r="L41" s="18">
        <f t="shared" si="0"/>
        <v>2</v>
      </c>
      <c r="M41" s="19">
        <f t="shared" si="1"/>
        <v>2</v>
      </c>
    </row>
    <row r="42" spans="1:13" ht="15.6" x14ac:dyDescent="0.3">
      <c r="A42" s="12" t="str">
        <f>CONCATENATE(B42,C42,D42)</f>
        <v>75Indianatkachenko-ByngMr Teddy Bear</v>
      </c>
      <c r="B42" s="13">
        <v>75</v>
      </c>
      <c r="C42" s="241" t="s">
        <v>716</v>
      </c>
      <c r="D42" s="242" t="s">
        <v>648</v>
      </c>
      <c r="E42" s="254">
        <v>9102553</v>
      </c>
      <c r="F42" s="222" t="s">
        <v>699</v>
      </c>
      <c r="G42" s="255"/>
      <c r="H42" s="13">
        <v>5</v>
      </c>
      <c r="I42" s="31"/>
      <c r="J42" s="34"/>
      <c r="K42" s="17">
        <v>5</v>
      </c>
      <c r="L42" s="18">
        <f t="shared" si="0"/>
        <v>3</v>
      </c>
      <c r="M42" s="19">
        <f t="shared" si="1"/>
        <v>3</v>
      </c>
    </row>
    <row r="43" spans="1:13" ht="15.6" x14ac:dyDescent="0.3">
      <c r="A43" s="12" t="str">
        <f>CONCATENATE(B43,C43,D43)</f>
        <v>75Indigo SmithWhere Hugo I Go</v>
      </c>
      <c r="B43" s="13">
        <v>75</v>
      </c>
      <c r="C43" s="238" t="s">
        <v>706</v>
      </c>
      <c r="D43" s="239" t="s">
        <v>715</v>
      </c>
      <c r="E43" s="254">
        <v>6026730</v>
      </c>
      <c r="F43" s="222" t="s">
        <v>707</v>
      </c>
      <c r="G43" s="20"/>
      <c r="H43" s="13">
        <v>2</v>
      </c>
      <c r="I43" s="31"/>
      <c r="J43" s="34"/>
      <c r="K43" s="17">
        <v>2</v>
      </c>
      <c r="L43" s="18">
        <f t="shared" si="0"/>
        <v>6</v>
      </c>
      <c r="M43" s="19">
        <f t="shared" si="1"/>
        <v>6</v>
      </c>
    </row>
    <row r="44" spans="1:13" ht="15.6" x14ac:dyDescent="0.3">
      <c r="A44" s="12" t="str">
        <f>CONCATENATE(B44,C44,D44)</f>
        <v>75Tatum HandCrystal Clear</v>
      </c>
      <c r="B44" s="13">
        <v>75</v>
      </c>
      <c r="C44" s="238" t="s">
        <v>420</v>
      </c>
      <c r="D44" s="239" t="s">
        <v>429</v>
      </c>
      <c r="E44" s="254">
        <v>6022032</v>
      </c>
      <c r="F44" s="222" t="s">
        <v>700</v>
      </c>
      <c r="G44" s="20"/>
      <c r="H44" s="256">
        <v>1</v>
      </c>
      <c r="I44" s="31"/>
      <c r="J44" s="34"/>
      <c r="K44" s="17">
        <v>1</v>
      </c>
      <c r="L44" s="18">
        <f t="shared" si="0"/>
        <v>7</v>
      </c>
      <c r="M44" s="19">
        <f t="shared" si="1"/>
        <v>7</v>
      </c>
    </row>
    <row r="45" spans="1:13" ht="15.6" x14ac:dyDescent="0.3">
      <c r="A45" s="12" t="str">
        <f>CONCATENATE(B45,C45,D45)</f>
        <v>75Willow HawkinsRagnar Lothbrock</v>
      </c>
      <c r="B45" s="13">
        <v>75</v>
      </c>
      <c r="C45" s="238" t="s">
        <v>377</v>
      </c>
      <c r="D45" s="239" t="s">
        <v>714</v>
      </c>
      <c r="E45" s="254">
        <v>6006304</v>
      </c>
      <c r="F45" s="222" t="s">
        <v>515</v>
      </c>
      <c r="G45" s="20"/>
      <c r="H45" s="256">
        <v>4</v>
      </c>
      <c r="I45" s="31"/>
      <c r="J45" s="34"/>
      <c r="K45" s="17">
        <v>4</v>
      </c>
      <c r="L45" s="18">
        <f t="shared" si="0"/>
        <v>4</v>
      </c>
      <c r="M45" s="19">
        <f t="shared" si="1"/>
        <v>4</v>
      </c>
    </row>
    <row r="46" spans="1:13" ht="15.6" x14ac:dyDescent="0.3">
      <c r="A46" s="12" t="str">
        <f>CONCATENATE(B46,C46,D46)</f>
        <v>75Asha WiegeleTullows Dark Prince</v>
      </c>
      <c r="B46" s="13">
        <v>75</v>
      </c>
      <c r="C46" s="238" t="s">
        <v>701</v>
      </c>
      <c r="D46" s="239" t="s">
        <v>702</v>
      </c>
      <c r="E46" s="254">
        <v>6006563</v>
      </c>
      <c r="F46" s="222" t="s">
        <v>142</v>
      </c>
      <c r="G46" s="20"/>
      <c r="H46" s="13">
        <v>3</v>
      </c>
      <c r="I46" s="31"/>
      <c r="J46" s="34"/>
      <c r="K46" s="17">
        <v>3</v>
      </c>
      <c r="L46" s="18">
        <f t="shared" si="0"/>
        <v>5</v>
      </c>
      <c r="M46" s="19">
        <f t="shared" si="1"/>
        <v>5</v>
      </c>
    </row>
    <row r="47" spans="1:13" ht="15.6" x14ac:dyDescent="0.3">
      <c r="A47" s="12" t="str">
        <f>CONCATENATE(B47,C47,D47)</f>
        <v>75Milly MathewsTalaq Citi SR</v>
      </c>
      <c r="B47" s="13">
        <v>75</v>
      </c>
      <c r="C47" s="238" t="s">
        <v>513</v>
      </c>
      <c r="D47" s="239" t="s">
        <v>732</v>
      </c>
      <c r="E47" s="254">
        <v>1006314</v>
      </c>
      <c r="F47" s="222" t="s">
        <v>515</v>
      </c>
      <c r="G47" s="20"/>
      <c r="H47" s="256">
        <v>2</v>
      </c>
      <c r="I47" s="31"/>
      <c r="J47" s="34"/>
      <c r="K47" s="17">
        <v>2</v>
      </c>
      <c r="L47" s="18">
        <f t="shared" si="0"/>
        <v>6</v>
      </c>
      <c r="M47" s="19">
        <f t="shared" si="1"/>
        <v>6</v>
      </c>
    </row>
    <row r="48" spans="1:13" ht="15.6" x14ac:dyDescent="0.3">
      <c r="A48" s="12" t="str">
        <f>CONCATENATE(B48,C48,D48)</f>
        <v>75Shannon MeakinsKarma Park Esprit</v>
      </c>
      <c r="B48" s="13">
        <v>75</v>
      </c>
      <c r="C48" s="238" t="s">
        <v>228</v>
      </c>
      <c r="D48" s="239" t="s">
        <v>455</v>
      </c>
      <c r="E48" s="254">
        <v>9103428</v>
      </c>
      <c r="F48" s="222" t="s">
        <v>456</v>
      </c>
      <c r="G48" s="20"/>
      <c r="H48" s="13">
        <v>1</v>
      </c>
      <c r="I48" s="31"/>
      <c r="J48" s="34"/>
      <c r="K48" s="17">
        <v>1</v>
      </c>
      <c r="L48" s="18">
        <f t="shared" si="0"/>
        <v>7</v>
      </c>
      <c r="M48" s="19">
        <f t="shared" si="1"/>
        <v>7</v>
      </c>
    </row>
    <row r="49" spans="1:13" ht="15.6" x14ac:dyDescent="0.3">
      <c r="A49" s="12" t="str">
        <f>CONCATENATE(B49,C49,D49)</f>
        <v>85Ellie SteeleBryceana Wildest Dream</v>
      </c>
      <c r="B49" s="13">
        <v>85</v>
      </c>
      <c r="C49" s="238" t="s">
        <v>603</v>
      </c>
      <c r="D49" s="239" t="s">
        <v>645</v>
      </c>
      <c r="E49" s="254">
        <v>6011575</v>
      </c>
      <c r="F49" s="222" t="s">
        <v>703</v>
      </c>
      <c r="G49" s="20"/>
      <c r="H49" s="256">
        <v>2</v>
      </c>
      <c r="I49" s="31"/>
      <c r="J49" s="34"/>
      <c r="K49" s="17">
        <v>2</v>
      </c>
      <c r="L49" s="18">
        <f t="shared" si="0"/>
        <v>6</v>
      </c>
      <c r="M49" s="19">
        <f t="shared" si="1"/>
        <v>6</v>
      </c>
    </row>
    <row r="50" spans="1:13" ht="15.6" x14ac:dyDescent="0.3">
      <c r="A50" s="12" t="str">
        <f>CONCATENATE(B50,C50,D50)</f>
        <v>85Hayley DagnallJudaroo Hugo Boss</v>
      </c>
      <c r="B50" s="13">
        <v>85</v>
      </c>
      <c r="C50" s="238" t="s">
        <v>341</v>
      </c>
      <c r="D50" s="239" t="s">
        <v>342</v>
      </c>
      <c r="E50" s="254">
        <v>6020577</v>
      </c>
      <c r="F50" s="222" t="s">
        <v>75</v>
      </c>
      <c r="G50" s="20"/>
      <c r="H50" s="13">
        <v>1</v>
      </c>
      <c r="I50" s="31"/>
      <c r="J50" s="34"/>
      <c r="K50" s="17">
        <v>1</v>
      </c>
      <c r="L50" s="18">
        <f t="shared" si="0"/>
        <v>7</v>
      </c>
      <c r="M50" s="19">
        <f t="shared" si="1"/>
        <v>7</v>
      </c>
    </row>
    <row r="51" spans="1:13" ht="15.6" x14ac:dyDescent="0.3">
      <c r="A51" s="12" t="str">
        <f>CONCATENATE(B51,C51,D51)</f>
        <v>85Sune SnymanSecret Assault</v>
      </c>
      <c r="B51" s="13">
        <v>85</v>
      </c>
      <c r="C51" s="238" t="s">
        <v>476</v>
      </c>
      <c r="D51" s="239" t="s">
        <v>477</v>
      </c>
      <c r="E51" s="254">
        <v>6025131</v>
      </c>
      <c r="F51" s="222" t="s">
        <v>131</v>
      </c>
      <c r="G51" s="20"/>
      <c r="H51" s="256">
        <v>1</v>
      </c>
      <c r="I51" s="31"/>
      <c r="J51" s="34"/>
      <c r="K51" s="17">
        <v>1</v>
      </c>
      <c r="L51" s="18">
        <f t="shared" si="0"/>
        <v>7</v>
      </c>
      <c r="M51" s="19">
        <f t="shared" si="1"/>
        <v>7</v>
      </c>
    </row>
    <row r="52" spans="1:13" ht="15.6" x14ac:dyDescent="0.3">
      <c r="A52" s="12" t="str">
        <f>CONCATENATE(B52,C52,D52)</f>
        <v>85Caitlin WorthJerry Seinfair</v>
      </c>
      <c r="B52" s="13">
        <v>85</v>
      </c>
      <c r="C52" s="238" t="s">
        <v>611</v>
      </c>
      <c r="D52" s="239" t="s">
        <v>654</v>
      </c>
      <c r="E52" s="254">
        <v>6008425</v>
      </c>
      <c r="F52" s="222" t="s">
        <v>290</v>
      </c>
      <c r="G52" s="20"/>
      <c r="H52" s="256">
        <v>3</v>
      </c>
      <c r="I52" s="31"/>
      <c r="J52" s="34"/>
      <c r="K52" s="17">
        <v>3</v>
      </c>
      <c r="L52" s="18">
        <f t="shared" si="0"/>
        <v>5</v>
      </c>
      <c r="M52" s="19">
        <f t="shared" si="1"/>
        <v>5</v>
      </c>
    </row>
    <row r="53" spans="1:13" ht="15.6" x14ac:dyDescent="0.3">
      <c r="A53" s="12" t="str">
        <f>CONCATENATE(B53,C53,D53)</f>
        <v>85Indigo SmithWhere Hugo I Go SR</v>
      </c>
      <c r="B53" s="13">
        <v>85</v>
      </c>
      <c r="C53" s="241" t="s">
        <v>706</v>
      </c>
      <c r="D53" s="242" t="s">
        <v>730</v>
      </c>
      <c r="E53" s="254">
        <v>6026730</v>
      </c>
      <c r="F53" s="222" t="s">
        <v>707</v>
      </c>
      <c r="G53" s="255"/>
      <c r="H53" s="13">
        <v>4</v>
      </c>
      <c r="I53" s="31"/>
      <c r="J53" s="34"/>
      <c r="K53" s="17">
        <v>4</v>
      </c>
      <c r="L53" s="18">
        <f t="shared" si="0"/>
        <v>4</v>
      </c>
      <c r="M53" s="19">
        <f t="shared" si="1"/>
        <v>4</v>
      </c>
    </row>
    <row r="54" spans="1:13" ht="15.6" x14ac:dyDescent="0.3">
      <c r="A54" s="12" t="str">
        <f>CONCATENATE(B54,C54,D54)</f>
        <v>85Tatum HandCrystal Clear SR</v>
      </c>
      <c r="B54" s="13">
        <v>85</v>
      </c>
      <c r="C54" s="238" t="s">
        <v>420</v>
      </c>
      <c r="D54" s="239" t="s">
        <v>731</v>
      </c>
      <c r="E54" s="254">
        <v>6022032</v>
      </c>
      <c r="F54" s="222" t="s">
        <v>700</v>
      </c>
      <c r="G54" s="20"/>
      <c r="H54" s="256" t="s">
        <v>705</v>
      </c>
      <c r="I54" s="31"/>
      <c r="J54" s="34"/>
      <c r="K54" s="17">
        <v>0</v>
      </c>
      <c r="L54" s="18">
        <f t="shared" si="0"/>
        <v>0</v>
      </c>
      <c r="M54" s="19">
        <f t="shared" si="1"/>
        <v>0</v>
      </c>
    </row>
    <row r="55" spans="1:13" ht="15.6" x14ac:dyDescent="0.3">
      <c r="A55" s="12" t="str">
        <f>CONCATENATE(B55,C55,D55)</f>
        <v>85Teagan ChristieBms Ostinato</v>
      </c>
      <c r="B55" s="13">
        <v>85</v>
      </c>
      <c r="C55" s="238" t="s">
        <v>563</v>
      </c>
      <c r="D55" s="239" t="s">
        <v>568</v>
      </c>
      <c r="E55" s="254">
        <v>6007986</v>
      </c>
      <c r="F55" s="222" t="s">
        <v>234</v>
      </c>
      <c r="G55" s="20"/>
      <c r="H55" s="256">
        <v>2</v>
      </c>
      <c r="I55" s="31"/>
      <c r="J55" s="34"/>
      <c r="K55" s="17">
        <v>2</v>
      </c>
      <c r="L55" s="18">
        <f t="shared" si="0"/>
        <v>6</v>
      </c>
      <c r="M55" s="19">
        <f t="shared" si="1"/>
        <v>6</v>
      </c>
    </row>
    <row r="56" spans="1:13" ht="15.6" x14ac:dyDescent="0.3">
      <c r="A56" s="12" t="str">
        <f>CONCATENATE(B56,C56,D56)</f>
        <v>85Kate BannerTika</v>
      </c>
      <c r="B56" s="13">
        <v>85</v>
      </c>
      <c r="C56" s="238" t="s">
        <v>87</v>
      </c>
      <c r="D56" s="239" t="s">
        <v>512</v>
      </c>
      <c r="E56" s="254">
        <v>6011455</v>
      </c>
      <c r="F56" s="222" t="s">
        <v>134</v>
      </c>
      <c r="G56" s="20"/>
      <c r="H56" s="13">
        <v>2</v>
      </c>
      <c r="I56" s="31"/>
      <c r="J56" s="34"/>
      <c r="K56" s="17">
        <v>2</v>
      </c>
      <c r="L56" s="18">
        <f t="shared" si="0"/>
        <v>6</v>
      </c>
      <c r="M56" s="19">
        <f t="shared" si="1"/>
        <v>6</v>
      </c>
    </row>
    <row r="57" spans="1:13" ht="15.6" x14ac:dyDescent="0.3">
      <c r="A57" s="12" t="str">
        <f>CONCATENATE(B57,C57,D57)</f>
        <v>85Milly MathewsTalaq Citi</v>
      </c>
      <c r="B57" s="13">
        <v>85</v>
      </c>
      <c r="C57" s="238" t="s">
        <v>513</v>
      </c>
      <c r="D57" s="239" t="s">
        <v>514</v>
      </c>
      <c r="E57" s="254">
        <v>1006314</v>
      </c>
      <c r="F57" s="222" t="s">
        <v>515</v>
      </c>
      <c r="G57" s="20"/>
      <c r="H57" s="256">
        <v>1</v>
      </c>
      <c r="I57" s="31"/>
      <c r="J57" s="34"/>
      <c r="K57" s="17">
        <v>1</v>
      </c>
      <c r="L57" s="18">
        <f t="shared" si="0"/>
        <v>7</v>
      </c>
      <c r="M57" s="19">
        <f t="shared" si="1"/>
        <v>7</v>
      </c>
    </row>
    <row r="58" spans="1:13" ht="15.6" x14ac:dyDescent="0.3">
      <c r="A58" s="12" t="str">
        <f>CONCATENATE(B58,C58,D58)</f>
        <v>95Sune SnymanSecret Assault</v>
      </c>
      <c r="B58" s="413">
        <v>95</v>
      </c>
      <c r="C58" s="673" t="s">
        <v>476</v>
      </c>
      <c r="D58" s="674" t="s">
        <v>477</v>
      </c>
      <c r="E58" s="675">
        <v>6025131</v>
      </c>
      <c r="F58" s="676" t="s">
        <v>131</v>
      </c>
      <c r="G58" s="677"/>
      <c r="H58" s="413"/>
      <c r="I58" s="678">
        <v>2</v>
      </c>
      <c r="J58" s="679"/>
      <c r="K58" s="680">
        <v>2</v>
      </c>
      <c r="L58" s="681">
        <f t="shared" si="0"/>
        <v>6</v>
      </c>
      <c r="M58" s="19">
        <f t="shared" si="1"/>
        <v>6</v>
      </c>
    </row>
    <row r="59" spans="1:13" ht="14.4" x14ac:dyDescent="0.25">
      <c r="A59" s="12" t="str">
        <f>CONCATENATE(B59,C59,D59)</f>
        <v>95Caitlin WorthJerry Seinfair</v>
      </c>
      <c r="B59" s="31">
        <v>95</v>
      </c>
      <c r="C59" s="14" t="s">
        <v>611</v>
      </c>
      <c r="D59" s="459" t="s">
        <v>654</v>
      </c>
      <c r="E59" s="31">
        <v>6008425</v>
      </c>
      <c r="F59" s="14" t="s">
        <v>290</v>
      </c>
      <c r="G59" s="31"/>
      <c r="H59" s="31"/>
      <c r="I59" s="31">
        <v>3</v>
      </c>
      <c r="J59" s="31"/>
      <c r="K59" s="31">
        <v>3</v>
      </c>
      <c r="L59" s="31">
        <f t="shared" si="0"/>
        <v>5</v>
      </c>
      <c r="M59" s="19">
        <f t="shared" si="1"/>
        <v>5</v>
      </c>
    </row>
    <row r="60" spans="1:13" ht="14.4" x14ac:dyDescent="0.25">
      <c r="A60" s="12" t="str">
        <f>CONCATENATE(B60,C60,D60)</f>
        <v>95Teagan ChristieBms Ostinato</v>
      </c>
      <c r="B60" s="31">
        <v>95</v>
      </c>
      <c r="C60" s="14" t="s">
        <v>563</v>
      </c>
      <c r="D60" s="459" t="s">
        <v>568</v>
      </c>
      <c r="E60" s="31">
        <v>6007986</v>
      </c>
      <c r="F60" s="14" t="s">
        <v>234</v>
      </c>
      <c r="G60" s="31"/>
      <c r="H60" s="31"/>
      <c r="I60" s="31">
        <v>1</v>
      </c>
      <c r="J60" s="31"/>
      <c r="K60" s="31">
        <v>1</v>
      </c>
      <c r="L60" s="31">
        <f t="shared" si="0"/>
        <v>7</v>
      </c>
      <c r="M60" s="19">
        <f t="shared" si="1"/>
        <v>7</v>
      </c>
    </row>
    <row r="61" spans="1:13" ht="14.4" x14ac:dyDescent="0.25">
      <c r="A61" s="12" t="str">
        <f>CONCATENATE(B61,C61,D61)</f>
        <v>95Kate BannerTika</v>
      </c>
      <c r="B61" s="31">
        <v>95</v>
      </c>
      <c r="C61" s="14" t="s">
        <v>87</v>
      </c>
      <c r="D61" s="459" t="s">
        <v>512</v>
      </c>
      <c r="E61" s="31">
        <v>6011455</v>
      </c>
      <c r="F61" s="14" t="s">
        <v>134</v>
      </c>
      <c r="G61" s="31"/>
      <c r="H61" s="31"/>
      <c r="I61" s="31">
        <v>1</v>
      </c>
      <c r="J61" s="31"/>
      <c r="K61" s="31">
        <v>1</v>
      </c>
      <c r="L61" s="31">
        <f t="shared" si="0"/>
        <v>7</v>
      </c>
      <c r="M61" s="19">
        <f t="shared" si="1"/>
        <v>7</v>
      </c>
    </row>
    <row r="62" spans="1:13" ht="14.4" x14ac:dyDescent="0.25">
      <c r="A62" s="12" t="str">
        <f>CONCATENATE(B62,C62,D62)</f>
        <v>105Caitlin WorthJerry Seinfair</v>
      </c>
      <c r="B62" s="31">
        <v>105</v>
      </c>
      <c r="C62" s="14" t="s">
        <v>611</v>
      </c>
      <c r="D62" s="459" t="s">
        <v>654</v>
      </c>
      <c r="E62" s="31">
        <v>6008425</v>
      </c>
      <c r="F62" s="14" t="s">
        <v>290</v>
      </c>
      <c r="G62" s="31"/>
      <c r="H62" s="31"/>
      <c r="I62" s="31"/>
      <c r="J62" s="31">
        <v>2</v>
      </c>
      <c r="K62" s="31">
        <v>2</v>
      </c>
      <c r="L62" s="31">
        <f t="shared" si="0"/>
        <v>6</v>
      </c>
      <c r="M62" s="19">
        <f t="shared" si="1"/>
        <v>6</v>
      </c>
    </row>
    <row r="63" spans="1:13" ht="14.4" x14ac:dyDescent="0.25">
      <c r="A63" s="12" t="str">
        <f>CONCATENATE(B63,C63,D63)</f>
        <v>105Evie JamesJoshua Brook Stuart Little</v>
      </c>
      <c r="B63" s="31">
        <v>105</v>
      </c>
      <c r="C63" s="14" t="s">
        <v>538</v>
      </c>
      <c r="D63" s="459" t="s">
        <v>539</v>
      </c>
      <c r="E63" s="31">
        <v>6008384</v>
      </c>
      <c r="F63" s="14" t="s">
        <v>290</v>
      </c>
      <c r="G63" s="31"/>
      <c r="H63" s="31"/>
      <c r="I63" s="31"/>
      <c r="J63" s="31">
        <v>1</v>
      </c>
      <c r="K63" s="31">
        <v>1</v>
      </c>
      <c r="L63" s="31">
        <f t="shared" si="0"/>
        <v>7</v>
      </c>
      <c r="M63" s="19">
        <f t="shared" si="1"/>
        <v>7</v>
      </c>
    </row>
    <row r="64" spans="1:13" ht="14.4" x14ac:dyDescent="0.25">
      <c r="A64" s="12" t="str">
        <f>CONCATENATE(B64,C64,D64)</f>
        <v>115Teagan ChristieAmani Phantasie</v>
      </c>
      <c r="B64" s="31">
        <v>115</v>
      </c>
      <c r="C64" s="14" t="s">
        <v>563</v>
      </c>
      <c r="D64" s="459" t="s">
        <v>571</v>
      </c>
      <c r="E64" s="31">
        <v>6007986</v>
      </c>
      <c r="F64" s="14" t="s">
        <v>234</v>
      </c>
      <c r="G64" s="31"/>
      <c r="H64" s="31"/>
      <c r="I64" s="31"/>
      <c r="J64" s="31">
        <v>1</v>
      </c>
      <c r="K64" s="31">
        <v>1</v>
      </c>
      <c r="L64" s="31">
        <f t="shared" si="0"/>
        <v>7</v>
      </c>
      <c r="M64" s="19">
        <f t="shared" si="1"/>
        <v>7</v>
      </c>
    </row>
  </sheetData>
  <autoFilter ref="A3:M19" xr:uid="{50757252-45B4-4AC2-813D-D37E231DA6C5}">
    <filterColumn colId="6" showButton="0"/>
    <filterColumn colId="7" showButton="0"/>
    <filterColumn colId="8" showButton="0"/>
    <sortState xmlns:xlrd2="http://schemas.microsoft.com/office/spreadsheetml/2017/richdata2" ref="A8:M58">
      <sortCondition ref="D3:D19"/>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26:D30">
    <cfRule type="duplicateValues" dxfId="99" priority="3"/>
  </conditionalFormatting>
  <conditionalFormatting sqref="C6:D25">
    <cfRule type="duplicateValues" dxfId="98" priority="1194"/>
  </conditionalFormatting>
  <conditionalFormatting sqref="D1:D5 D58:D1048576">
    <cfRule type="duplicateValues" dxfId="97" priority="1196"/>
  </conditionalFormatting>
  <conditionalFormatting sqref="C1:D5">
    <cfRule type="duplicateValues" dxfId="96" priority="1199"/>
  </conditionalFormatting>
  <conditionalFormatting sqref="B6:D30">
    <cfRule type="duplicateValues" dxfId="95" priority="2"/>
  </conditionalFormatting>
  <conditionalFormatting sqref="B31:D57">
    <cfRule type="duplicateValues" dxfId="94"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D2AF-FBB6-4437-A739-1A7CAFE56ABD}">
  <sheetPr codeName="Sheet19">
    <tabColor rgb="FFA3E7FF"/>
  </sheetPr>
  <dimension ref="A1:M100"/>
  <sheetViews>
    <sheetView topLeftCell="B1" workbookViewId="0">
      <selection activeCell="M5" sqref="M5"/>
    </sheetView>
  </sheetViews>
  <sheetFormatPr defaultColWidth="9.109375" defaultRowHeight="13.2" x14ac:dyDescent="0.25"/>
  <cols>
    <col min="1" max="1" width="37.6640625" style="9" customWidth="1"/>
    <col min="2" max="2" width="16.6640625" style="1" customWidth="1"/>
    <col min="3" max="3" width="18.6640625" style="9" bestFit="1" customWidth="1"/>
    <col min="4" max="4" width="17.88671875" style="207" bestFit="1"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1</v>
      </c>
      <c r="B1" s="643" t="s">
        <v>163</v>
      </c>
      <c r="C1" s="644"/>
      <c r="D1" s="7" t="s">
        <v>164</v>
      </c>
      <c r="E1" s="622" t="s">
        <v>208</v>
      </c>
      <c r="F1" s="623"/>
      <c r="G1" s="623"/>
      <c r="H1" s="623"/>
      <c r="I1" s="623"/>
      <c r="J1" s="8" t="s">
        <v>165</v>
      </c>
      <c r="K1" s="657">
        <v>45003</v>
      </c>
      <c r="L1" s="658"/>
      <c r="M1" s="8" t="s">
        <v>166</v>
      </c>
    </row>
    <row r="2" spans="1:13" ht="22.5" customHeight="1" thickBot="1" x14ac:dyDescent="0.3">
      <c r="A2" s="1">
        <f>COUNTA(_xlfn.UNIQUE(D8:D200))</f>
        <v>2</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0</v>
      </c>
    </row>
    <row r="5" spans="1:13" ht="14.4" thickBot="1" x14ac:dyDescent="0.3">
      <c r="A5" s="647"/>
      <c r="B5" s="650"/>
      <c r="C5" s="653"/>
      <c r="D5" s="642"/>
      <c r="E5" s="633" t="s">
        <v>183</v>
      </c>
      <c r="F5" s="634"/>
      <c r="G5" s="639"/>
      <c r="H5" s="641"/>
      <c r="I5" s="641"/>
      <c r="J5" s="642"/>
      <c r="K5" s="632"/>
      <c r="L5" s="637"/>
      <c r="M5" s="345">
        <f>IF(M4=1,0,IF(M4=2,1,IF(M4=3,2,0)))</f>
        <v>0</v>
      </c>
    </row>
    <row r="6" spans="1:13" ht="14.4" x14ac:dyDescent="0.25">
      <c r="A6" s="82" t="str">
        <f t="shared" ref="A6:A37" si="0">CONCATENATE(B6,C6,D6)</f>
        <v/>
      </c>
      <c r="B6" s="454"/>
      <c r="C6" s="356"/>
      <c r="D6" s="206"/>
      <c r="E6" s="258"/>
      <c r="F6" s="259"/>
      <c r="G6" s="240"/>
      <c r="H6" s="257"/>
      <c r="I6" s="260"/>
      <c r="J6" s="261"/>
      <c r="K6" s="262"/>
      <c r="L6" s="263">
        <f>IF(K6=1,7,IF(K6=2,6,IF(K6=3,5,IF(K6=4,4,IF(K6=5,3,IF(K6=6,2,IF(K6&gt;=6,1,0)))))))</f>
        <v>0</v>
      </c>
      <c r="M6" s="264">
        <f>SUM(L6+$M$5)</f>
        <v>0</v>
      </c>
    </row>
    <row r="7" spans="1:13" ht="14.4" x14ac:dyDescent="0.25">
      <c r="A7" s="12" t="str">
        <f t="shared" si="0"/>
        <v/>
      </c>
      <c r="B7" s="273"/>
      <c r="C7" s="305"/>
      <c r="D7" s="206"/>
      <c r="E7" s="266"/>
      <c r="F7" s="267"/>
      <c r="G7" s="240"/>
      <c r="H7" s="265"/>
      <c r="I7" s="268"/>
      <c r="J7" s="269"/>
      <c r="K7" s="270"/>
      <c r="L7" s="271">
        <f>IF(K7=1,7,IF(K7=2,6,IF(K7=3,5,IF(K7=4,4,IF(K7=5,3,IF(K7=6,2,IF(K7&gt;=6,1,0)))))))</f>
        <v>0</v>
      </c>
      <c r="M7" s="272">
        <f>SUM(L7+$M$5)</f>
        <v>0</v>
      </c>
    </row>
    <row r="8" spans="1:13" ht="14.4" x14ac:dyDescent="0.25">
      <c r="A8" s="12" t="str">
        <f t="shared" si="0"/>
        <v/>
      </c>
      <c r="B8" s="13"/>
      <c r="C8" s="14"/>
      <c r="D8" s="206"/>
      <c r="E8" s="20"/>
      <c r="F8" s="16"/>
      <c r="G8" s="240"/>
      <c r="H8" s="13"/>
      <c r="I8" s="31"/>
      <c r="J8" s="34"/>
      <c r="K8" s="17"/>
      <c r="L8" s="18">
        <f t="shared" ref="L8:L71" si="1">IF(K8=1,7,IF(K8=2,6,IF(K8=3,5,IF(K8=4,4,IF(K8=5,3,IF(K8=6,2,IF(K8&gt;=6,1,0)))))))</f>
        <v>0</v>
      </c>
      <c r="M8" s="19">
        <f>SUM(L8+$M$5)</f>
        <v>0</v>
      </c>
    </row>
    <row r="9" spans="1:13" ht="14.4" x14ac:dyDescent="0.25">
      <c r="A9" s="12" t="str">
        <f t="shared" si="0"/>
        <v/>
      </c>
      <c r="B9" s="13"/>
      <c r="C9" s="14"/>
      <c r="D9" s="206"/>
      <c r="E9" s="20"/>
      <c r="F9" s="16"/>
      <c r="G9" s="240"/>
      <c r="H9" s="13"/>
      <c r="I9" s="31"/>
      <c r="J9" s="34"/>
      <c r="K9" s="17"/>
      <c r="L9" s="18">
        <f t="shared" si="1"/>
        <v>0</v>
      </c>
      <c r="M9" s="19">
        <f t="shared" ref="M9:M72" si="2">SUM(L9+$M$5)</f>
        <v>0</v>
      </c>
    </row>
    <row r="10" spans="1:13" ht="14.4" x14ac:dyDescent="0.25">
      <c r="A10" s="12" t="str">
        <f t="shared" si="0"/>
        <v/>
      </c>
      <c r="B10" s="13"/>
      <c r="C10" s="14"/>
      <c r="D10" s="206"/>
      <c r="E10" s="20"/>
      <c r="F10" s="16"/>
      <c r="G10" s="240"/>
      <c r="H10" s="13"/>
      <c r="I10" s="31"/>
      <c r="J10" s="34"/>
      <c r="K10" s="17"/>
      <c r="L10" s="18">
        <f t="shared" si="1"/>
        <v>0</v>
      </c>
      <c r="M10" s="19">
        <f t="shared" si="2"/>
        <v>0</v>
      </c>
    </row>
    <row r="11" spans="1:13" ht="14.4" x14ac:dyDescent="0.25">
      <c r="A11" s="12" t="str">
        <f t="shared" si="0"/>
        <v/>
      </c>
      <c r="B11" s="13"/>
      <c r="C11" s="14"/>
      <c r="D11" s="294"/>
      <c r="E11" s="20"/>
      <c r="F11" s="16"/>
      <c r="G11" s="240"/>
      <c r="H11" s="13"/>
      <c r="I11" s="31"/>
      <c r="J11" s="34"/>
      <c r="K11" s="17"/>
      <c r="L11" s="18">
        <f t="shared" si="1"/>
        <v>0</v>
      </c>
      <c r="M11" s="19">
        <f t="shared" si="2"/>
        <v>0</v>
      </c>
    </row>
    <row r="12" spans="1:13" ht="14.4" x14ac:dyDescent="0.25">
      <c r="A12" s="12" t="str">
        <f t="shared" si="0"/>
        <v/>
      </c>
      <c r="B12" s="13"/>
      <c r="C12" s="14"/>
      <c r="D12" s="294"/>
      <c r="E12" s="20"/>
      <c r="F12" s="16"/>
      <c r="G12" s="20"/>
      <c r="H12" s="13"/>
      <c r="I12" s="31"/>
      <c r="J12" s="34"/>
      <c r="K12" s="17"/>
      <c r="L12" s="18">
        <f t="shared" si="1"/>
        <v>0</v>
      </c>
      <c r="M12" s="19">
        <f t="shared" si="2"/>
        <v>0</v>
      </c>
    </row>
    <row r="13" spans="1:13" ht="14.4" x14ac:dyDescent="0.25">
      <c r="A13" s="12" t="str">
        <f t="shared" si="0"/>
        <v/>
      </c>
      <c r="B13" s="13"/>
      <c r="C13" s="14"/>
      <c r="D13" s="206"/>
      <c r="E13" s="20"/>
      <c r="F13" s="16"/>
      <c r="G13" s="20"/>
      <c r="H13" s="13"/>
      <c r="I13" s="31"/>
      <c r="J13" s="34"/>
      <c r="K13" s="17"/>
      <c r="L13" s="18">
        <f t="shared" si="1"/>
        <v>0</v>
      </c>
      <c r="M13" s="19">
        <f t="shared" si="2"/>
        <v>0</v>
      </c>
    </row>
    <row r="14" spans="1:13" ht="14.4" x14ac:dyDescent="0.25">
      <c r="A14" s="12" t="str">
        <f t="shared" si="0"/>
        <v/>
      </c>
      <c r="B14" s="13"/>
      <c r="C14" s="14"/>
      <c r="D14" s="206"/>
      <c r="E14" s="20"/>
      <c r="F14" s="16"/>
      <c r="G14" s="20"/>
      <c r="H14" s="13"/>
      <c r="I14" s="31"/>
      <c r="J14" s="34"/>
      <c r="K14" s="17"/>
      <c r="L14" s="18">
        <f t="shared" si="1"/>
        <v>0</v>
      </c>
      <c r="M14" s="19">
        <f t="shared" si="2"/>
        <v>0</v>
      </c>
    </row>
    <row r="15" spans="1:13" ht="14.4" x14ac:dyDescent="0.25">
      <c r="A15" s="12" t="str">
        <f t="shared" si="0"/>
        <v/>
      </c>
      <c r="B15" s="13"/>
      <c r="C15" s="14"/>
      <c r="D15" s="206"/>
      <c r="E15" s="20"/>
      <c r="F15" s="16"/>
      <c r="G15" s="20"/>
      <c r="H15" s="13"/>
      <c r="I15" s="31"/>
      <c r="J15" s="34"/>
      <c r="K15" s="17"/>
      <c r="L15" s="18">
        <f t="shared" si="1"/>
        <v>0</v>
      </c>
      <c r="M15" s="19">
        <f t="shared" si="2"/>
        <v>0</v>
      </c>
    </row>
    <row r="16" spans="1:13" ht="14.4" x14ac:dyDescent="0.25">
      <c r="A16" s="12" t="str">
        <f t="shared" si="0"/>
        <v/>
      </c>
      <c r="B16" s="13"/>
      <c r="C16" s="14"/>
      <c r="D16" s="15"/>
      <c r="E16" s="20"/>
      <c r="F16" s="16"/>
      <c r="G16" s="20"/>
      <c r="H16" s="13"/>
      <c r="I16" s="31"/>
      <c r="J16" s="34"/>
      <c r="K16" s="17"/>
      <c r="L16" s="18">
        <f t="shared" si="1"/>
        <v>0</v>
      </c>
      <c r="M16" s="19">
        <f t="shared" si="2"/>
        <v>0</v>
      </c>
    </row>
    <row r="17" spans="1:13" ht="14.4" x14ac:dyDescent="0.25">
      <c r="A17" s="82" t="str">
        <f t="shared" si="0"/>
        <v/>
      </c>
      <c r="B17" s="13"/>
      <c r="C17" s="356"/>
      <c r="D17" s="206"/>
      <c r="E17" s="258"/>
      <c r="F17" s="259"/>
      <c r="G17" s="258"/>
      <c r="H17" s="257"/>
      <c r="I17" s="260"/>
      <c r="J17" s="261"/>
      <c r="K17" s="262"/>
      <c r="L17" s="263">
        <f>IF(K17=1,7,IF(K17=2,6,IF(K17=3,5,IF(K17=4,4,IF(K17=5,3,IF(K17=6,2,IF(K17&gt;=6,1,0)))))))</f>
        <v>0</v>
      </c>
      <c r="M17" s="264">
        <f>SUM(L17+$M$5)</f>
        <v>0</v>
      </c>
    </row>
    <row r="18" spans="1:13" ht="14.4" x14ac:dyDescent="0.25">
      <c r="A18" s="12" t="str">
        <f t="shared" si="0"/>
        <v/>
      </c>
      <c r="B18" s="13"/>
      <c r="C18" s="305"/>
      <c r="D18" s="294"/>
      <c r="E18" s="266"/>
      <c r="F18" s="267"/>
      <c r="G18" s="266"/>
      <c r="H18" s="265"/>
      <c r="I18" s="268"/>
      <c r="J18" s="269"/>
      <c r="K18" s="270"/>
      <c r="L18" s="271">
        <f>IF(K18=1,7,IF(K18=2,6,IF(K18=3,5,IF(K18=4,4,IF(K18=5,3,IF(K18=6,2,IF(K18&gt;=6,1,0)))))))</f>
        <v>0</v>
      </c>
      <c r="M18" s="272">
        <f>SUM(L18+$M$5)</f>
        <v>0</v>
      </c>
    </row>
    <row r="19" spans="1:13" ht="14.4" x14ac:dyDescent="0.25">
      <c r="A19" s="12" t="str">
        <f t="shared" si="0"/>
        <v/>
      </c>
      <c r="B19" s="13"/>
      <c r="C19" s="305"/>
      <c r="D19" s="294"/>
      <c r="E19" s="20"/>
      <c r="F19" s="16"/>
      <c r="G19" s="20"/>
      <c r="H19" s="13"/>
      <c r="I19" s="31"/>
      <c r="J19" s="34"/>
      <c r="K19" s="17"/>
      <c r="L19" s="18">
        <f t="shared" ref="L19:L26" si="3">IF(K19=1,7,IF(K19=2,6,IF(K19=3,5,IF(K19=4,4,IF(K19=5,3,IF(K19=6,2,IF(K19&gt;=6,1,0)))))))</f>
        <v>0</v>
      </c>
      <c r="M19" s="19">
        <f>SUM(L19+$M$5)</f>
        <v>0</v>
      </c>
    </row>
    <row r="20" spans="1:13" ht="14.4" x14ac:dyDescent="0.25">
      <c r="A20" s="12" t="str">
        <f t="shared" si="0"/>
        <v/>
      </c>
      <c r="B20" s="13"/>
      <c r="C20" s="14"/>
      <c r="D20" s="15"/>
      <c r="E20" s="20"/>
      <c r="F20" s="16"/>
      <c r="G20" s="20"/>
      <c r="H20" s="13"/>
      <c r="I20" s="31"/>
      <c r="J20" s="34"/>
      <c r="K20" s="17"/>
      <c r="L20" s="18">
        <f t="shared" si="3"/>
        <v>0</v>
      </c>
      <c r="M20" s="19">
        <f t="shared" ref="M20:M26" si="4">SUM(L20+$M$5)</f>
        <v>0</v>
      </c>
    </row>
    <row r="21" spans="1:13" ht="14.4" x14ac:dyDescent="0.25">
      <c r="A21" s="12" t="str">
        <f t="shared" si="0"/>
        <v/>
      </c>
      <c r="B21" s="273"/>
      <c r="C21" s="14"/>
      <c r="D21" s="15"/>
      <c r="E21" s="20"/>
      <c r="F21" s="16"/>
      <c r="G21" s="20"/>
      <c r="H21" s="13"/>
      <c r="I21" s="31"/>
      <c r="J21" s="34"/>
      <c r="K21" s="17"/>
      <c r="L21" s="18">
        <f t="shared" si="3"/>
        <v>0</v>
      </c>
      <c r="M21" s="19">
        <f t="shared" si="4"/>
        <v>0</v>
      </c>
    </row>
    <row r="22" spans="1:13" ht="14.4" x14ac:dyDescent="0.25">
      <c r="A22" s="12" t="str">
        <f t="shared" si="0"/>
        <v/>
      </c>
      <c r="B22" s="273"/>
      <c r="C22" s="14"/>
      <c r="D22" s="15"/>
      <c r="E22" s="20"/>
      <c r="F22" s="16"/>
      <c r="G22" s="20"/>
      <c r="H22" s="13"/>
      <c r="I22" s="31"/>
      <c r="J22" s="34"/>
      <c r="K22" s="17"/>
      <c r="L22" s="18">
        <f t="shared" si="3"/>
        <v>0</v>
      </c>
      <c r="M22" s="19">
        <f t="shared" si="4"/>
        <v>0</v>
      </c>
    </row>
    <row r="23" spans="1:13" ht="14.4" x14ac:dyDescent="0.25">
      <c r="A23" s="12" t="str">
        <f t="shared" si="0"/>
        <v/>
      </c>
      <c r="B23" s="13"/>
      <c r="C23" s="14"/>
      <c r="D23" s="15"/>
      <c r="E23" s="20"/>
      <c r="F23" s="16"/>
      <c r="G23" s="20"/>
      <c r="H23" s="13"/>
      <c r="I23" s="31"/>
      <c r="J23" s="34"/>
      <c r="K23" s="17"/>
      <c r="L23" s="18">
        <f t="shared" si="3"/>
        <v>0</v>
      </c>
      <c r="M23" s="19">
        <f t="shared" si="4"/>
        <v>0</v>
      </c>
    </row>
    <row r="24" spans="1:13" ht="14.4" x14ac:dyDescent="0.25">
      <c r="A24" s="12" t="str">
        <f t="shared" si="0"/>
        <v/>
      </c>
      <c r="B24" s="13"/>
      <c r="C24" s="14"/>
      <c r="D24" s="295"/>
      <c r="E24" s="20"/>
      <c r="F24" s="16"/>
      <c r="G24" s="20"/>
      <c r="H24" s="13"/>
      <c r="I24" s="31"/>
      <c r="J24" s="34"/>
      <c r="K24" s="17"/>
      <c r="L24" s="18">
        <f t="shared" si="3"/>
        <v>0</v>
      </c>
      <c r="M24" s="19">
        <f t="shared" si="4"/>
        <v>0</v>
      </c>
    </row>
    <row r="25" spans="1:13" ht="14.4" x14ac:dyDescent="0.25">
      <c r="A25" s="12" t="str">
        <f t="shared" si="0"/>
        <v/>
      </c>
      <c r="B25" s="13"/>
      <c r="C25" s="14"/>
      <c r="D25" s="15"/>
      <c r="E25" s="20"/>
      <c r="F25" s="16"/>
      <c r="G25" s="20"/>
      <c r="H25" s="13"/>
      <c r="I25" s="31"/>
      <c r="J25" s="34"/>
      <c r="K25" s="17"/>
      <c r="L25" s="18">
        <f t="shared" si="3"/>
        <v>0</v>
      </c>
      <c r="M25" s="19">
        <f t="shared" si="4"/>
        <v>0</v>
      </c>
    </row>
    <row r="26" spans="1:13" ht="14.4" x14ac:dyDescent="0.25">
      <c r="A26" s="12" t="str">
        <f t="shared" si="0"/>
        <v/>
      </c>
      <c r="B26" s="13"/>
      <c r="C26" s="14"/>
      <c r="D26" s="15"/>
      <c r="E26" s="20"/>
      <c r="F26" s="16"/>
      <c r="G26" s="20"/>
      <c r="H26" s="13"/>
      <c r="I26" s="31"/>
      <c r="J26" s="34"/>
      <c r="K26" s="17"/>
      <c r="L26" s="18">
        <f t="shared" si="3"/>
        <v>0</v>
      </c>
      <c r="M26" s="19">
        <f t="shared" si="4"/>
        <v>0</v>
      </c>
    </row>
    <row r="27" spans="1:13" ht="14.4" x14ac:dyDescent="0.25">
      <c r="A27" s="12" t="str">
        <f t="shared" si="0"/>
        <v/>
      </c>
      <c r="B27" s="13"/>
      <c r="C27" s="14"/>
      <c r="D27" s="15"/>
      <c r="E27" s="20"/>
      <c r="F27" s="16"/>
      <c r="G27" s="20"/>
      <c r="H27" s="13"/>
      <c r="I27" s="31"/>
      <c r="J27" s="34"/>
      <c r="K27" s="17"/>
      <c r="L27" s="18">
        <f t="shared" si="1"/>
        <v>0</v>
      </c>
      <c r="M27" s="19">
        <f t="shared" si="2"/>
        <v>0</v>
      </c>
    </row>
    <row r="28" spans="1:13" ht="14.4" x14ac:dyDescent="0.25">
      <c r="A28" s="12" t="str">
        <f t="shared" si="0"/>
        <v/>
      </c>
      <c r="B28" s="13"/>
      <c r="C28" s="14"/>
      <c r="D28" s="15"/>
      <c r="E28" s="20"/>
      <c r="F28" s="16"/>
      <c r="G28" s="20"/>
      <c r="H28" s="13"/>
      <c r="I28" s="31"/>
      <c r="J28" s="34"/>
      <c r="K28" s="17"/>
      <c r="L28" s="18">
        <f t="shared" si="1"/>
        <v>0</v>
      </c>
      <c r="M28" s="19">
        <f t="shared" si="2"/>
        <v>0</v>
      </c>
    </row>
    <row r="29" spans="1:13" ht="14.4" x14ac:dyDescent="0.25">
      <c r="A29" s="12" t="str">
        <f t="shared" si="0"/>
        <v/>
      </c>
      <c r="B29" s="13"/>
      <c r="C29" s="14"/>
      <c r="D29" s="295"/>
      <c r="E29" s="20"/>
      <c r="F29" s="16"/>
      <c r="G29" s="20"/>
      <c r="H29" s="13"/>
      <c r="I29" s="31"/>
      <c r="J29" s="34"/>
      <c r="K29" s="17"/>
      <c r="L29" s="18">
        <f t="shared" si="1"/>
        <v>0</v>
      </c>
      <c r="M29" s="19">
        <f t="shared" si="2"/>
        <v>0</v>
      </c>
    </row>
    <row r="30" spans="1:13" ht="14.4" x14ac:dyDescent="0.25">
      <c r="A30" s="12" t="str">
        <f t="shared" si="0"/>
        <v/>
      </c>
      <c r="B30" s="13"/>
      <c r="C30" s="14"/>
      <c r="D30" s="15"/>
      <c r="E30" s="20"/>
      <c r="F30" s="16"/>
      <c r="G30" s="20"/>
      <c r="H30" s="13"/>
      <c r="I30" s="31"/>
      <c r="J30" s="34"/>
      <c r="K30" s="17"/>
      <c r="L30" s="18">
        <f t="shared" si="1"/>
        <v>0</v>
      </c>
      <c r="M30" s="19">
        <f t="shared" si="2"/>
        <v>0</v>
      </c>
    </row>
    <row r="31" spans="1:13" ht="14.4" x14ac:dyDescent="0.25">
      <c r="A31" s="12" t="str">
        <f t="shared" si="0"/>
        <v/>
      </c>
      <c r="B31" s="13"/>
      <c r="C31" s="14"/>
      <c r="D31" s="15"/>
      <c r="E31" s="20"/>
      <c r="F31" s="16"/>
      <c r="G31" s="20"/>
      <c r="H31" s="13"/>
      <c r="I31" s="31"/>
      <c r="J31" s="34"/>
      <c r="K31" s="17"/>
      <c r="L31" s="18">
        <f t="shared" si="1"/>
        <v>0</v>
      </c>
      <c r="M31" s="19">
        <f t="shared" si="2"/>
        <v>0</v>
      </c>
    </row>
    <row r="32" spans="1:13" ht="14.4" x14ac:dyDescent="0.25">
      <c r="A32" s="12" t="str">
        <f t="shared" si="0"/>
        <v/>
      </c>
      <c r="B32" s="13"/>
      <c r="C32" s="14"/>
      <c r="D32" s="295"/>
      <c r="E32" s="20"/>
      <c r="F32" s="16"/>
      <c r="G32" s="20"/>
      <c r="H32" s="13"/>
      <c r="I32" s="31"/>
      <c r="J32" s="34"/>
      <c r="K32" s="17"/>
      <c r="L32" s="18">
        <f t="shared" si="1"/>
        <v>0</v>
      </c>
      <c r="M32" s="19">
        <f t="shared" si="2"/>
        <v>0</v>
      </c>
    </row>
    <row r="33" spans="1:13" ht="14.4" x14ac:dyDescent="0.25">
      <c r="A33" s="12" t="str">
        <f t="shared" si="0"/>
        <v/>
      </c>
      <c r="B33" s="13"/>
      <c r="C33" s="14"/>
      <c r="D33" s="29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14"/>
      <c r="D35" s="15"/>
      <c r="E35" s="20"/>
      <c r="F35" s="16"/>
      <c r="G35" s="20"/>
      <c r="H35" s="13"/>
      <c r="I35" s="31"/>
      <c r="J35" s="34"/>
      <c r="K35" s="17"/>
      <c r="L35" s="18">
        <f t="shared" si="1"/>
        <v>0</v>
      </c>
      <c r="M35" s="19">
        <f t="shared" si="2"/>
        <v>0</v>
      </c>
    </row>
    <row r="36" spans="1:13" ht="14.4" x14ac:dyDescent="0.25">
      <c r="A36" s="12" t="str">
        <f t="shared" si="0"/>
        <v/>
      </c>
      <c r="B36" s="13"/>
      <c r="C36" s="14"/>
      <c r="D36" s="15"/>
      <c r="E36" s="20"/>
      <c r="F36" s="16"/>
      <c r="G36" s="20"/>
      <c r="H36" s="13"/>
      <c r="I36" s="31"/>
      <c r="J36" s="34"/>
      <c r="K36" s="17"/>
      <c r="L36" s="18">
        <f t="shared" si="1"/>
        <v>0</v>
      </c>
      <c r="M36" s="19">
        <f t="shared" si="2"/>
        <v>0</v>
      </c>
    </row>
    <row r="37" spans="1:13" ht="14.4" x14ac:dyDescent="0.25">
      <c r="A37" s="12" t="str">
        <f t="shared" si="0"/>
        <v/>
      </c>
      <c r="B37" s="13"/>
      <c r="C37" s="14"/>
      <c r="D37" s="15"/>
      <c r="E37" s="20"/>
      <c r="F37" s="16"/>
      <c r="G37" s="20"/>
      <c r="H37" s="13"/>
      <c r="I37" s="31"/>
      <c r="J37" s="34"/>
      <c r="K37" s="17"/>
      <c r="L37" s="18">
        <f t="shared" si="1"/>
        <v>0</v>
      </c>
      <c r="M37" s="19">
        <f t="shared" si="2"/>
        <v>0</v>
      </c>
    </row>
    <row r="38" spans="1:13" ht="14.4" x14ac:dyDescent="0.25">
      <c r="A38" s="12" t="str">
        <f t="shared" ref="A38:A69" si="5">CONCATENATE(B38,C38,D38)</f>
        <v/>
      </c>
      <c r="B38" s="13"/>
      <c r="C38" s="14"/>
      <c r="D38" s="15"/>
      <c r="E38" s="20"/>
      <c r="F38" s="16"/>
      <c r="G38" s="20"/>
      <c r="H38" s="13"/>
      <c r="I38" s="31"/>
      <c r="J38" s="34"/>
      <c r="K38" s="17"/>
      <c r="L38" s="18">
        <f t="shared" si="1"/>
        <v>0</v>
      </c>
      <c r="M38" s="19">
        <f t="shared" si="2"/>
        <v>0</v>
      </c>
    </row>
    <row r="39" spans="1:13" ht="14.4" x14ac:dyDescent="0.25">
      <c r="A39" s="12" t="str">
        <f t="shared" si="5"/>
        <v/>
      </c>
      <c r="B39" s="13"/>
      <c r="C39" s="14"/>
      <c r="D39" s="15"/>
      <c r="E39" s="20"/>
      <c r="F39" s="16"/>
      <c r="G39" s="20"/>
      <c r="H39" s="13"/>
      <c r="I39" s="31"/>
      <c r="J39" s="34"/>
      <c r="K39" s="17"/>
      <c r="L39" s="18">
        <f t="shared" si="1"/>
        <v>0</v>
      </c>
      <c r="M39" s="19">
        <f t="shared" si="2"/>
        <v>0</v>
      </c>
    </row>
    <row r="40" spans="1:13" ht="14.4" x14ac:dyDescent="0.25">
      <c r="A40" s="12" t="str">
        <f t="shared" si="5"/>
        <v/>
      </c>
      <c r="B40" s="13"/>
      <c r="C40" s="14" t="s">
        <v>42</v>
      </c>
      <c r="D40" s="15" t="s">
        <v>42</v>
      </c>
      <c r="E40" s="20"/>
      <c r="F40" s="16"/>
      <c r="G40" s="20"/>
      <c r="H40" s="13"/>
      <c r="I40" s="31"/>
      <c r="J40" s="34"/>
      <c r="K40" s="17"/>
      <c r="L40" s="18">
        <f t="shared" si="1"/>
        <v>0</v>
      </c>
      <c r="M40" s="19">
        <f t="shared" si="2"/>
        <v>0</v>
      </c>
    </row>
    <row r="41" spans="1:13" ht="14.4" x14ac:dyDescent="0.25">
      <c r="A41" s="12" t="str">
        <f t="shared" si="5"/>
        <v/>
      </c>
      <c r="B41" s="13"/>
      <c r="C41" s="14" t="s">
        <v>42</v>
      </c>
      <c r="D41" s="15" t="s">
        <v>42</v>
      </c>
      <c r="E41" s="20"/>
      <c r="F41" s="16"/>
      <c r="G41" s="20"/>
      <c r="H41" s="13"/>
      <c r="I41" s="31"/>
      <c r="J41" s="34"/>
      <c r="K41" s="17"/>
      <c r="L41" s="18">
        <f t="shared" si="1"/>
        <v>0</v>
      </c>
      <c r="M41" s="19">
        <f t="shared" si="2"/>
        <v>0</v>
      </c>
    </row>
    <row r="42" spans="1:13" ht="14.4" x14ac:dyDescent="0.25">
      <c r="A42" s="12" t="str">
        <f t="shared" si="5"/>
        <v/>
      </c>
      <c r="B42" s="13"/>
      <c r="C42" s="14" t="s">
        <v>42</v>
      </c>
      <c r="D42" s="15" t="s">
        <v>42</v>
      </c>
      <c r="E42" s="20"/>
      <c r="F42" s="16"/>
      <c r="G42" s="20"/>
      <c r="H42" s="13"/>
      <c r="I42" s="31"/>
      <c r="J42" s="34"/>
      <c r="K42" s="17"/>
      <c r="L42" s="18">
        <f t="shared" si="1"/>
        <v>0</v>
      </c>
      <c r="M42" s="19">
        <f t="shared" si="2"/>
        <v>0</v>
      </c>
    </row>
    <row r="43" spans="1:13" ht="14.4" x14ac:dyDescent="0.25">
      <c r="A43" s="12" t="str">
        <f t="shared" si="5"/>
        <v/>
      </c>
      <c r="B43" s="13"/>
      <c r="C43" s="14" t="s">
        <v>42</v>
      </c>
      <c r="D43" s="15" t="s">
        <v>42</v>
      </c>
      <c r="E43" s="20"/>
      <c r="F43" s="16"/>
      <c r="G43" s="20"/>
      <c r="H43" s="13"/>
      <c r="I43" s="31"/>
      <c r="J43" s="34"/>
      <c r="K43" s="17"/>
      <c r="L43" s="18">
        <f t="shared" si="1"/>
        <v>0</v>
      </c>
      <c r="M43" s="19">
        <f t="shared" si="2"/>
        <v>0</v>
      </c>
    </row>
    <row r="44" spans="1:13" ht="14.4" x14ac:dyDescent="0.25">
      <c r="A44" s="12" t="str">
        <f t="shared" si="5"/>
        <v/>
      </c>
      <c r="B44" s="13"/>
      <c r="C44" s="14" t="s">
        <v>42</v>
      </c>
      <c r="D44" s="15" t="s">
        <v>42</v>
      </c>
      <c r="E44" s="20"/>
      <c r="F44" s="16"/>
      <c r="G44" s="20"/>
      <c r="H44" s="13"/>
      <c r="I44" s="31"/>
      <c r="J44" s="34"/>
      <c r="K44" s="17"/>
      <c r="L44" s="18">
        <f t="shared" si="1"/>
        <v>0</v>
      </c>
      <c r="M44" s="19">
        <f t="shared" si="2"/>
        <v>0</v>
      </c>
    </row>
    <row r="45" spans="1:13" ht="14.4" x14ac:dyDescent="0.25">
      <c r="A45" s="12" t="str">
        <f t="shared" si="5"/>
        <v/>
      </c>
      <c r="B45" s="13"/>
      <c r="C45" s="14" t="s">
        <v>42</v>
      </c>
      <c r="D45" s="15" t="s">
        <v>42</v>
      </c>
      <c r="E45" s="20"/>
      <c r="F45" s="16"/>
      <c r="G45" s="20"/>
      <c r="H45" s="13"/>
      <c r="I45" s="31"/>
      <c r="J45" s="34"/>
      <c r="K45" s="17"/>
      <c r="L45" s="18">
        <f t="shared" si="1"/>
        <v>0</v>
      </c>
      <c r="M45" s="19">
        <f t="shared" si="2"/>
        <v>0</v>
      </c>
    </row>
    <row r="46" spans="1:13" ht="14.4" x14ac:dyDescent="0.25">
      <c r="A46" s="12" t="str">
        <f t="shared" si="5"/>
        <v/>
      </c>
      <c r="B46" s="13"/>
      <c r="C46" s="14" t="s">
        <v>42</v>
      </c>
      <c r="D46" s="15" t="s">
        <v>42</v>
      </c>
      <c r="E46" s="20"/>
      <c r="F46" s="16"/>
      <c r="G46" s="20"/>
      <c r="H46" s="13"/>
      <c r="I46" s="31"/>
      <c r="J46" s="34"/>
      <c r="K46" s="17"/>
      <c r="L46" s="18">
        <f t="shared" si="1"/>
        <v>0</v>
      </c>
      <c r="M46" s="19">
        <f t="shared" si="2"/>
        <v>0</v>
      </c>
    </row>
    <row r="47" spans="1:13" ht="14.4" x14ac:dyDescent="0.25">
      <c r="A47" s="12" t="str">
        <f t="shared" si="5"/>
        <v/>
      </c>
      <c r="B47" s="13"/>
      <c r="C47" s="14" t="s">
        <v>42</v>
      </c>
      <c r="D47" s="15" t="s">
        <v>42</v>
      </c>
      <c r="E47" s="20"/>
      <c r="F47" s="16"/>
      <c r="G47" s="20"/>
      <c r="H47" s="13"/>
      <c r="I47" s="31"/>
      <c r="J47" s="34"/>
      <c r="K47" s="17"/>
      <c r="L47" s="18">
        <f t="shared" si="1"/>
        <v>0</v>
      </c>
      <c r="M47" s="19">
        <f t="shared" si="2"/>
        <v>0</v>
      </c>
    </row>
    <row r="48" spans="1:13" ht="14.4" x14ac:dyDescent="0.25">
      <c r="A48" s="12" t="str">
        <f t="shared" si="5"/>
        <v/>
      </c>
      <c r="B48" s="13"/>
      <c r="C48" s="14" t="s">
        <v>42</v>
      </c>
      <c r="D48" s="15" t="s">
        <v>42</v>
      </c>
      <c r="E48" s="20"/>
      <c r="F48" s="16"/>
      <c r="G48" s="20"/>
      <c r="H48" s="13"/>
      <c r="I48" s="31"/>
      <c r="J48" s="34"/>
      <c r="K48" s="17"/>
      <c r="L48" s="18">
        <f t="shared" si="1"/>
        <v>0</v>
      </c>
      <c r="M48" s="19">
        <f t="shared" si="2"/>
        <v>0</v>
      </c>
    </row>
    <row r="49" spans="1:13" ht="14.4" x14ac:dyDescent="0.25">
      <c r="A49" s="12" t="str">
        <f t="shared" si="5"/>
        <v/>
      </c>
      <c r="B49" s="13"/>
      <c r="C49" s="14" t="s">
        <v>42</v>
      </c>
      <c r="D49" s="15" t="s">
        <v>42</v>
      </c>
      <c r="E49" s="20"/>
      <c r="F49" s="16"/>
      <c r="G49" s="20"/>
      <c r="H49" s="13"/>
      <c r="I49" s="31"/>
      <c r="J49" s="34"/>
      <c r="K49" s="17"/>
      <c r="L49" s="18">
        <f t="shared" si="1"/>
        <v>0</v>
      </c>
      <c r="M49" s="19">
        <f t="shared" si="2"/>
        <v>0</v>
      </c>
    </row>
    <row r="50" spans="1:13" ht="14.4" x14ac:dyDescent="0.25">
      <c r="A50" s="12" t="str">
        <f t="shared" si="5"/>
        <v/>
      </c>
      <c r="B50" s="13"/>
      <c r="C50" s="14" t="s">
        <v>42</v>
      </c>
      <c r="D50" s="15" t="s">
        <v>42</v>
      </c>
      <c r="E50" s="20"/>
      <c r="F50" s="16"/>
      <c r="G50" s="20"/>
      <c r="H50" s="13"/>
      <c r="I50" s="31"/>
      <c r="J50" s="34"/>
      <c r="K50" s="17"/>
      <c r="L50" s="18">
        <f t="shared" si="1"/>
        <v>0</v>
      </c>
      <c r="M50" s="19">
        <f t="shared" si="2"/>
        <v>0</v>
      </c>
    </row>
    <row r="51" spans="1:13" ht="14.4" x14ac:dyDescent="0.25">
      <c r="A51" s="12" t="str">
        <f t="shared" si="5"/>
        <v/>
      </c>
      <c r="B51" s="13"/>
      <c r="C51" s="14" t="s">
        <v>42</v>
      </c>
      <c r="D51" s="15" t="s">
        <v>42</v>
      </c>
      <c r="E51" s="20"/>
      <c r="F51" s="16"/>
      <c r="G51" s="20"/>
      <c r="H51" s="13"/>
      <c r="I51" s="31"/>
      <c r="J51" s="34"/>
      <c r="K51" s="17"/>
      <c r="L51" s="18">
        <f t="shared" si="1"/>
        <v>0</v>
      </c>
      <c r="M51" s="19">
        <f t="shared" si="2"/>
        <v>0</v>
      </c>
    </row>
    <row r="52" spans="1:13" ht="14.4" x14ac:dyDescent="0.25">
      <c r="A52" s="12" t="str">
        <f t="shared" si="5"/>
        <v/>
      </c>
      <c r="B52" s="13"/>
      <c r="C52" s="14" t="s">
        <v>42</v>
      </c>
      <c r="D52" s="15" t="s">
        <v>42</v>
      </c>
      <c r="E52" s="20"/>
      <c r="F52" s="16"/>
      <c r="G52" s="20"/>
      <c r="H52" s="13"/>
      <c r="I52" s="31"/>
      <c r="J52" s="34"/>
      <c r="K52" s="17"/>
      <c r="L52" s="18">
        <f t="shared" si="1"/>
        <v>0</v>
      </c>
      <c r="M52" s="19">
        <f t="shared" si="2"/>
        <v>0</v>
      </c>
    </row>
    <row r="53" spans="1:13" ht="14.4" x14ac:dyDescent="0.25">
      <c r="A53" s="12" t="str">
        <f t="shared" si="5"/>
        <v/>
      </c>
      <c r="B53" s="13"/>
      <c r="C53" s="14" t="s">
        <v>42</v>
      </c>
      <c r="D53" s="15" t="s">
        <v>42</v>
      </c>
      <c r="E53" s="20"/>
      <c r="F53" s="16"/>
      <c r="G53" s="20"/>
      <c r="H53" s="13"/>
      <c r="I53" s="31"/>
      <c r="J53" s="34"/>
      <c r="K53" s="17"/>
      <c r="L53" s="18">
        <f t="shared" si="1"/>
        <v>0</v>
      </c>
      <c r="M53" s="19">
        <f t="shared" si="2"/>
        <v>0</v>
      </c>
    </row>
    <row r="54" spans="1:13" ht="14.4" x14ac:dyDescent="0.25">
      <c r="A54" s="12" t="str">
        <f t="shared" si="5"/>
        <v/>
      </c>
      <c r="B54" s="13"/>
      <c r="C54" s="14" t="s">
        <v>42</v>
      </c>
      <c r="D54" s="15" t="s">
        <v>42</v>
      </c>
      <c r="E54" s="20"/>
      <c r="F54" s="16"/>
      <c r="G54" s="20"/>
      <c r="H54" s="13"/>
      <c r="I54" s="31"/>
      <c r="J54" s="34"/>
      <c r="K54" s="17"/>
      <c r="L54" s="18">
        <f t="shared" si="1"/>
        <v>0</v>
      </c>
      <c r="M54" s="19">
        <f t="shared" si="2"/>
        <v>0</v>
      </c>
    </row>
    <row r="55" spans="1:13" ht="14.4" x14ac:dyDescent="0.25">
      <c r="A55" s="12" t="str">
        <f t="shared" si="5"/>
        <v/>
      </c>
      <c r="B55" s="13"/>
      <c r="C55" s="14" t="s">
        <v>42</v>
      </c>
      <c r="D55" s="15" t="s">
        <v>42</v>
      </c>
      <c r="E55" s="20"/>
      <c r="F55" s="16"/>
      <c r="G55" s="20"/>
      <c r="H55" s="13"/>
      <c r="I55" s="31"/>
      <c r="J55" s="34"/>
      <c r="K55" s="17"/>
      <c r="L55" s="18">
        <f t="shared" si="1"/>
        <v>0</v>
      </c>
      <c r="M55" s="19">
        <f t="shared" si="2"/>
        <v>0</v>
      </c>
    </row>
    <row r="56" spans="1:13" ht="14.4" x14ac:dyDescent="0.25">
      <c r="A56" s="12" t="str">
        <f t="shared" si="5"/>
        <v/>
      </c>
      <c r="B56" s="13"/>
      <c r="C56" s="14" t="s">
        <v>42</v>
      </c>
      <c r="D56" s="15" t="s">
        <v>42</v>
      </c>
      <c r="E56" s="20"/>
      <c r="F56" s="16"/>
      <c r="G56" s="20"/>
      <c r="H56" s="13"/>
      <c r="I56" s="31"/>
      <c r="J56" s="34"/>
      <c r="K56" s="17"/>
      <c r="L56" s="18">
        <f t="shared" si="1"/>
        <v>0</v>
      </c>
      <c r="M56" s="19">
        <f t="shared" si="2"/>
        <v>0</v>
      </c>
    </row>
    <row r="57" spans="1:13" ht="14.4" x14ac:dyDescent="0.25">
      <c r="A57" s="12" t="str">
        <f t="shared" si="5"/>
        <v/>
      </c>
      <c r="B57" s="13"/>
      <c r="C57" s="14" t="s">
        <v>42</v>
      </c>
      <c r="D57" s="15" t="s">
        <v>42</v>
      </c>
      <c r="E57" s="20"/>
      <c r="F57" s="16"/>
      <c r="G57" s="20"/>
      <c r="H57" s="13"/>
      <c r="I57" s="31"/>
      <c r="J57" s="34"/>
      <c r="K57" s="17"/>
      <c r="L57" s="18">
        <f t="shared" si="1"/>
        <v>0</v>
      </c>
      <c r="M57" s="19">
        <f t="shared" si="2"/>
        <v>0</v>
      </c>
    </row>
    <row r="58" spans="1:13" ht="14.4" x14ac:dyDescent="0.25">
      <c r="A58" s="12" t="str">
        <f t="shared" si="5"/>
        <v/>
      </c>
      <c r="B58" s="13"/>
      <c r="C58" s="14" t="s">
        <v>42</v>
      </c>
      <c r="D58" s="15" t="s">
        <v>42</v>
      </c>
      <c r="E58" s="20"/>
      <c r="F58" s="16"/>
      <c r="G58" s="20"/>
      <c r="H58" s="13"/>
      <c r="I58" s="31"/>
      <c r="J58" s="34"/>
      <c r="K58" s="17"/>
      <c r="L58" s="18">
        <f t="shared" si="1"/>
        <v>0</v>
      </c>
      <c r="M58" s="19">
        <f t="shared" si="2"/>
        <v>0</v>
      </c>
    </row>
    <row r="59" spans="1:13" ht="14.4" x14ac:dyDescent="0.25">
      <c r="A59" s="12" t="str">
        <f t="shared" si="5"/>
        <v/>
      </c>
      <c r="B59" s="13"/>
      <c r="C59" s="14" t="s">
        <v>42</v>
      </c>
      <c r="D59" s="15" t="s">
        <v>42</v>
      </c>
      <c r="E59" s="20"/>
      <c r="F59" s="16"/>
      <c r="G59" s="20"/>
      <c r="H59" s="13"/>
      <c r="I59" s="31"/>
      <c r="J59" s="34"/>
      <c r="K59" s="17"/>
      <c r="L59" s="18">
        <f t="shared" si="1"/>
        <v>0</v>
      </c>
      <c r="M59" s="19">
        <f t="shared" si="2"/>
        <v>0</v>
      </c>
    </row>
    <row r="60" spans="1:13" ht="14.4" x14ac:dyDescent="0.25">
      <c r="A60" s="12" t="str">
        <f t="shared" si="5"/>
        <v/>
      </c>
      <c r="B60" s="13"/>
      <c r="C60" s="14" t="s">
        <v>42</v>
      </c>
      <c r="D60" s="15" t="s">
        <v>42</v>
      </c>
      <c r="E60" s="20"/>
      <c r="F60" s="16"/>
      <c r="G60" s="20"/>
      <c r="H60" s="13"/>
      <c r="I60" s="31"/>
      <c r="J60" s="34"/>
      <c r="K60" s="17"/>
      <c r="L60" s="18">
        <f t="shared" si="1"/>
        <v>0</v>
      </c>
      <c r="M60" s="19">
        <f t="shared" si="2"/>
        <v>0</v>
      </c>
    </row>
    <row r="61" spans="1:13" ht="14.4" x14ac:dyDescent="0.25">
      <c r="A61" s="12" t="str">
        <f t="shared" si="5"/>
        <v/>
      </c>
      <c r="B61" s="13"/>
      <c r="C61" s="14" t="s">
        <v>42</v>
      </c>
      <c r="D61" s="15" t="s">
        <v>42</v>
      </c>
      <c r="E61" s="20"/>
      <c r="F61" s="16"/>
      <c r="G61" s="20"/>
      <c r="H61" s="13"/>
      <c r="I61" s="31"/>
      <c r="J61" s="34"/>
      <c r="K61" s="17"/>
      <c r="L61" s="18">
        <f t="shared" si="1"/>
        <v>0</v>
      </c>
      <c r="M61" s="19">
        <f t="shared" si="2"/>
        <v>0</v>
      </c>
    </row>
    <row r="62" spans="1:13" ht="14.4" x14ac:dyDescent="0.25">
      <c r="A62" s="12" t="str">
        <f t="shared" si="5"/>
        <v/>
      </c>
      <c r="B62" s="13"/>
      <c r="C62" s="14" t="s">
        <v>42</v>
      </c>
      <c r="D62" s="15" t="s">
        <v>42</v>
      </c>
      <c r="E62" s="20"/>
      <c r="F62" s="16"/>
      <c r="G62" s="20"/>
      <c r="H62" s="13"/>
      <c r="I62" s="31"/>
      <c r="J62" s="34"/>
      <c r="K62" s="17"/>
      <c r="L62" s="18">
        <f t="shared" si="1"/>
        <v>0</v>
      </c>
      <c r="M62" s="19">
        <f t="shared" si="2"/>
        <v>0</v>
      </c>
    </row>
    <row r="63" spans="1:13" ht="14.4" x14ac:dyDescent="0.25">
      <c r="A63" s="12" t="str">
        <f t="shared" si="5"/>
        <v/>
      </c>
      <c r="B63" s="13"/>
      <c r="C63" s="14" t="s">
        <v>42</v>
      </c>
      <c r="D63" s="15" t="s">
        <v>42</v>
      </c>
      <c r="E63" s="20"/>
      <c r="F63" s="16"/>
      <c r="G63" s="20"/>
      <c r="H63" s="13"/>
      <c r="I63" s="31"/>
      <c r="J63" s="34"/>
      <c r="K63" s="17"/>
      <c r="L63" s="18">
        <f t="shared" si="1"/>
        <v>0</v>
      </c>
      <c r="M63" s="19">
        <f t="shared" si="2"/>
        <v>0</v>
      </c>
    </row>
    <row r="64" spans="1:13" ht="14.4" x14ac:dyDescent="0.25">
      <c r="A64" s="12" t="str">
        <f t="shared" si="5"/>
        <v/>
      </c>
      <c r="B64" s="13"/>
      <c r="C64" s="14" t="s">
        <v>42</v>
      </c>
      <c r="D64" s="15" t="s">
        <v>42</v>
      </c>
      <c r="E64" s="20"/>
      <c r="F64" s="16"/>
      <c r="G64" s="20"/>
      <c r="H64" s="13"/>
      <c r="I64" s="31"/>
      <c r="J64" s="34"/>
      <c r="K64" s="17"/>
      <c r="L64" s="18">
        <f t="shared" si="1"/>
        <v>0</v>
      </c>
      <c r="M64" s="19">
        <f t="shared" si="2"/>
        <v>0</v>
      </c>
    </row>
    <row r="65" spans="1:13" ht="14.4" x14ac:dyDescent="0.25">
      <c r="A65" s="12" t="str">
        <f t="shared" si="5"/>
        <v/>
      </c>
      <c r="B65" s="13"/>
      <c r="C65" s="14" t="s">
        <v>42</v>
      </c>
      <c r="D65" s="15" t="s">
        <v>42</v>
      </c>
      <c r="E65" s="20"/>
      <c r="F65" s="16"/>
      <c r="G65" s="20"/>
      <c r="H65" s="13"/>
      <c r="I65" s="31"/>
      <c r="J65" s="34"/>
      <c r="K65" s="17"/>
      <c r="L65" s="18">
        <f t="shared" si="1"/>
        <v>0</v>
      </c>
      <c r="M65" s="19">
        <f t="shared" si="2"/>
        <v>0</v>
      </c>
    </row>
    <row r="66" spans="1:13" ht="14.4" x14ac:dyDescent="0.25">
      <c r="A66" s="12" t="str">
        <f t="shared" si="5"/>
        <v/>
      </c>
      <c r="B66" s="13"/>
      <c r="C66" s="14" t="s">
        <v>42</v>
      </c>
      <c r="D66" s="15" t="s">
        <v>42</v>
      </c>
      <c r="E66" s="20"/>
      <c r="F66" s="16"/>
      <c r="G66" s="20"/>
      <c r="H66" s="13"/>
      <c r="I66" s="31"/>
      <c r="J66" s="34"/>
      <c r="K66" s="17"/>
      <c r="L66" s="18">
        <f t="shared" si="1"/>
        <v>0</v>
      </c>
      <c r="M66" s="19">
        <f t="shared" si="2"/>
        <v>0</v>
      </c>
    </row>
    <row r="67" spans="1:13" ht="14.4" x14ac:dyDescent="0.25">
      <c r="A67" s="12" t="str">
        <f t="shared" si="5"/>
        <v/>
      </c>
      <c r="B67" s="13"/>
      <c r="C67" s="14" t="s">
        <v>42</v>
      </c>
      <c r="D67" s="15" t="s">
        <v>42</v>
      </c>
      <c r="E67" s="20"/>
      <c r="F67" s="16"/>
      <c r="G67" s="20"/>
      <c r="H67" s="13"/>
      <c r="I67" s="31"/>
      <c r="J67" s="34"/>
      <c r="K67" s="17"/>
      <c r="L67" s="18">
        <f t="shared" si="1"/>
        <v>0</v>
      </c>
      <c r="M67" s="19">
        <f t="shared" si="2"/>
        <v>0</v>
      </c>
    </row>
    <row r="68" spans="1:13" ht="14.4" x14ac:dyDescent="0.25">
      <c r="A68" s="12" t="str">
        <f t="shared" si="5"/>
        <v/>
      </c>
      <c r="B68" s="13"/>
      <c r="C68" s="14" t="s">
        <v>42</v>
      </c>
      <c r="D68" s="15" t="s">
        <v>42</v>
      </c>
      <c r="E68" s="20"/>
      <c r="F68" s="16"/>
      <c r="G68" s="20"/>
      <c r="H68" s="13"/>
      <c r="I68" s="31"/>
      <c r="J68" s="34"/>
      <c r="K68" s="17"/>
      <c r="L68" s="18">
        <f t="shared" si="1"/>
        <v>0</v>
      </c>
      <c r="M68" s="19">
        <f t="shared" si="2"/>
        <v>0</v>
      </c>
    </row>
    <row r="69" spans="1:13" ht="14.4" x14ac:dyDescent="0.25">
      <c r="A69" s="12" t="str">
        <f t="shared" si="5"/>
        <v/>
      </c>
      <c r="B69" s="13"/>
      <c r="C69" s="14" t="s">
        <v>42</v>
      </c>
      <c r="D69" s="15" t="s">
        <v>42</v>
      </c>
      <c r="E69" s="20"/>
      <c r="F69" s="16"/>
      <c r="G69" s="20"/>
      <c r="H69" s="13"/>
      <c r="I69" s="31"/>
      <c r="J69" s="34"/>
      <c r="K69" s="17"/>
      <c r="L69" s="18">
        <f t="shared" si="1"/>
        <v>0</v>
      </c>
      <c r="M69" s="19">
        <f t="shared" si="2"/>
        <v>0</v>
      </c>
    </row>
    <row r="70" spans="1:13" ht="14.4" x14ac:dyDescent="0.25">
      <c r="A70" s="12" t="str">
        <f t="shared" ref="A70:A100" si="6">CONCATENATE(B70,C70,D70)</f>
        <v/>
      </c>
      <c r="B70" s="13"/>
      <c r="C70" s="14" t="s">
        <v>42</v>
      </c>
      <c r="D70" s="15" t="s">
        <v>42</v>
      </c>
      <c r="E70" s="20"/>
      <c r="F70" s="16"/>
      <c r="G70" s="20"/>
      <c r="H70" s="13"/>
      <c r="I70" s="31"/>
      <c r="J70" s="34"/>
      <c r="K70" s="17"/>
      <c r="L70" s="18">
        <f t="shared" si="1"/>
        <v>0</v>
      </c>
      <c r="M70" s="19">
        <f t="shared" si="2"/>
        <v>0</v>
      </c>
    </row>
    <row r="71" spans="1:13" ht="14.4" x14ac:dyDescent="0.25">
      <c r="A71" s="12" t="str">
        <f t="shared" si="6"/>
        <v/>
      </c>
      <c r="B71" s="13"/>
      <c r="C71" s="14" t="s">
        <v>42</v>
      </c>
      <c r="D71" s="15" t="s">
        <v>42</v>
      </c>
      <c r="E71" s="20"/>
      <c r="F71" s="16"/>
      <c r="G71" s="20"/>
      <c r="H71" s="13"/>
      <c r="I71" s="31"/>
      <c r="J71" s="34"/>
      <c r="K71" s="17"/>
      <c r="L71" s="18">
        <f t="shared" si="1"/>
        <v>0</v>
      </c>
      <c r="M71" s="19">
        <f t="shared" si="2"/>
        <v>0</v>
      </c>
    </row>
    <row r="72" spans="1:13" ht="14.4" x14ac:dyDescent="0.25">
      <c r="A72" s="12" t="str">
        <f t="shared" si="6"/>
        <v/>
      </c>
      <c r="B72" s="13"/>
      <c r="C72" s="14" t="s">
        <v>42</v>
      </c>
      <c r="D72" s="15" t="s">
        <v>42</v>
      </c>
      <c r="E72" s="20"/>
      <c r="F72" s="16"/>
      <c r="G72" s="20"/>
      <c r="H72" s="13"/>
      <c r="I72" s="31"/>
      <c r="J72" s="34"/>
      <c r="K72" s="17"/>
      <c r="L72" s="18">
        <f t="shared" ref="L72:L100" si="7">IF(K72=1,7,IF(K72=2,6,IF(K72=3,5,IF(K72=4,4,IF(K72=5,3,IF(K72=6,2,IF(K72&gt;=6,1,0)))))))</f>
        <v>0</v>
      </c>
      <c r="M72" s="19">
        <f t="shared" si="2"/>
        <v>0</v>
      </c>
    </row>
    <row r="73" spans="1:13" ht="14.4" x14ac:dyDescent="0.25">
      <c r="A73" s="12" t="str">
        <f t="shared" si="6"/>
        <v/>
      </c>
      <c r="B73" s="13"/>
      <c r="C73" s="14" t="s">
        <v>42</v>
      </c>
      <c r="D73" s="15" t="s">
        <v>42</v>
      </c>
      <c r="E73" s="20"/>
      <c r="F73" s="16"/>
      <c r="G73" s="20"/>
      <c r="H73" s="13"/>
      <c r="I73" s="31"/>
      <c r="J73" s="34"/>
      <c r="K73" s="17"/>
      <c r="L73" s="18">
        <f t="shared" si="7"/>
        <v>0</v>
      </c>
      <c r="M73" s="19">
        <f t="shared" ref="M73:M100" si="8">SUM(L73+$M$5)</f>
        <v>0</v>
      </c>
    </row>
    <row r="74" spans="1:13" ht="14.4" x14ac:dyDescent="0.25">
      <c r="A74" s="12" t="str">
        <f t="shared" si="6"/>
        <v/>
      </c>
      <c r="B74" s="13"/>
      <c r="C74" s="14" t="s">
        <v>42</v>
      </c>
      <c r="D74" s="15" t="s">
        <v>42</v>
      </c>
      <c r="E74" s="20"/>
      <c r="F74" s="16"/>
      <c r="G74" s="20"/>
      <c r="H74" s="13"/>
      <c r="I74" s="31"/>
      <c r="J74" s="34"/>
      <c r="K74" s="17"/>
      <c r="L74" s="18">
        <f t="shared" si="7"/>
        <v>0</v>
      </c>
      <c r="M74" s="19">
        <f t="shared" si="8"/>
        <v>0</v>
      </c>
    </row>
    <row r="75" spans="1:13" ht="14.4" x14ac:dyDescent="0.25">
      <c r="A75" s="12" t="str">
        <f t="shared" si="6"/>
        <v/>
      </c>
      <c r="B75" s="13"/>
      <c r="C75" s="14" t="s">
        <v>42</v>
      </c>
      <c r="D75" s="15" t="s">
        <v>42</v>
      </c>
      <c r="E75" s="20"/>
      <c r="F75" s="16"/>
      <c r="G75" s="20"/>
      <c r="H75" s="13"/>
      <c r="I75" s="31"/>
      <c r="J75" s="34"/>
      <c r="K75" s="17"/>
      <c r="L75" s="18">
        <f t="shared" si="7"/>
        <v>0</v>
      </c>
      <c r="M75" s="19">
        <f t="shared" si="8"/>
        <v>0</v>
      </c>
    </row>
    <row r="76" spans="1:13" ht="14.4" x14ac:dyDescent="0.25">
      <c r="A76" s="12" t="str">
        <f t="shared" si="6"/>
        <v/>
      </c>
      <c r="B76" s="13"/>
      <c r="C76" s="14" t="s">
        <v>42</v>
      </c>
      <c r="D76" s="15" t="s">
        <v>42</v>
      </c>
      <c r="E76" s="20"/>
      <c r="F76" s="16"/>
      <c r="G76" s="20"/>
      <c r="H76" s="13"/>
      <c r="I76" s="31"/>
      <c r="J76" s="34"/>
      <c r="K76" s="17"/>
      <c r="L76" s="18">
        <f t="shared" si="7"/>
        <v>0</v>
      </c>
      <c r="M76" s="19">
        <f t="shared" si="8"/>
        <v>0</v>
      </c>
    </row>
    <row r="77" spans="1:13" ht="14.4" x14ac:dyDescent="0.25">
      <c r="A77" s="12" t="str">
        <f t="shared" si="6"/>
        <v/>
      </c>
      <c r="B77" s="13"/>
      <c r="C77" s="14" t="s">
        <v>42</v>
      </c>
      <c r="D77" s="15" t="s">
        <v>42</v>
      </c>
      <c r="E77" s="20"/>
      <c r="F77" s="16"/>
      <c r="G77" s="20"/>
      <c r="H77" s="13"/>
      <c r="I77" s="31"/>
      <c r="J77" s="34"/>
      <c r="K77" s="17"/>
      <c r="L77" s="18">
        <f t="shared" si="7"/>
        <v>0</v>
      </c>
      <c r="M77" s="19">
        <f t="shared" si="8"/>
        <v>0</v>
      </c>
    </row>
    <row r="78" spans="1:13" ht="14.4" x14ac:dyDescent="0.25">
      <c r="A78" s="12" t="str">
        <f t="shared" si="6"/>
        <v/>
      </c>
      <c r="B78" s="13"/>
      <c r="C78" s="14" t="s">
        <v>42</v>
      </c>
      <c r="D78" s="15" t="s">
        <v>42</v>
      </c>
      <c r="E78" s="20"/>
      <c r="F78" s="16"/>
      <c r="G78" s="20"/>
      <c r="H78" s="13"/>
      <c r="I78" s="31"/>
      <c r="J78" s="34"/>
      <c r="K78" s="17"/>
      <c r="L78" s="18">
        <f t="shared" si="7"/>
        <v>0</v>
      </c>
      <c r="M78" s="19">
        <f t="shared" si="8"/>
        <v>0</v>
      </c>
    </row>
    <row r="79" spans="1:13" ht="14.4" x14ac:dyDescent="0.25">
      <c r="A79" s="12" t="str">
        <f t="shared" si="6"/>
        <v/>
      </c>
      <c r="B79" s="13"/>
      <c r="C79" s="14" t="s">
        <v>42</v>
      </c>
      <c r="D79" s="15" t="s">
        <v>42</v>
      </c>
      <c r="E79" s="20"/>
      <c r="F79" s="16"/>
      <c r="G79" s="20"/>
      <c r="H79" s="13"/>
      <c r="I79" s="31"/>
      <c r="J79" s="34"/>
      <c r="K79" s="17"/>
      <c r="L79" s="18">
        <f t="shared" si="7"/>
        <v>0</v>
      </c>
      <c r="M79" s="19">
        <f t="shared" si="8"/>
        <v>0</v>
      </c>
    </row>
    <row r="80" spans="1:13" ht="14.4" x14ac:dyDescent="0.25">
      <c r="A80" s="12" t="str">
        <f t="shared" si="6"/>
        <v/>
      </c>
      <c r="B80" s="13"/>
      <c r="C80" s="14" t="s">
        <v>42</v>
      </c>
      <c r="D80" s="15" t="s">
        <v>42</v>
      </c>
      <c r="E80" s="20"/>
      <c r="F80" s="16"/>
      <c r="G80" s="20"/>
      <c r="H80" s="13"/>
      <c r="I80" s="31"/>
      <c r="J80" s="34"/>
      <c r="K80" s="17"/>
      <c r="L80" s="18">
        <f t="shared" si="7"/>
        <v>0</v>
      </c>
      <c r="M80" s="19">
        <f t="shared" si="8"/>
        <v>0</v>
      </c>
    </row>
    <row r="81" spans="1:13" ht="14.4" x14ac:dyDescent="0.25">
      <c r="A81" s="12" t="str">
        <f t="shared" si="6"/>
        <v/>
      </c>
      <c r="B81" s="13"/>
      <c r="C81" s="14" t="s">
        <v>42</v>
      </c>
      <c r="D81" s="15" t="s">
        <v>42</v>
      </c>
      <c r="E81" s="20"/>
      <c r="F81" s="16"/>
      <c r="G81" s="20"/>
      <c r="H81" s="13"/>
      <c r="I81" s="31"/>
      <c r="J81" s="34"/>
      <c r="K81" s="17"/>
      <c r="L81" s="18">
        <f t="shared" si="7"/>
        <v>0</v>
      </c>
      <c r="M81" s="19">
        <f t="shared" si="8"/>
        <v>0</v>
      </c>
    </row>
    <row r="82" spans="1:13" ht="14.4" x14ac:dyDescent="0.25">
      <c r="A82" s="12" t="str">
        <f t="shared" si="6"/>
        <v/>
      </c>
      <c r="B82" s="13"/>
      <c r="C82" s="14" t="s">
        <v>42</v>
      </c>
      <c r="D82" s="15" t="s">
        <v>42</v>
      </c>
      <c r="E82" s="20"/>
      <c r="F82" s="16"/>
      <c r="G82" s="20"/>
      <c r="H82" s="13"/>
      <c r="I82" s="31"/>
      <c r="J82" s="34"/>
      <c r="K82" s="17"/>
      <c r="L82" s="18">
        <f t="shared" si="7"/>
        <v>0</v>
      </c>
      <c r="M82" s="19">
        <f t="shared" si="8"/>
        <v>0</v>
      </c>
    </row>
    <row r="83" spans="1:13" ht="14.4" x14ac:dyDescent="0.25">
      <c r="A83" s="12" t="str">
        <f t="shared" si="6"/>
        <v/>
      </c>
      <c r="B83" s="13"/>
      <c r="C83" s="14" t="s">
        <v>42</v>
      </c>
      <c r="D83" s="15" t="s">
        <v>42</v>
      </c>
      <c r="E83" s="20"/>
      <c r="F83" s="16"/>
      <c r="G83" s="20"/>
      <c r="H83" s="13"/>
      <c r="I83" s="31"/>
      <c r="J83" s="34"/>
      <c r="K83" s="17"/>
      <c r="L83" s="18">
        <f t="shared" si="7"/>
        <v>0</v>
      </c>
      <c r="M83" s="19">
        <f t="shared" si="8"/>
        <v>0</v>
      </c>
    </row>
    <row r="84" spans="1:13" ht="14.4" x14ac:dyDescent="0.25">
      <c r="A84" s="12" t="str">
        <f t="shared" si="6"/>
        <v/>
      </c>
      <c r="B84" s="13"/>
      <c r="C84" s="14" t="s">
        <v>42</v>
      </c>
      <c r="D84" s="15" t="s">
        <v>42</v>
      </c>
      <c r="E84" s="20"/>
      <c r="F84" s="16"/>
      <c r="G84" s="20"/>
      <c r="H84" s="13"/>
      <c r="I84" s="31"/>
      <c r="J84" s="34"/>
      <c r="K84" s="17"/>
      <c r="L84" s="18">
        <f t="shared" si="7"/>
        <v>0</v>
      </c>
      <c r="M84" s="19">
        <f t="shared" si="8"/>
        <v>0</v>
      </c>
    </row>
    <row r="85" spans="1:13" ht="14.4" x14ac:dyDescent="0.25">
      <c r="A85" s="12" t="str">
        <f t="shared" si="6"/>
        <v/>
      </c>
      <c r="B85" s="13"/>
      <c r="C85" s="14" t="s">
        <v>42</v>
      </c>
      <c r="D85" s="15" t="s">
        <v>42</v>
      </c>
      <c r="E85" s="20"/>
      <c r="F85" s="16"/>
      <c r="G85" s="20"/>
      <c r="H85" s="13"/>
      <c r="I85" s="31"/>
      <c r="J85" s="34"/>
      <c r="K85" s="17"/>
      <c r="L85" s="18">
        <f t="shared" si="7"/>
        <v>0</v>
      </c>
      <c r="M85" s="19">
        <f t="shared" si="8"/>
        <v>0</v>
      </c>
    </row>
    <row r="86" spans="1:13" ht="14.4" x14ac:dyDescent="0.25">
      <c r="A86" s="12" t="str">
        <f t="shared" si="6"/>
        <v/>
      </c>
      <c r="B86" s="13"/>
      <c r="C86" s="14" t="s">
        <v>42</v>
      </c>
      <c r="D86" s="15" t="s">
        <v>42</v>
      </c>
      <c r="E86" s="20"/>
      <c r="F86" s="16"/>
      <c r="G86" s="20"/>
      <c r="H86" s="13"/>
      <c r="I86" s="31"/>
      <c r="J86" s="34"/>
      <c r="K86" s="17"/>
      <c r="L86" s="18">
        <f t="shared" si="7"/>
        <v>0</v>
      </c>
      <c r="M86" s="19">
        <f t="shared" si="8"/>
        <v>0</v>
      </c>
    </row>
    <row r="87" spans="1:13" ht="14.4" x14ac:dyDescent="0.25">
      <c r="A87" s="12" t="str">
        <f t="shared" si="6"/>
        <v/>
      </c>
      <c r="B87" s="13"/>
      <c r="C87" s="14" t="s">
        <v>42</v>
      </c>
      <c r="D87" s="15" t="s">
        <v>42</v>
      </c>
      <c r="E87" s="20"/>
      <c r="F87" s="16"/>
      <c r="G87" s="20"/>
      <c r="H87" s="13"/>
      <c r="I87" s="31"/>
      <c r="J87" s="34"/>
      <c r="K87" s="17"/>
      <c r="L87" s="18">
        <f t="shared" si="7"/>
        <v>0</v>
      </c>
      <c r="M87" s="19">
        <f t="shared" si="8"/>
        <v>0</v>
      </c>
    </row>
    <row r="88" spans="1:13" ht="14.4" x14ac:dyDescent="0.25">
      <c r="A88" s="12" t="str">
        <f t="shared" si="6"/>
        <v/>
      </c>
      <c r="B88" s="13"/>
      <c r="C88" s="14" t="s">
        <v>42</v>
      </c>
      <c r="D88" s="15" t="s">
        <v>42</v>
      </c>
      <c r="E88" s="20"/>
      <c r="F88" s="16"/>
      <c r="G88" s="20"/>
      <c r="H88" s="13"/>
      <c r="I88" s="31"/>
      <c r="J88" s="34"/>
      <c r="K88" s="17"/>
      <c r="L88" s="18">
        <f t="shared" si="7"/>
        <v>0</v>
      </c>
      <c r="M88" s="19">
        <f t="shared" si="8"/>
        <v>0</v>
      </c>
    </row>
    <row r="89" spans="1:13" ht="14.4" x14ac:dyDescent="0.25">
      <c r="A89" s="12" t="str">
        <f t="shared" si="6"/>
        <v/>
      </c>
      <c r="B89" s="13"/>
      <c r="C89" s="14" t="s">
        <v>42</v>
      </c>
      <c r="D89" s="15" t="s">
        <v>42</v>
      </c>
      <c r="E89" s="20"/>
      <c r="F89" s="16"/>
      <c r="G89" s="20"/>
      <c r="H89" s="13"/>
      <c r="I89" s="31"/>
      <c r="J89" s="34"/>
      <c r="K89" s="17"/>
      <c r="L89" s="18">
        <f t="shared" si="7"/>
        <v>0</v>
      </c>
      <c r="M89" s="19">
        <f t="shared" si="8"/>
        <v>0</v>
      </c>
    </row>
    <row r="90" spans="1:13" ht="14.4" x14ac:dyDescent="0.25">
      <c r="A90" s="12" t="str">
        <f t="shared" si="6"/>
        <v/>
      </c>
      <c r="B90" s="13"/>
      <c r="C90" s="14" t="s">
        <v>42</v>
      </c>
      <c r="D90" s="15" t="s">
        <v>42</v>
      </c>
      <c r="E90" s="20"/>
      <c r="F90" s="16"/>
      <c r="G90" s="20"/>
      <c r="H90" s="13"/>
      <c r="I90" s="31"/>
      <c r="J90" s="34"/>
      <c r="K90" s="17"/>
      <c r="L90" s="18">
        <f t="shared" si="7"/>
        <v>0</v>
      </c>
      <c r="M90" s="19">
        <f t="shared" si="8"/>
        <v>0</v>
      </c>
    </row>
    <row r="91" spans="1:13" ht="14.4" x14ac:dyDescent="0.25">
      <c r="A91" s="12" t="str">
        <f t="shared" si="6"/>
        <v/>
      </c>
      <c r="B91" s="13"/>
      <c r="C91" s="14" t="s">
        <v>42</v>
      </c>
      <c r="D91" s="15" t="s">
        <v>42</v>
      </c>
      <c r="E91" s="20"/>
      <c r="F91" s="16"/>
      <c r="G91" s="20"/>
      <c r="H91" s="13"/>
      <c r="I91" s="31"/>
      <c r="J91" s="34"/>
      <c r="K91" s="17"/>
      <c r="L91" s="18">
        <f t="shared" si="7"/>
        <v>0</v>
      </c>
      <c r="M91" s="19">
        <f t="shared" si="8"/>
        <v>0</v>
      </c>
    </row>
    <row r="92" spans="1:13" ht="14.4" x14ac:dyDescent="0.25">
      <c r="A92" s="12" t="str">
        <f t="shared" si="6"/>
        <v/>
      </c>
      <c r="B92" s="13"/>
      <c r="C92" s="14" t="s">
        <v>42</v>
      </c>
      <c r="D92" s="15" t="s">
        <v>42</v>
      </c>
      <c r="E92" s="20"/>
      <c r="F92" s="16"/>
      <c r="G92" s="20"/>
      <c r="H92" s="13"/>
      <c r="I92" s="31"/>
      <c r="J92" s="34"/>
      <c r="K92" s="17"/>
      <c r="L92" s="18">
        <f t="shared" si="7"/>
        <v>0</v>
      </c>
      <c r="M92" s="19">
        <f t="shared" si="8"/>
        <v>0</v>
      </c>
    </row>
    <row r="93" spans="1:13" ht="14.4" x14ac:dyDescent="0.25">
      <c r="A93" s="12" t="str">
        <f t="shared" si="6"/>
        <v/>
      </c>
      <c r="B93" s="13"/>
      <c r="C93" s="14" t="s">
        <v>42</v>
      </c>
      <c r="D93" s="15" t="s">
        <v>42</v>
      </c>
      <c r="E93" s="20"/>
      <c r="F93" s="16"/>
      <c r="G93" s="20"/>
      <c r="H93" s="13"/>
      <c r="I93" s="31"/>
      <c r="J93" s="34"/>
      <c r="K93" s="17"/>
      <c r="L93" s="18">
        <f t="shared" si="7"/>
        <v>0</v>
      </c>
      <c r="M93" s="19">
        <f t="shared" si="8"/>
        <v>0</v>
      </c>
    </row>
    <row r="94" spans="1:13" ht="14.4" x14ac:dyDescent="0.25">
      <c r="A94" s="12" t="str">
        <f t="shared" si="6"/>
        <v/>
      </c>
      <c r="B94" s="13"/>
      <c r="C94" s="14" t="s">
        <v>42</v>
      </c>
      <c r="D94" s="15" t="s">
        <v>42</v>
      </c>
      <c r="E94" s="20"/>
      <c r="F94" s="16"/>
      <c r="G94" s="20"/>
      <c r="H94" s="13"/>
      <c r="I94" s="31"/>
      <c r="J94" s="34"/>
      <c r="K94" s="17"/>
      <c r="L94" s="18">
        <f t="shared" si="7"/>
        <v>0</v>
      </c>
      <c r="M94" s="19">
        <f t="shared" si="8"/>
        <v>0</v>
      </c>
    </row>
    <row r="95" spans="1:13" ht="14.4" x14ac:dyDescent="0.25">
      <c r="A95" s="12" t="str">
        <f t="shared" si="6"/>
        <v/>
      </c>
      <c r="B95" s="13"/>
      <c r="C95" s="14" t="s">
        <v>42</v>
      </c>
      <c r="D95" s="15" t="s">
        <v>42</v>
      </c>
      <c r="E95" s="20"/>
      <c r="F95" s="16"/>
      <c r="G95" s="20"/>
      <c r="H95" s="13"/>
      <c r="I95" s="31"/>
      <c r="J95" s="34"/>
      <c r="K95" s="17"/>
      <c r="L95" s="18">
        <f t="shared" si="7"/>
        <v>0</v>
      </c>
      <c r="M95" s="19">
        <f t="shared" si="8"/>
        <v>0</v>
      </c>
    </row>
    <row r="96" spans="1:13" ht="14.4" x14ac:dyDescent="0.25">
      <c r="A96" s="12" t="str">
        <f t="shared" si="6"/>
        <v/>
      </c>
      <c r="B96" s="13"/>
      <c r="C96" s="14" t="s">
        <v>42</v>
      </c>
      <c r="D96" s="15" t="s">
        <v>42</v>
      </c>
      <c r="E96" s="20"/>
      <c r="F96" s="16"/>
      <c r="G96" s="20"/>
      <c r="H96" s="13"/>
      <c r="I96" s="31"/>
      <c r="J96" s="34"/>
      <c r="K96" s="17"/>
      <c r="L96" s="18">
        <f t="shared" si="7"/>
        <v>0</v>
      </c>
      <c r="M96" s="19">
        <f t="shared" si="8"/>
        <v>0</v>
      </c>
    </row>
    <row r="97" spans="1:13" ht="14.4" x14ac:dyDescent="0.25">
      <c r="A97" s="12" t="str">
        <f t="shared" si="6"/>
        <v/>
      </c>
      <c r="B97" s="13"/>
      <c r="C97" s="14" t="s">
        <v>42</v>
      </c>
      <c r="D97" s="15" t="s">
        <v>42</v>
      </c>
      <c r="E97" s="20"/>
      <c r="F97" s="16"/>
      <c r="G97" s="20"/>
      <c r="H97" s="13"/>
      <c r="I97" s="31"/>
      <c r="J97" s="34"/>
      <c r="K97" s="17"/>
      <c r="L97" s="18">
        <f t="shared" si="7"/>
        <v>0</v>
      </c>
      <c r="M97" s="19">
        <f t="shared" si="8"/>
        <v>0</v>
      </c>
    </row>
    <row r="98" spans="1:13" ht="14.4" x14ac:dyDescent="0.25">
      <c r="A98" s="12" t="str">
        <f t="shared" si="6"/>
        <v/>
      </c>
      <c r="B98" s="13"/>
      <c r="C98" s="14" t="s">
        <v>42</v>
      </c>
      <c r="D98" s="15" t="s">
        <v>42</v>
      </c>
      <c r="E98" s="20"/>
      <c r="F98" s="16"/>
      <c r="G98" s="20"/>
      <c r="H98" s="13"/>
      <c r="I98" s="31"/>
      <c r="J98" s="34"/>
      <c r="K98" s="17"/>
      <c r="L98" s="18">
        <f t="shared" si="7"/>
        <v>0</v>
      </c>
      <c r="M98" s="19">
        <f t="shared" si="8"/>
        <v>0</v>
      </c>
    </row>
    <row r="99" spans="1:13" ht="14.4" x14ac:dyDescent="0.25">
      <c r="A99" s="12" t="str">
        <f t="shared" si="6"/>
        <v/>
      </c>
      <c r="B99" s="13"/>
      <c r="C99" s="14" t="s">
        <v>42</v>
      </c>
      <c r="D99" s="15" t="s">
        <v>42</v>
      </c>
      <c r="E99" s="20"/>
      <c r="F99" s="16"/>
      <c r="G99" s="20"/>
      <c r="H99" s="13"/>
      <c r="I99" s="31"/>
      <c r="J99" s="34"/>
      <c r="K99" s="17"/>
      <c r="L99" s="18">
        <f t="shared" si="7"/>
        <v>0</v>
      </c>
      <c r="M99" s="19">
        <f t="shared" si="8"/>
        <v>0</v>
      </c>
    </row>
    <row r="100" spans="1:13" ht="15" thickBot="1" x14ac:dyDescent="0.3">
      <c r="A100" s="12" t="str">
        <f t="shared" si="6"/>
        <v/>
      </c>
      <c r="B100" s="21"/>
      <c r="C100" s="22" t="s">
        <v>42</v>
      </c>
      <c r="D100" s="23" t="s">
        <v>42</v>
      </c>
      <c r="E100" s="24"/>
      <c r="F100" s="25"/>
      <c r="G100" s="24"/>
      <c r="H100" s="21"/>
      <c r="I100" s="33"/>
      <c r="J100" s="243"/>
      <c r="K100" s="17"/>
      <c r="L100" s="27">
        <f t="shared" si="7"/>
        <v>0</v>
      </c>
      <c r="M100" s="19">
        <f t="shared" si="8"/>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93" priority="893"/>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8C70-94AD-44CC-8386-967F8B0064F3}">
  <sheetPr>
    <tabColor rgb="FFA3E7FF"/>
  </sheetPr>
  <dimension ref="A1:P144"/>
  <sheetViews>
    <sheetView workbookViewId="0">
      <selection activeCell="B2" sqref="B2:L2"/>
    </sheetView>
  </sheetViews>
  <sheetFormatPr defaultColWidth="9.109375" defaultRowHeight="13.2" x14ac:dyDescent="0.25"/>
  <cols>
    <col min="1" max="1" width="52" customWidth="1"/>
    <col min="2" max="2" width="6.6640625" bestFit="1" customWidth="1"/>
    <col min="3" max="3" width="17.6640625" bestFit="1" customWidth="1"/>
    <col min="4" max="4" width="28.5546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252</v>
      </c>
      <c r="F1" s="623"/>
      <c r="G1" s="623"/>
      <c r="H1" s="623"/>
      <c r="I1" s="623"/>
      <c r="J1" s="8" t="s">
        <v>165</v>
      </c>
      <c r="K1" s="657">
        <v>45004</v>
      </c>
      <c r="L1" s="658"/>
      <c r="M1" s="8" t="s">
        <v>166</v>
      </c>
    </row>
    <row r="2" spans="1:16" s="9" customFormat="1" ht="22.5" customHeight="1" thickBot="1" x14ac:dyDescent="0.3">
      <c r="A2" s="1">
        <f>COUNTA(_xlfn.UNIQUE(D6:D185))</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12" t="str">
        <f t="shared" ref="A6:A69" si="0">CONCATENATE(B6,C6,D6)</f>
        <v/>
      </c>
      <c r="B6" s="13"/>
      <c r="C6" s="14"/>
      <c r="D6" s="15"/>
      <c r="E6" s="20"/>
      <c r="F6" s="16"/>
      <c r="G6" s="20"/>
      <c r="H6" s="13"/>
      <c r="I6" s="31"/>
      <c r="J6" s="34"/>
      <c r="K6" s="17"/>
      <c r="L6" s="18">
        <f t="shared" ref="L6:L69" si="1">IF(K6=1,7,IF(K6=2,6,IF(K6=3,5,IF(K6=4,4,IF(K6=5,3,IF(K6=6,2,IF(K6&gt;=6,1,0)))))))</f>
        <v>0</v>
      </c>
      <c r="M6" s="19">
        <f>SUM(L6+$M$5)</f>
        <v>0</v>
      </c>
      <c r="N6" s="30"/>
      <c r="O6" s="30"/>
      <c r="P6" s="30"/>
    </row>
    <row r="7" spans="1:16" ht="14.4" x14ac:dyDescent="0.25">
      <c r="A7" s="12" t="str">
        <f t="shared" si="0"/>
        <v/>
      </c>
      <c r="B7" s="13"/>
      <c r="C7" s="14"/>
      <c r="D7" s="15"/>
      <c r="E7" s="20"/>
      <c r="F7" s="16"/>
      <c r="G7" s="20"/>
      <c r="H7" s="13"/>
      <c r="I7" s="31"/>
      <c r="J7" s="34"/>
      <c r="K7" s="17"/>
      <c r="L7" s="18">
        <f t="shared" si="1"/>
        <v>0</v>
      </c>
      <c r="M7" s="19">
        <f t="shared" ref="M7:M70" si="2">SUM(L7+$M$5)</f>
        <v>0</v>
      </c>
      <c r="N7" s="30"/>
      <c r="O7" s="30"/>
      <c r="P7" s="30"/>
    </row>
    <row r="8" spans="1:16" ht="14.4" x14ac:dyDescent="0.25">
      <c r="A8" s="12" t="str">
        <f t="shared" si="0"/>
        <v/>
      </c>
      <c r="B8" s="13"/>
      <c r="C8" s="14"/>
      <c r="D8" s="15"/>
      <c r="E8" s="20"/>
      <c r="F8" s="16"/>
      <c r="G8" s="20"/>
      <c r="H8" s="13"/>
      <c r="I8" s="31"/>
      <c r="J8" s="34"/>
      <c r="K8" s="17"/>
      <c r="L8" s="18">
        <f t="shared" si="1"/>
        <v>0</v>
      </c>
      <c r="M8" s="19">
        <f t="shared" si="2"/>
        <v>0</v>
      </c>
      <c r="N8" s="30"/>
      <c r="O8" s="30"/>
      <c r="P8" s="30"/>
    </row>
    <row r="9" spans="1:16" ht="14.4" x14ac:dyDescent="0.25">
      <c r="A9" s="12" t="str">
        <f t="shared" si="0"/>
        <v/>
      </c>
      <c r="B9" s="13"/>
      <c r="C9" s="14"/>
      <c r="D9" s="15"/>
      <c r="E9" s="20"/>
      <c r="F9" s="16"/>
      <c r="G9" s="20"/>
      <c r="H9" s="13"/>
      <c r="I9" s="31"/>
      <c r="J9" s="34"/>
      <c r="K9" s="17"/>
      <c r="L9" s="18">
        <f t="shared" si="1"/>
        <v>0</v>
      </c>
      <c r="M9" s="19">
        <f t="shared" si="2"/>
        <v>0</v>
      </c>
      <c r="N9" s="30"/>
      <c r="O9" s="30"/>
      <c r="P9" s="30"/>
    </row>
    <row r="10" spans="1:16" ht="14.4" x14ac:dyDescent="0.25">
      <c r="A10" s="12" t="str">
        <f t="shared" si="0"/>
        <v/>
      </c>
      <c r="B10" s="13"/>
      <c r="C10" s="14"/>
      <c r="D10" s="15"/>
      <c r="E10" s="20"/>
      <c r="F10" s="16"/>
      <c r="G10" s="20"/>
      <c r="H10" s="13"/>
      <c r="I10" s="31"/>
      <c r="J10" s="34"/>
      <c r="K10" s="17"/>
      <c r="L10" s="18">
        <f t="shared" si="1"/>
        <v>0</v>
      </c>
      <c r="M10" s="19">
        <f t="shared" si="2"/>
        <v>0</v>
      </c>
      <c r="N10" s="30"/>
      <c r="O10" s="30"/>
      <c r="P10" s="30"/>
    </row>
    <row r="11" spans="1:16" ht="14.4" x14ac:dyDescent="0.25">
      <c r="A11" s="12" t="str">
        <f t="shared" si="0"/>
        <v/>
      </c>
      <c r="B11" s="13"/>
      <c r="C11" s="14"/>
      <c r="D11" s="15"/>
      <c r="E11" s="20"/>
      <c r="F11" s="16"/>
      <c r="G11" s="20"/>
      <c r="H11" s="13"/>
      <c r="I11" s="31"/>
      <c r="J11" s="34"/>
      <c r="K11" s="17"/>
      <c r="L11" s="18">
        <f t="shared" si="1"/>
        <v>0</v>
      </c>
      <c r="M11" s="19">
        <f t="shared" si="2"/>
        <v>0</v>
      </c>
      <c r="N11" s="30"/>
      <c r="O11" s="30"/>
      <c r="P11" s="30"/>
    </row>
    <row r="12" spans="1:16" ht="14.4" x14ac:dyDescent="0.25">
      <c r="A12" s="12" t="str">
        <f t="shared" si="0"/>
        <v/>
      </c>
      <c r="B12" s="13"/>
      <c r="C12" s="14"/>
      <c r="D12" s="15"/>
      <c r="E12" s="20"/>
      <c r="F12" s="16"/>
      <c r="G12" s="20"/>
      <c r="H12" s="13"/>
      <c r="I12" s="31"/>
      <c r="J12" s="34"/>
      <c r="K12" s="17"/>
      <c r="L12" s="18">
        <f t="shared" si="1"/>
        <v>0</v>
      </c>
      <c r="M12" s="19">
        <f t="shared" si="2"/>
        <v>0</v>
      </c>
      <c r="N12" s="30"/>
      <c r="O12" s="30"/>
      <c r="P12" s="30"/>
    </row>
    <row r="13" spans="1:16" ht="14.4" x14ac:dyDescent="0.25">
      <c r="A13" s="12" t="str">
        <f t="shared" si="0"/>
        <v/>
      </c>
      <c r="B13" s="13"/>
      <c r="C13" s="14"/>
      <c r="D13" s="15"/>
      <c r="E13" s="20"/>
      <c r="F13" s="16"/>
      <c r="G13" s="20"/>
      <c r="H13" s="13"/>
      <c r="I13" s="31"/>
      <c r="J13" s="34"/>
      <c r="K13" s="17"/>
      <c r="L13" s="18">
        <f t="shared" si="1"/>
        <v>0</v>
      </c>
      <c r="M13" s="19">
        <f t="shared" si="2"/>
        <v>0</v>
      </c>
      <c r="N13" s="30"/>
      <c r="O13" s="30"/>
      <c r="P13" s="30"/>
    </row>
    <row r="14" spans="1:16" ht="14.4" x14ac:dyDescent="0.25">
      <c r="A14" s="12" t="str">
        <f t="shared" si="0"/>
        <v/>
      </c>
      <c r="B14" s="13"/>
      <c r="C14" s="14"/>
      <c r="D14" s="15"/>
      <c r="E14" s="20"/>
      <c r="F14" s="16"/>
      <c r="G14" s="20"/>
      <c r="H14" s="13"/>
      <c r="I14" s="31"/>
      <c r="J14" s="34"/>
      <c r="K14" s="17"/>
      <c r="L14" s="18">
        <f t="shared" si="1"/>
        <v>0</v>
      </c>
      <c r="M14" s="19">
        <f t="shared" si="2"/>
        <v>0</v>
      </c>
      <c r="N14" s="30"/>
      <c r="O14" s="30"/>
      <c r="P14" s="30"/>
    </row>
    <row r="15" spans="1:16" ht="14.4" x14ac:dyDescent="0.25">
      <c r="A15" s="12" t="str">
        <f t="shared" si="0"/>
        <v/>
      </c>
      <c r="B15" s="13"/>
      <c r="C15" s="14"/>
      <c r="D15" s="15"/>
      <c r="E15" s="20"/>
      <c r="F15" s="16"/>
      <c r="G15" s="20"/>
      <c r="H15" s="13"/>
      <c r="I15" s="31"/>
      <c r="J15" s="34"/>
      <c r="K15" s="17"/>
      <c r="L15" s="18">
        <f t="shared" si="1"/>
        <v>0</v>
      </c>
      <c r="M15" s="19">
        <f t="shared" si="2"/>
        <v>0</v>
      </c>
      <c r="N15" s="30"/>
      <c r="O15" s="30"/>
      <c r="P15" s="30"/>
    </row>
    <row r="16" spans="1:16" ht="14.4" x14ac:dyDescent="0.25">
      <c r="A16" s="12" t="str">
        <f t="shared" si="0"/>
        <v/>
      </c>
      <c r="B16" s="13"/>
      <c r="C16" s="14"/>
      <c r="D16" s="15"/>
      <c r="E16" s="20"/>
      <c r="F16" s="16"/>
      <c r="G16" s="20"/>
      <c r="H16" s="13"/>
      <c r="I16" s="31"/>
      <c r="J16" s="34"/>
      <c r="K16" s="17"/>
      <c r="L16" s="18">
        <f t="shared" si="1"/>
        <v>0</v>
      </c>
      <c r="M16" s="19">
        <f t="shared" si="2"/>
        <v>0</v>
      </c>
      <c r="P16" s="30"/>
    </row>
    <row r="17" spans="1:16" ht="14.4" x14ac:dyDescent="0.25">
      <c r="A17" s="12" t="str">
        <f t="shared" si="0"/>
        <v/>
      </c>
      <c r="B17" s="13"/>
      <c r="C17" s="14"/>
      <c r="D17" s="15"/>
      <c r="E17" s="20"/>
      <c r="F17" s="16"/>
      <c r="G17" s="20"/>
      <c r="H17" s="13"/>
      <c r="I17" s="31"/>
      <c r="J17" s="34"/>
      <c r="K17" s="17"/>
      <c r="L17" s="18">
        <f t="shared" si="1"/>
        <v>0</v>
      </c>
      <c r="M17" s="19">
        <f t="shared" si="2"/>
        <v>0</v>
      </c>
      <c r="P17" s="30"/>
    </row>
    <row r="18" spans="1:16" ht="14.4" x14ac:dyDescent="0.25">
      <c r="A18" s="12" t="str">
        <f t="shared" si="0"/>
        <v/>
      </c>
      <c r="B18" s="13"/>
      <c r="C18" s="14"/>
      <c r="D18" s="15"/>
      <c r="E18" s="20"/>
      <c r="F18" s="16"/>
      <c r="G18" s="20"/>
      <c r="H18" s="13"/>
      <c r="I18" s="31"/>
      <c r="J18" s="34"/>
      <c r="K18" s="17"/>
      <c r="L18" s="18">
        <f t="shared" si="1"/>
        <v>0</v>
      </c>
      <c r="M18" s="19">
        <f t="shared" si="2"/>
        <v>0</v>
      </c>
    </row>
    <row r="19" spans="1:16" ht="14.4" x14ac:dyDescent="0.25">
      <c r="A19" s="12" t="str">
        <f t="shared" si="0"/>
        <v/>
      </c>
      <c r="B19" s="13"/>
      <c r="C19" s="14"/>
      <c r="D19" s="15"/>
      <c r="E19" s="20"/>
      <c r="F19" s="16"/>
      <c r="G19" s="20"/>
      <c r="H19" s="13"/>
      <c r="I19" s="31"/>
      <c r="J19" s="34"/>
      <c r="K19" s="17"/>
      <c r="L19" s="18">
        <f t="shared" si="1"/>
        <v>0</v>
      </c>
      <c r="M19" s="19">
        <f t="shared" si="2"/>
        <v>0</v>
      </c>
    </row>
    <row r="20" spans="1:16" ht="14.4" x14ac:dyDescent="0.25">
      <c r="A20" s="12" t="str">
        <f t="shared" si="0"/>
        <v/>
      </c>
      <c r="B20" s="13"/>
      <c r="C20" s="14"/>
      <c r="D20" s="15"/>
      <c r="E20" s="20"/>
      <c r="F20" s="16"/>
      <c r="G20" s="20"/>
      <c r="H20" s="13"/>
      <c r="I20" s="31"/>
      <c r="J20" s="34"/>
      <c r="K20" s="17"/>
      <c r="L20" s="18">
        <f t="shared" si="1"/>
        <v>0</v>
      </c>
      <c r="M20" s="19">
        <f t="shared" si="2"/>
        <v>0</v>
      </c>
    </row>
    <row r="21" spans="1:16" ht="14.4" x14ac:dyDescent="0.25">
      <c r="A21" s="12" t="str">
        <f t="shared" si="0"/>
        <v/>
      </c>
      <c r="B21" s="13"/>
      <c r="C21" s="14"/>
      <c r="D21" s="15"/>
      <c r="E21" s="20"/>
      <c r="F21" s="16"/>
      <c r="G21" s="20"/>
      <c r="H21" s="13"/>
      <c r="I21" s="31"/>
      <c r="J21" s="34"/>
      <c r="K21" s="17"/>
      <c r="L21" s="18">
        <f t="shared" si="1"/>
        <v>0</v>
      </c>
      <c r="M21" s="19">
        <f t="shared" si="2"/>
        <v>0</v>
      </c>
    </row>
    <row r="22" spans="1:16" ht="14.4" x14ac:dyDescent="0.25">
      <c r="A22" s="12" t="str">
        <f t="shared" si="0"/>
        <v/>
      </c>
      <c r="B22" s="13"/>
      <c r="C22" s="14"/>
      <c r="D22" s="15"/>
      <c r="E22" s="20"/>
      <c r="F22" s="16"/>
      <c r="G22" s="20"/>
      <c r="H22" s="13"/>
      <c r="I22" s="31"/>
      <c r="J22" s="34"/>
      <c r="K22" s="17"/>
      <c r="L22" s="18">
        <f t="shared" si="1"/>
        <v>0</v>
      </c>
      <c r="M22" s="19">
        <f t="shared" si="2"/>
        <v>0</v>
      </c>
    </row>
    <row r="23" spans="1:16" ht="14.4" x14ac:dyDescent="0.25">
      <c r="A23" s="12" t="str">
        <f t="shared" si="0"/>
        <v/>
      </c>
      <c r="B23" s="13"/>
      <c r="C23" s="14"/>
      <c r="D23" s="15"/>
      <c r="E23" s="20"/>
      <c r="F23" s="16"/>
      <c r="G23" s="20"/>
      <c r="H23" s="13"/>
      <c r="I23" s="31"/>
      <c r="J23" s="34"/>
      <c r="K23" s="17"/>
      <c r="L23" s="18">
        <f t="shared" si="1"/>
        <v>0</v>
      </c>
      <c r="M23" s="19">
        <f t="shared" si="2"/>
        <v>0</v>
      </c>
    </row>
    <row r="24" spans="1:16" ht="14.4" x14ac:dyDescent="0.25">
      <c r="A24" s="12" t="str">
        <f t="shared" si="0"/>
        <v/>
      </c>
      <c r="B24" s="13"/>
      <c r="C24" s="14"/>
      <c r="D24" s="15"/>
      <c r="E24" s="20"/>
      <c r="F24" s="16"/>
      <c r="G24" s="20"/>
      <c r="H24" s="13"/>
      <c r="I24" s="31"/>
      <c r="J24" s="34"/>
      <c r="K24" s="17"/>
      <c r="L24" s="18">
        <f t="shared" si="1"/>
        <v>0</v>
      </c>
      <c r="M24" s="19">
        <f t="shared" si="2"/>
        <v>0</v>
      </c>
    </row>
    <row r="25" spans="1:16" ht="14.4" x14ac:dyDescent="0.25">
      <c r="A25" s="12" t="str">
        <f t="shared" si="0"/>
        <v/>
      </c>
      <c r="B25" s="13"/>
      <c r="C25" s="14"/>
      <c r="D25" s="15"/>
      <c r="E25" s="20"/>
      <c r="F25" s="16"/>
      <c r="G25" s="20"/>
      <c r="H25" s="13"/>
      <c r="I25" s="31"/>
      <c r="J25" s="34"/>
      <c r="K25" s="17"/>
      <c r="L25" s="18">
        <f t="shared" si="1"/>
        <v>0</v>
      </c>
      <c r="M25" s="19">
        <f t="shared" si="2"/>
        <v>0</v>
      </c>
    </row>
    <row r="26" spans="1:16" ht="14.4" x14ac:dyDescent="0.25">
      <c r="A26" s="12" t="str">
        <f t="shared" si="0"/>
        <v/>
      </c>
      <c r="B26" s="13"/>
      <c r="C26" s="14"/>
      <c r="D26" s="15"/>
      <c r="E26" s="20"/>
      <c r="F26" s="16"/>
      <c r="G26" s="20"/>
      <c r="H26" s="13"/>
      <c r="I26" s="31"/>
      <c r="J26" s="34"/>
      <c r="K26" s="17"/>
      <c r="L26" s="18">
        <f t="shared" si="1"/>
        <v>0</v>
      </c>
      <c r="M26" s="19">
        <f t="shared" si="2"/>
        <v>0</v>
      </c>
    </row>
    <row r="27" spans="1:16" ht="14.4" x14ac:dyDescent="0.25">
      <c r="A27" s="12" t="str">
        <f t="shared" si="0"/>
        <v/>
      </c>
      <c r="B27" s="13"/>
      <c r="C27" s="14"/>
      <c r="D27" s="15"/>
      <c r="E27" s="20"/>
      <c r="F27" s="16"/>
      <c r="G27" s="20"/>
      <c r="H27" s="13"/>
      <c r="I27" s="31"/>
      <c r="J27" s="34"/>
      <c r="K27" s="17"/>
      <c r="L27" s="18">
        <f t="shared" si="1"/>
        <v>0</v>
      </c>
      <c r="M27" s="19">
        <f t="shared" si="2"/>
        <v>0</v>
      </c>
    </row>
    <row r="28" spans="1:16" ht="14.4" x14ac:dyDescent="0.25">
      <c r="A28" s="12" t="str">
        <f t="shared" si="0"/>
        <v/>
      </c>
      <c r="B28" s="13"/>
      <c r="C28" s="305"/>
      <c r="D28" s="15"/>
      <c r="E28" s="20"/>
      <c r="F28" s="16"/>
      <c r="G28" s="20"/>
      <c r="H28" s="13"/>
      <c r="I28" s="31"/>
      <c r="J28" s="34"/>
      <c r="K28" s="17"/>
      <c r="L28" s="18">
        <f t="shared" si="1"/>
        <v>0</v>
      </c>
      <c r="M28" s="19">
        <f t="shared" si="2"/>
        <v>0</v>
      </c>
    </row>
    <row r="29" spans="1:16" ht="14.4" x14ac:dyDescent="0.25">
      <c r="A29" s="12" t="str">
        <f t="shared" si="0"/>
        <v/>
      </c>
      <c r="B29" s="13"/>
      <c r="C29" s="14"/>
      <c r="D29" s="15"/>
      <c r="E29" s="20"/>
      <c r="F29" s="16"/>
      <c r="G29" s="20"/>
      <c r="H29" s="13"/>
      <c r="I29" s="31"/>
      <c r="J29" s="34"/>
      <c r="K29" s="17"/>
      <c r="L29" s="18">
        <f t="shared" si="1"/>
        <v>0</v>
      </c>
      <c r="M29" s="19">
        <f t="shared" si="2"/>
        <v>0</v>
      </c>
    </row>
    <row r="30" spans="1:16" ht="14.4" x14ac:dyDescent="0.25">
      <c r="A30" s="12" t="str">
        <f t="shared" si="0"/>
        <v/>
      </c>
      <c r="B30" s="13"/>
      <c r="C30" s="14"/>
      <c r="D30" s="15"/>
      <c r="E30" s="20"/>
      <c r="F30" s="16"/>
      <c r="G30" s="20"/>
      <c r="H30" s="13"/>
      <c r="I30" s="31"/>
      <c r="J30" s="34"/>
      <c r="K30" s="17"/>
      <c r="L30" s="18">
        <f t="shared" si="1"/>
        <v>0</v>
      </c>
      <c r="M30" s="19">
        <f t="shared" si="2"/>
        <v>0</v>
      </c>
    </row>
    <row r="31" spans="1:16" ht="14.4" x14ac:dyDescent="0.25">
      <c r="A31" s="12" t="str">
        <f t="shared" si="0"/>
        <v/>
      </c>
      <c r="B31" s="13"/>
      <c r="C31" s="14"/>
      <c r="D31" s="15"/>
      <c r="E31" s="20"/>
      <c r="F31" s="16"/>
      <c r="G31" s="20"/>
      <c r="H31" s="13"/>
      <c r="I31" s="31"/>
      <c r="J31" s="34"/>
      <c r="K31" s="17"/>
      <c r="L31" s="18">
        <f t="shared" si="1"/>
        <v>0</v>
      </c>
      <c r="M31" s="19">
        <f t="shared" si="2"/>
        <v>0</v>
      </c>
    </row>
    <row r="32" spans="1:16" ht="14.4" x14ac:dyDescent="0.25">
      <c r="A32" s="12" t="str">
        <f t="shared" si="0"/>
        <v/>
      </c>
      <c r="B32" s="13"/>
      <c r="C32" s="14"/>
      <c r="D32" s="15"/>
      <c r="E32" s="20"/>
      <c r="F32" s="16"/>
      <c r="G32" s="20"/>
      <c r="H32" s="13"/>
      <c r="I32" s="31"/>
      <c r="J32" s="34"/>
      <c r="K32" s="17"/>
      <c r="L32" s="18">
        <f t="shared" si="1"/>
        <v>0</v>
      </c>
      <c r="M32" s="19">
        <f t="shared" si="2"/>
        <v>0</v>
      </c>
    </row>
    <row r="33" spans="1:13" ht="14.4" x14ac:dyDescent="0.25">
      <c r="A33" s="12" t="str">
        <f t="shared" si="0"/>
        <v/>
      </c>
      <c r="B33" s="13"/>
      <c r="C33" s="14"/>
      <c r="D33" s="1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14"/>
      <c r="D35" s="295"/>
      <c r="E35" s="20"/>
      <c r="F35" s="16"/>
      <c r="G35" s="20"/>
      <c r="H35" s="13"/>
      <c r="I35" s="31"/>
      <c r="J35" s="34"/>
      <c r="K35" s="17"/>
      <c r="L35" s="18">
        <f t="shared" si="1"/>
        <v>0</v>
      </c>
      <c r="M35" s="19">
        <f t="shared" si="2"/>
        <v>0</v>
      </c>
    </row>
    <row r="36" spans="1:13" ht="14.4" x14ac:dyDescent="0.25">
      <c r="A36" s="12" t="str">
        <f t="shared" si="0"/>
        <v/>
      </c>
      <c r="B36" s="13"/>
      <c r="C36" s="14"/>
      <c r="D36" s="15"/>
      <c r="E36" s="20"/>
      <c r="F36" s="16"/>
      <c r="G36" s="20"/>
      <c r="H36" s="13"/>
      <c r="I36" s="31"/>
      <c r="J36" s="34"/>
      <c r="K36" s="17"/>
      <c r="L36" s="18">
        <f t="shared" si="1"/>
        <v>0</v>
      </c>
      <c r="M36" s="19">
        <f t="shared" si="2"/>
        <v>0</v>
      </c>
    </row>
    <row r="37" spans="1:13" ht="14.4" x14ac:dyDescent="0.25">
      <c r="A37" s="12" t="str">
        <f t="shared" si="0"/>
        <v/>
      </c>
      <c r="B37" s="13"/>
      <c r="C37" s="14"/>
      <c r="D37" s="295"/>
      <c r="E37" s="20"/>
      <c r="F37" s="16"/>
      <c r="G37" s="20"/>
      <c r="H37" s="13"/>
      <c r="I37" s="31"/>
      <c r="J37" s="34"/>
      <c r="K37" s="17"/>
      <c r="L37" s="18">
        <f t="shared" si="1"/>
        <v>0</v>
      </c>
      <c r="M37" s="19">
        <f t="shared" si="2"/>
        <v>0</v>
      </c>
    </row>
    <row r="38" spans="1:13" ht="14.4" x14ac:dyDescent="0.25">
      <c r="A38" s="12" t="str">
        <f t="shared" si="0"/>
        <v/>
      </c>
      <c r="B38" s="13"/>
      <c r="C38" s="14"/>
      <c r="D38" s="15"/>
      <c r="E38" s="20"/>
      <c r="F38" s="16"/>
      <c r="G38" s="20"/>
      <c r="H38" s="13"/>
      <c r="I38" s="31"/>
      <c r="J38" s="34"/>
      <c r="K38" s="17"/>
      <c r="L38" s="18">
        <f t="shared" si="1"/>
        <v>0</v>
      </c>
      <c r="M38" s="19">
        <f t="shared" si="2"/>
        <v>0</v>
      </c>
    </row>
    <row r="39" spans="1:13" ht="14.4" x14ac:dyDescent="0.25">
      <c r="A39" s="12" t="str">
        <f t="shared" si="0"/>
        <v/>
      </c>
      <c r="B39" s="13"/>
      <c r="C39" s="14"/>
      <c r="D39" s="15"/>
      <c r="E39" s="20"/>
      <c r="F39" s="16"/>
      <c r="G39" s="20"/>
      <c r="H39" s="13"/>
      <c r="I39" s="31"/>
      <c r="J39" s="34"/>
      <c r="K39" s="17"/>
      <c r="L39" s="18">
        <f t="shared" si="1"/>
        <v>0</v>
      </c>
      <c r="M39" s="19">
        <f t="shared" si="2"/>
        <v>0</v>
      </c>
    </row>
    <row r="40" spans="1:13" ht="14.4" x14ac:dyDescent="0.25">
      <c r="A40" s="12" t="str">
        <f t="shared" si="0"/>
        <v/>
      </c>
      <c r="B40" s="13"/>
      <c r="C40" s="14"/>
      <c r="D40" s="15"/>
      <c r="E40" s="20"/>
      <c r="F40" s="16"/>
      <c r="G40" s="20"/>
      <c r="H40" s="13"/>
      <c r="I40" s="31"/>
      <c r="J40" s="34"/>
      <c r="K40" s="17"/>
      <c r="L40" s="18">
        <f t="shared" si="1"/>
        <v>0</v>
      </c>
      <c r="M40" s="19">
        <f t="shared" si="2"/>
        <v>0</v>
      </c>
    </row>
    <row r="41" spans="1:13" ht="14.4" x14ac:dyDescent="0.25">
      <c r="A41" s="12" t="str">
        <f t="shared" si="0"/>
        <v/>
      </c>
      <c r="B41" s="13"/>
      <c r="C41" s="14"/>
      <c r="D41" s="15"/>
      <c r="E41" s="20"/>
      <c r="F41" s="16"/>
      <c r="G41" s="20"/>
      <c r="H41" s="13"/>
      <c r="I41" s="31"/>
      <c r="J41" s="34"/>
      <c r="K41" s="17"/>
      <c r="L41" s="18">
        <f t="shared" si="1"/>
        <v>0</v>
      </c>
      <c r="M41" s="19">
        <f t="shared" si="2"/>
        <v>0</v>
      </c>
    </row>
    <row r="42" spans="1:13" ht="14.4" x14ac:dyDescent="0.25">
      <c r="A42" s="12" t="str">
        <f t="shared" si="0"/>
        <v/>
      </c>
      <c r="B42" s="13"/>
      <c r="C42" s="14"/>
      <c r="D42" s="15"/>
      <c r="E42" s="20"/>
      <c r="F42" s="16"/>
      <c r="G42" s="20"/>
      <c r="H42" s="13"/>
      <c r="I42" s="31"/>
      <c r="J42" s="34"/>
      <c r="K42" s="17"/>
      <c r="L42" s="18">
        <f t="shared" si="1"/>
        <v>0</v>
      </c>
      <c r="M42" s="19">
        <f t="shared" si="2"/>
        <v>0</v>
      </c>
    </row>
    <row r="43" spans="1:13" ht="14.4" x14ac:dyDescent="0.25">
      <c r="A43" s="12" t="str">
        <f t="shared" si="0"/>
        <v/>
      </c>
      <c r="B43" s="13"/>
      <c r="C43" s="14"/>
      <c r="D43" s="15"/>
      <c r="E43" s="20"/>
      <c r="F43" s="16"/>
      <c r="G43" s="20"/>
      <c r="H43" s="13"/>
      <c r="I43" s="31"/>
      <c r="J43" s="34"/>
      <c r="K43" s="17"/>
      <c r="L43" s="18">
        <f t="shared" si="1"/>
        <v>0</v>
      </c>
      <c r="M43" s="19">
        <f t="shared" si="2"/>
        <v>0</v>
      </c>
    </row>
    <row r="44" spans="1:13" ht="14.4" x14ac:dyDescent="0.25">
      <c r="A44" s="12" t="str">
        <f t="shared" si="0"/>
        <v/>
      </c>
      <c r="B44" s="13"/>
      <c r="C44" s="14"/>
      <c r="D44" s="15"/>
      <c r="E44" s="20"/>
      <c r="F44" s="16"/>
      <c r="G44" s="20"/>
      <c r="H44" s="13"/>
      <c r="I44" s="31"/>
      <c r="J44" s="34"/>
      <c r="K44" s="17"/>
      <c r="L44" s="18">
        <f t="shared" si="1"/>
        <v>0</v>
      </c>
      <c r="M44" s="19">
        <f t="shared" si="2"/>
        <v>0</v>
      </c>
    </row>
    <row r="45" spans="1:13" ht="14.4" x14ac:dyDescent="0.25">
      <c r="A45" s="12" t="str">
        <f t="shared" si="0"/>
        <v/>
      </c>
      <c r="B45" s="13"/>
      <c r="C45" s="14"/>
      <c r="D45" s="15"/>
      <c r="E45" s="20"/>
      <c r="F45" s="16"/>
      <c r="G45" s="20"/>
      <c r="H45" s="13"/>
      <c r="I45" s="31"/>
      <c r="J45" s="34"/>
      <c r="K45" s="17"/>
      <c r="L45" s="18">
        <f t="shared" si="1"/>
        <v>0</v>
      </c>
      <c r="M45" s="19">
        <f t="shared" si="2"/>
        <v>0</v>
      </c>
    </row>
    <row r="46" spans="1:13" ht="14.4" x14ac:dyDescent="0.25">
      <c r="A46" s="12" t="str">
        <f t="shared" si="0"/>
        <v/>
      </c>
      <c r="B46" s="13"/>
      <c r="C46" s="14"/>
      <c r="D46" s="295"/>
      <c r="E46" s="20"/>
      <c r="F46" s="16"/>
      <c r="G46" s="20"/>
      <c r="H46" s="13"/>
      <c r="I46" s="31"/>
      <c r="J46" s="34"/>
      <c r="K46" s="17"/>
      <c r="L46" s="18">
        <f t="shared" si="1"/>
        <v>0</v>
      </c>
      <c r="M46" s="19">
        <f t="shared" si="2"/>
        <v>0</v>
      </c>
    </row>
    <row r="47" spans="1:13" ht="14.4" x14ac:dyDescent="0.25">
      <c r="A47" s="12" t="str">
        <f t="shared" si="0"/>
        <v/>
      </c>
      <c r="B47" s="13"/>
      <c r="C47" s="14"/>
      <c r="D47" s="295"/>
      <c r="E47" s="20"/>
      <c r="F47" s="16"/>
      <c r="G47" s="20"/>
      <c r="H47" s="13"/>
      <c r="I47" s="31"/>
      <c r="J47" s="34"/>
      <c r="K47" s="17"/>
      <c r="L47" s="18">
        <f t="shared" si="1"/>
        <v>0</v>
      </c>
      <c r="M47" s="19">
        <f t="shared" si="2"/>
        <v>0</v>
      </c>
    </row>
    <row r="48" spans="1:13" ht="14.4" x14ac:dyDescent="0.25">
      <c r="A48" s="12" t="str">
        <f t="shared" si="0"/>
        <v/>
      </c>
      <c r="B48" s="13"/>
      <c r="C48" s="14"/>
      <c r="D48" s="15"/>
      <c r="E48" s="20"/>
      <c r="F48" s="16"/>
      <c r="G48" s="20"/>
      <c r="H48" s="13"/>
      <c r="I48" s="31"/>
      <c r="J48" s="34"/>
      <c r="K48" s="17"/>
      <c r="L48" s="18">
        <f t="shared" si="1"/>
        <v>0</v>
      </c>
      <c r="M48" s="19">
        <f t="shared" si="2"/>
        <v>0</v>
      </c>
    </row>
    <row r="49" spans="1:13" ht="14.4" x14ac:dyDescent="0.25">
      <c r="A49" s="12" t="str">
        <f t="shared" si="0"/>
        <v/>
      </c>
      <c r="B49" s="13"/>
      <c r="C49" s="14"/>
      <c r="D49" s="15"/>
      <c r="E49" s="20"/>
      <c r="F49" s="16"/>
      <c r="G49" s="20"/>
      <c r="H49" s="13"/>
      <c r="I49" s="31"/>
      <c r="J49" s="34"/>
      <c r="K49" s="17"/>
      <c r="L49" s="18">
        <f t="shared" si="1"/>
        <v>0</v>
      </c>
      <c r="M49" s="19">
        <f t="shared" si="2"/>
        <v>0</v>
      </c>
    </row>
    <row r="50" spans="1:13" ht="14.4" x14ac:dyDescent="0.25">
      <c r="A50" s="12" t="str">
        <f t="shared" si="0"/>
        <v/>
      </c>
      <c r="B50" s="13"/>
      <c r="C50" s="14"/>
      <c r="D50" s="15"/>
      <c r="E50" s="20"/>
      <c r="F50" s="16"/>
      <c r="G50" s="20"/>
      <c r="H50" s="13"/>
      <c r="I50" s="31"/>
      <c r="J50" s="34"/>
      <c r="K50" s="17"/>
      <c r="L50" s="18">
        <f t="shared" si="1"/>
        <v>0</v>
      </c>
      <c r="M50" s="19">
        <f t="shared" si="2"/>
        <v>0</v>
      </c>
    </row>
    <row r="51" spans="1:13" ht="14.4" x14ac:dyDescent="0.25">
      <c r="A51" s="12" t="str">
        <f t="shared" si="0"/>
        <v/>
      </c>
      <c r="B51" s="13"/>
      <c r="C51" s="14"/>
      <c r="D51" s="15"/>
      <c r="E51" s="20"/>
      <c r="F51" s="16"/>
      <c r="G51" s="20"/>
      <c r="H51" s="13"/>
      <c r="I51" s="31"/>
      <c r="J51" s="34"/>
      <c r="K51" s="17"/>
      <c r="L51" s="18">
        <f t="shared" si="1"/>
        <v>0</v>
      </c>
      <c r="M51" s="19">
        <f t="shared" si="2"/>
        <v>0</v>
      </c>
    </row>
    <row r="52" spans="1:13" ht="14.4" x14ac:dyDescent="0.25">
      <c r="A52" s="12" t="str">
        <f t="shared" si="0"/>
        <v/>
      </c>
      <c r="B52" s="13"/>
      <c r="C52" s="14"/>
      <c r="D52" s="15"/>
      <c r="E52" s="20"/>
      <c r="F52" s="16"/>
      <c r="G52" s="20"/>
      <c r="H52" s="13"/>
      <c r="I52" s="31"/>
      <c r="J52" s="34"/>
      <c r="K52" s="17"/>
      <c r="L52" s="18">
        <f t="shared" si="1"/>
        <v>0</v>
      </c>
      <c r="M52" s="19">
        <f t="shared" si="2"/>
        <v>0</v>
      </c>
    </row>
    <row r="53" spans="1:13" ht="14.4" x14ac:dyDescent="0.25">
      <c r="A53" s="12" t="str">
        <f t="shared" si="0"/>
        <v/>
      </c>
      <c r="B53" s="13"/>
      <c r="C53" s="14"/>
      <c r="D53" s="15"/>
      <c r="E53" s="20"/>
      <c r="F53" s="16"/>
      <c r="G53" s="20"/>
      <c r="H53" s="13"/>
      <c r="I53" s="31"/>
      <c r="J53" s="34"/>
      <c r="K53" s="17"/>
      <c r="L53" s="18">
        <f t="shared" si="1"/>
        <v>0</v>
      </c>
      <c r="M53" s="19">
        <f t="shared" si="2"/>
        <v>0</v>
      </c>
    </row>
    <row r="54" spans="1:13" ht="14.4" x14ac:dyDescent="0.25">
      <c r="A54" s="12" t="str">
        <f t="shared" si="0"/>
        <v/>
      </c>
      <c r="B54" s="13"/>
      <c r="C54" s="14"/>
      <c r="D54" s="295"/>
      <c r="E54" s="20"/>
      <c r="F54" s="16"/>
      <c r="G54" s="20"/>
      <c r="H54" s="13"/>
      <c r="I54" s="31"/>
      <c r="J54" s="34"/>
      <c r="K54" s="17"/>
      <c r="L54" s="18">
        <f t="shared" si="1"/>
        <v>0</v>
      </c>
      <c r="M54" s="19">
        <f t="shared" si="2"/>
        <v>0</v>
      </c>
    </row>
    <row r="55" spans="1:13" ht="14.4" x14ac:dyDescent="0.25">
      <c r="A55" s="12" t="str">
        <f t="shared" si="0"/>
        <v/>
      </c>
      <c r="B55" s="13"/>
      <c r="C55" s="14"/>
      <c r="D55" s="15"/>
      <c r="E55" s="20"/>
      <c r="F55" s="16"/>
      <c r="G55" s="20"/>
      <c r="H55" s="13"/>
      <c r="I55" s="31"/>
      <c r="J55" s="34"/>
      <c r="K55" s="17"/>
      <c r="L55" s="18">
        <f t="shared" si="1"/>
        <v>0</v>
      </c>
      <c r="M55" s="19">
        <f t="shared" si="2"/>
        <v>0</v>
      </c>
    </row>
    <row r="56" spans="1:13" ht="14.4" x14ac:dyDescent="0.25">
      <c r="A56" s="12" t="str">
        <f t="shared" si="0"/>
        <v/>
      </c>
      <c r="B56" s="13"/>
      <c r="C56" s="14"/>
      <c r="D56" s="15"/>
      <c r="E56" s="20"/>
      <c r="F56" s="16"/>
      <c r="G56" s="20"/>
      <c r="H56" s="13"/>
      <c r="I56" s="31"/>
      <c r="J56" s="34"/>
      <c r="K56" s="17"/>
      <c r="L56" s="18">
        <f t="shared" si="1"/>
        <v>0</v>
      </c>
      <c r="M56" s="19">
        <f t="shared" si="2"/>
        <v>0</v>
      </c>
    </row>
    <row r="57" spans="1:13" ht="14.4" x14ac:dyDescent="0.25">
      <c r="A57" s="12" t="str">
        <f t="shared" si="0"/>
        <v/>
      </c>
      <c r="B57" s="13"/>
      <c r="C57" s="14"/>
      <c r="D57" s="15"/>
      <c r="E57" s="20"/>
      <c r="F57" s="16"/>
      <c r="G57" s="20"/>
      <c r="H57" s="13"/>
      <c r="I57" s="31"/>
      <c r="J57" s="34"/>
      <c r="K57" s="17"/>
      <c r="L57" s="18">
        <f t="shared" si="1"/>
        <v>0</v>
      </c>
      <c r="M57" s="19">
        <f t="shared" si="2"/>
        <v>0</v>
      </c>
    </row>
    <row r="58" spans="1:13" ht="14.4" x14ac:dyDescent="0.25">
      <c r="A58" s="12" t="str">
        <f t="shared" si="0"/>
        <v/>
      </c>
      <c r="B58" s="13"/>
      <c r="C58" s="14"/>
      <c r="D58" s="15"/>
      <c r="E58" s="20"/>
      <c r="F58" s="16"/>
      <c r="G58" s="20"/>
      <c r="H58" s="13"/>
      <c r="I58" s="31"/>
      <c r="J58" s="34"/>
      <c r="K58" s="17"/>
      <c r="L58" s="18">
        <f t="shared" si="1"/>
        <v>0</v>
      </c>
      <c r="M58" s="19">
        <f t="shared" si="2"/>
        <v>0</v>
      </c>
    </row>
    <row r="59" spans="1:13" ht="14.4" x14ac:dyDescent="0.25">
      <c r="A59" s="12" t="str">
        <f t="shared" si="0"/>
        <v/>
      </c>
      <c r="B59" s="13"/>
      <c r="C59" s="14"/>
      <c r="D59" s="15"/>
      <c r="E59" s="20"/>
      <c r="F59" s="16"/>
      <c r="G59" s="20"/>
      <c r="H59" s="13"/>
      <c r="I59" s="31"/>
      <c r="J59" s="34"/>
      <c r="K59" s="17"/>
      <c r="L59" s="18">
        <f t="shared" si="1"/>
        <v>0</v>
      </c>
      <c r="M59" s="19">
        <f t="shared" si="2"/>
        <v>0</v>
      </c>
    </row>
    <row r="60" spans="1:13" ht="14.4" x14ac:dyDescent="0.25">
      <c r="A60" s="12" t="str">
        <f t="shared" si="0"/>
        <v/>
      </c>
      <c r="B60" s="13"/>
      <c r="C60" s="14"/>
      <c r="D60" s="15"/>
      <c r="E60" s="20"/>
      <c r="F60" s="16"/>
      <c r="G60" s="20"/>
      <c r="H60" s="13"/>
      <c r="I60" s="31"/>
      <c r="J60" s="34"/>
      <c r="K60" s="17"/>
      <c r="L60" s="18">
        <f t="shared" si="1"/>
        <v>0</v>
      </c>
      <c r="M60" s="19">
        <f t="shared" si="2"/>
        <v>0</v>
      </c>
    </row>
    <row r="61" spans="1:13" ht="14.4" x14ac:dyDescent="0.25">
      <c r="A61" s="12" t="str">
        <f t="shared" si="0"/>
        <v/>
      </c>
      <c r="B61" s="13"/>
      <c r="C61" s="14"/>
      <c r="D61" s="15"/>
      <c r="E61" s="20"/>
      <c r="F61" s="16"/>
      <c r="G61" s="20"/>
      <c r="H61" s="13"/>
      <c r="I61" s="31"/>
      <c r="J61" s="34"/>
      <c r="K61" s="17"/>
      <c r="L61" s="18">
        <f t="shared" si="1"/>
        <v>0</v>
      </c>
      <c r="M61" s="19">
        <f t="shared" si="2"/>
        <v>0</v>
      </c>
    </row>
    <row r="62" spans="1:13" ht="14.4" x14ac:dyDescent="0.25">
      <c r="A62" s="12" t="str">
        <f t="shared" si="0"/>
        <v/>
      </c>
      <c r="B62" s="13"/>
      <c r="C62" s="14"/>
      <c r="D62" s="15"/>
      <c r="E62" s="20"/>
      <c r="F62" s="16"/>
      <c r="G62" s="20"/>
      <c r="H62" s="13"/>
      <c r="I62" s="31"/>
      <c r="J62" s="34"/>
      <c r="K62" s="17"/>
      <c r="L62" s="18">
        <f t="shared" si="1"/>
        <v>0</v>
      </c>
      <c r="M62" s="19">
        <f t="shared" si="2"/>
        <v>0</v>
      </c>
    </row>
    <row r="63" spans="1:13" ht="14.4" x14ac:dyDescent="0.25">
      <c r="A63" s="12" t="str">
        <f t="shared" si="0"/>
        <v/>
      </c>
      <c r="B63" s="13"/>
      <c r="C63" s="14"/>
      <c r="D63" s="15"/>
      <c r="E63" s="20"/>
      <c r="F63" s="16"/>
      <c r="G63" s="20"/>
      <c r="H63" s="13"/>
      <c r="I63" s="31"/>
      <c r="J63" s="34"/>
      <c r="K63" s="17"/>
      <c r="L63" s="18">
        <f t="shared" si="1"/>
        <v>0</v>
      </c>
      <c r="M63" s="19">
        <f t="shared" si="2"/>
        <v>0</v>
      </c>
    </row>
    <row r="64" spans="1:13" ht="14.4" x14ac:dyDescent="0.25">
      <c r="A64" s="12" t="str">
        <f t="shared" si="0"/>
        <v/>
      </c>
      <c r="B64" s="13"/>
      <c r="C64" s="14"/>
      <c r="D64" s="15"/>
      <c r="E64" s="20"/>
      <c r="F64" s="16"/>
      <c r="G64" s="20"/>
      <c r="H64" s="13"/>
      <c r="I64" s="31"/>
      <c r="J64" s="34"/>
      <c r="K64" s="17">
        <f t="shared" ref="K64:K70" si="3">SUM(G64:J64)</f>
        <v>0</v>
      </c>
      <c r="L64" s="18">
        <f t="shared" si="1"/>
        <v>0</v>
      </c>
      <c r="M64" s="19">
        <f t="shared" si="2"/>
        <v>0</v>
      </c>
    </row>
    <row r="65" spans="1:13" ht="14.4" x14ac:dyDescent="0.25">
      <c r="A65" s="12" t="str">
        <f t="shared" si="0"/>
        <v/>
      </c>
      <c r="B65" s="13"/>
      <c r="C65" s="14"/>
      <c r="D65" s="15"/>
      <c r="E65" s="20"/>
      <c r="F65" s="16"/>
      <c r="G65" s="20"/>
      <c r="H65" s="13"/>
      <c r="I65" s="31"/>
      <c r="J65" s="34"/>
      <c r="K65" s="17">
        <f t="shared" si="3"/>
        <v>0</v>
      </c>
      <c r="L65" s="18">
        <f t="shared" si="1"/>
        <v>0</v>
      </c>
      <c r="M65" s="19">
        <f t="shared" si="2"/>
        <v>0</v>
      </c>
    </row>
    <row r="66" spans="1:13" ht="14.4" x14ac:dyDescent="0.25">
      <c r="A66" s="12" t="str">
        <f t="shared" si="0"/>
        <v/>
      </c>
      <c r="B66" s="13"/>
      <c r="C66" s="14"/>
      <c r="D66" s="15"/>
      <c r="E66" s="20"/>
      <c r="F66" s="16"/>
      <c r="G66" s="20"/>
      <c r="H66" s="13"/>
      <c r="I66" s="31"/>
      <c r="J66" s="34"/>
      <c r="K66" s="17">
        <f t="shared" si="3"/>
        <v>0</v>
      </c>
      <c r="L66" s="18">
        <f t="shared" si="1"/>
        <v>0</v>
      </c>
      <c r="M66" s="19">
        <f t="shared" si="2"/>
        <v>0</v>
      </c>
    </row>
    <row r="67" spans="1:13" ht="14.4" x14ac:dyDescent="0.25">
      <c r="A67" s="12" t="str">
        <f t="shared" si="0"/>
        <v/>
      </c>
      <c r="B67" s="13"/>
      <c r="C67" s="14"/>
      <c r="D67" s="15"/>
      <c r="E67" s="20"/>
      <c r="F67" s="16"/>
      <c r="G67" s="20"/>
      <c r="H67" s="13"/>
      <c r="I67" s="31"/>
      <c r="J67" s="34"/>
      <c r="K67" s="17">
        <f t="shared" si="3"/>
        <v>0</v>
      </c>
      <c r="L67" s="18">
        <f t="shared" si="1"/>
        <v>0</v>
      </c>
      <c r="M67" s="19">
        <f t="shared" si="2"/>
        <v>0</v>
      </c>
    </row>
    <row r="68" spans="1:13" ht="14.4" x14ac:dyDescent="0.25">
      <c r="A68" s="12" t="str">
        <f t="shared" si="0"/>
        <v/>
      </c>
      <c r="B68" s="13"/>
      <c r="C68" s="14"/>
      <c r="D68" s="15"/>
      <c r="E68" s="20"/>
      <c r="F68" s="16"/>
      <c r="G68" s="20"/>
      <c r="H68" s="13"/>
      <c r="I68" s="31"/>
      <c r="J68" s="34"/>
      <c r="K68" s="17">
        <f t="shared" si="3"/>
        <v>0</v>
      </c>
      <c r="L68" s="18">
        <f t="shared" si="1"/>
        <v>0</v>
      </c>
      <c r="M68" s="19">
        <f t="shared" si="2"/>
        <v>0</v>
      </c>
    </row>
    <row r="69" spans="1:13" ht="14.4" x14ac:dyDescent="0.25">
      <c r="A69" s="12" t="str">
        <f t="shared" si="0"/>
        <v/>
      </c>
      <c r="B69" s="13"/>
      <c r="C69" s="14"/>
      <c r="D69" s="15"/>
      <c r="E69" s="20"/>
      <c r="F69" s="16"/>
      <c r="G69" s="20"/>
      <c r="H69" s="13"/>
      <c r="I69" s="31"/>
      <c r="J69" s="34"/>
      <c r="K69" s="17">
        <f t="shared" si="3"/>
        <v>0</v>
      </c>
      <c r="L69" s="18">
        <f t="shared" si="1"/>
        <v>0</v>
      </c>
      <c r="M69" s="19">
        <f t="shared" si="2"/>
        <v>0</v>
      </c>
    </row>
    <row r="70" spans="1:13" ht="14.4" x14ac:dyDescent="0.25">
      <c r="A70" s="12" t="str">
        <f t="shared" ref="A70:A133" si="4">CONCATENATE(B70,C70,D70)</f>
        <v/>
      </c>
      <c r="B70" s="13"/>
      <c r="C70" s="14"/>
      <c r="D70" s="15"/>
      <c r="E70" s="20"/>
      <c r="F70" s="16"/>
      <c r="G70" s="20"/>
      <c r="H70" s="13"/>
      <c r="I70" s="31"/>
      <c r="J70" s="34"/>
      <c r="K70" s="17">
        <f t="shared" si="3"/>
        <v>0</v>
      </c>
      <c r="L70" s="18">
        <f t="shared" ref="L70:L133" si="5">IF(K70=1,7,IF(K70=2,6,IF(K70=3,5,IF(K70=4,4,IF(K70=5,3,IF(K70=6,2,IF(K70&gt;=6,1,0)))))))</f>
        <v>0</v>
      </c>
      <c r="M70" s="19">
        <f t="shared" si="2"/>
        <v>0</v>
      </c>
    </row>
    <row r="71" spans="1:13" ht="14.4" x14ac:dyDescent="0.25">
      <c r="A71" s="12" t="str">
        <f t="shared" si="4"/>
        <v/>
      </c>
      <c r="B71" s="13"/>
      <c r="C71" s="14"/>
      <c r="D71" s="15"/>
      <c r="E71" s="20"/>
      <c r="F71" s="16"/>
      <c r="G71" s="20"/>
      <c r="H71" s="13"/>
      <c r="I71" s="31"/>
      <c r="J71" s="34"/>
      <c r="K71" s="17">
        <f t="shared" ref="K71:K134" si="6">SUM(G71:J71)</f>
        <v>0</v>
      </c>
      <c r="L71" s="18">
        <f t="shared" si="5"/>
        <v>0</v>
      </c>
      <c r="M71" s="19">
        <f t="shared" ref="M71:M134" si="7">SUM(L71+$M$5)</f>
        <v>0</v>
      </c>
    </row>
    <row r="72" spans="1:13" ht="14.4" x14ac:dyDescent="0.25">
      <c r="A72" s="12" t="str">
        <f t="shared" si="4"/>
        <v/>
      </c>
      <c r="B72" s="13"/>
      <c r="C72" s="14"/>
      <c r="D72" s="15"/>
      <c r="E72" s="20"/>
      <c r="F72" s="16"/>
      <c r="G72" s="20"/>
      <c r="H72" s="13"/>
      <c r="I72" s="31"/>
      <c r="J72" s="34"/>
      <c r="K72" s="17">
        <f t="shared" si="6"/>
        <v>0</v>
      </c>
      <c r="L72" s="18">
        <f t="shared" si="5"/>
        <v>0</v>
      </c>
      <c r="M72" s="19">
        <f t="shared" si="7"/>
        <v>0</v>
      </c>
    </row>
    <row r="73" spans="1:13" ht="14.4" x14ac:dyDescent="0.25">
      <c r="A73" s="12" t="str">
        <f t="shared" si="4"/>
        <v/>
      </c>
      <c r="B73" s="13"/>
      <c r="C73" s="14"/>
      <c r="D73" s="15"/>
      <c r="E73" s="20"/>
      <c r="F73" s="16"/>
      <c r="G73" s="20"/>
      <c r="H73" s="13"/>
      <c r="I73" s="31"/>
      <c r="J73" s="34"/>
      <c r="K73" s="17">
        <f t="shared" si="6"/>
        <v>0</v>
      </c>
      <c r="L73" s="18">
        <f t="shared" si="5"/>
        <v>0</v>
      </c>
      <c r="M73" s="19">
        <f t="shared" si="7"/>
        <v>0</v>
      </c>
    </row>
    <row r="74" spans="1:13" ht="14.4" x14ac:dyDescent="0.25">
      <c r="A74" s="12" t="str">
        <f t="shared" si="4"/>
        <v/>
      </c>
      <c r="B74" s="13"/>
      <c r="C74" s="14"/>
      <c r="D74" s="15"/>
      <c r="E74" s="20"/>
      <c r="F74" s="16"/>
      <c r="G74" s="20"/>
      <c r="H74" s="13"/>
      <c r="I74" s="31"/>
      <c r="J74" s="34"/>
      <c r="K74" s="17">
        <f t="shared" si="6"/>
        <v>0</v>
      </c>
      <c r="L74" s="18">
        <f t="shared" si="5"/>
        <v>0</v>
      </c>
      <c r="M74" s="19">
        <f t="shared" si="7"/>
        <v>0</v>
      </c>
    </row>
    <row r="75" spans="1:13" ht="14.4" x14ac:dyDescent="0.25">
      <c r="A75" s="12" t="str">
        <f t="shared" si="4"/>
        <v/>
      </c>
      <c r="B75" s="13"/>
      <c r="C75" s="14"/>
      <c r="D75" s="15"/>
      <c r="E75" s="20"/>
      <c r="F75" s="16"/>
      <c r="G75" s="20"/>
      <c r="H75" s="13"/>
      <c r="I75" s="31"/>
      <c r="J75" s="34"/>
      <c r="K75" s="17">
        <f t="shared" si="6"/>
        <v>0</v>
      </c>
      <c r="L75" s="18">
        <f t="shared" si="5"/>
        <v>0</v>
      </c>
      <c r="M75" s="19">
        <f t="shared" si="7"/>
        <v>0</v>
      </c>
    </row>
    <row r="76" spans="1:13" ht="14.4" x14ac:dyDescent="0.25">
      <c r="A76" s="12" t="str">
        <f t="shared" si="4"/>
        <v/>
      </c>
      <c r="B76" s="13"/>
      <c r="C76" s="14"/>
      <c r="D76" s="15"/>
      <c r="E76" s="20"/>
      <c r="F76" s="16"/>
      <c r="G76" s="20"/>
      <c r="H76" s="13"/>
      <c r="I76" s="31"/>
      <c r="J76" s="34"/>
      <c r="K76" s="17">
        <f t="shared" si="6"/>
        <v>0</v>
      </c>
      <c r="L76" s="18">
        <f t="shared" si="5"/>
        <v>0</v>
      </c>
      <c r="M76" s="19">
        <f t="shared" si="7"/>
        <v>0</v>
      </c>
    </row>
    <row r="77" spans="1:13" ht="14.4" x14ac:dyDescent="0.25">
      <c r="A77" s="12" t="str">
        <f t="shared" si="4"/>
        <v/>
      </c>
      <c r="B77" s="13"/>
      <c r="C77" s="14"/>
      <c r="D77" s="15"/>
      <c r="E77" s="20"/>
      <c r="F77" s="16"/>
      <c r="G77" s="20"/>
      <c r="H77" s="13"/>
      <c r="I77" s="31"/>
      <c r="J77" s="34"/>
      <c r="K77" s="17">
        <f t="shared" si="6"/>
        <v>0</v>
      </c>
      <c r="L77" s="18">
        <f t="shared" si="5"/>
        <v>0</v>
      </c>
      <c r="M77" s="19">
        <f t="shared" si="7"/>
        <v>0</v>
      </c>
    </row>
    <row r="78" spans="1:13" ht="14.4" x14ac:dyDescent="0.25">
      <c r="A78" s="12" t="str">
        <f t="shared" si="4"/>
        <v/>
      </c>
      <c r="B78" s="13"/>
      <c r="C78" s="14"/>
      <c r="D78" s="15"/>
      <c r="E78" s="20"/>
      <c r="F78" s="16"/>
      <c r="G78" s="20"/>
      <c r="H78" s="13"/>
      <c r="I78" s="31"/>
      <c r="J78" s="34"/>
      <c r="K78" s="17">
        <f t="shared" si="6"/>
        <v>0</v>
      </c>
      <c r="L78" s="18">
        <f t="shared" si="5"/>
        <v>0</v>
      </c>
      <c r="M78" s="19">
        <f t="shared" si="7"/>
        <v>0</v>
      </c>
    </row>
    <row r="79" spans="1:13" ht="14.4" x14ac:dyDescent="0.25">
      <c r="A79" s="12" t="str">
        <f t="shared" si="4"/>
        <v/>
      </c>
      <c r="B79" s="13"/>
      <c r="C79" s="14"/>
      <c r="D79" s="15"/>
      <c r="E79" s="20"/>
      <c r="F79" s="16"/>
      <c r="G79" s="20"/>
      <c r="H79" s="13"/>
      <c r="I79" s="31"/>
      <c r="J79" s="34"/>
      <c r="K79" s="17">
        <f t="shared" si="6"/>
        <v>0</v>
      </c>
      <c r="L79" s="18">
        <f t="shared" si="5"/>
        <v>0</v>
      </c>
      <c r="M79" s="19">
        <f t="shared" si="7"/>
        <v>0</v>
      </c>
    </row>
    <row r="80" spans="1:13" ht="14.4" x14ac:dyDescent="0.25">
      <c r="A80" s="12" t="str">
        <f t="shared" si="4"/>
        <v/>
      </c>
      <c r="B80" s="13"/>
      <c r="C80" s="14"/>
      <c r="D80" s="15"/>
      <c r="E80" s="20"/>
      <c r="F80" s="16"/>
      <c r="G80" s="20"/>
      <c r="H80" s="13"/>
      <c r="I80" s="31"/>
      <c r="J80" s="34"/>
      <c r="K80" s="17">
        <f t="shared" si="6"/>
        <v>0</v>
      </c>
      <c r="L80" s="18">
        <f t="shared" si="5"/>
        <v>0</v>
      </c>
      <c r="M80" s="19">
        <f t="shared" si="7"/>
        <v>0</v>
      </c>
    </row>
    <row r="81" spans="1:13" ht="14.4" x14ac:dyDescent="0.25">
      <c r="A81" s="12" t="str">
        <f t="shared" si="4"/>
        <v/>
      </c>
      <c r="B81" s="13"/>
      <c r="C81" s="14"/>
      <c r="D81" s="15"/>
      <c r="E81" s="20"/>
      <c r="F81" s="16"/>
      <c r="G81" s="20"/>
      <c r="H81" s="13"/>
      <c r="I81" s="31"/>
      <c r="J81" s="34"/>
      <c r="K81" s="17">
        <f t="shared" si="6"/>
        <v>0</v>
      </c>
      <c r="L81" s="18">
        <f t="shared" si="5"/>
        <v>0</v>
      </c>
      <c r="M81" s="19">
        <f t="shared" si="7"/>
        <v>0</v>
      </c>
    </row>
    <row r="82" spans="1:13" ht="14.4" x14ac:dyDescent="0.25">
      <c r="A82" s="12" t="str">
        <f t="shared" si="4"/>
        <v/>
      </c>
      <c r="B82" s="13"/>
      <c r="C82" s="14"/>
      <c r="D82" s="15"/>
      <c r="E82" s="20"/>
      <c r="F82" s="16"/>
      <c r="G82" s="20"/>
      <c r="H82" s="13"/>
      <c r="I82" s="31"/>
      <c r="J82" s="34"/>
      <c r="K82" s="17">
        <f t="shared" si="6"/>
        <v>0</v>
      </c>
      <c r="L82" s="18">
        <f t="shared" si="5"/>
        <v>0</v>
      </c>
      <c r="M82" s="19">
        <f t="shared" si="7"/>
        <v>0</v>
      </c>
    </row>
    <row r="83" spans="1:13" ht="14.4" x14ac:dyDescent="0.25">
      <c r="A83" s="12" t="str">
        <f t="shared" si="4"/>
        <v/>
      </c>
      <c r="B83" s="13"/>
      <c r="C83" s="14"/>
      <c r="D83" s="15"/>
      <c r="E83" s="20"/>
      <c r="F83" s="16"/>
      <c r="G83" s="20"/>
      <c r="H83" s="13"/>
      <c r="I83" s="31"/>
      <c r="J83" s="34"/>
      <c r="K83" s="17">
        <f t="shared" si="6"/>
        <v>0</v>
      </c>
      <c r="L83" s="18">
        <f t="shared" si="5"/>
        <v>0</v>
      </c>
      <c r="M83" s="19">
        <f t="shared" si="7"/>
        <v>0</v>
      </c>
    </row>
    <row r="84" spans="1:13" ht="14.4" x14ac:dyDescent="0.25">
      <c r="A84" s="12" t="str">
        <f t="shared" si="4"/>
        <v/>
      </c>
      <c r="B84" s="13"/>
      <c r="C84" s="14"/>
      <c r="D84" s="15"/>
      <c r="E84" s="20"/>
      <c r="F84" s="16"/>
      <c r="G84" s="20"/>
      <c r="H84" s="13"/>
      <c r="I84" s="31"/>
      <c r="J84" s="34"/>
      <c r="K84" s="17">
        <f t="shared" si="6"/>
        <v>0</v>
      </c>
      <c r="L84" s="18">
        <f t="shared" si="5"/>
        <v>0</v>
      </c>
      <c r="M84" s="19">
        <f t="shared" si="7"/>
        <v>0</v>
      </c>
    </row>
    <row r="85" spans="1:13" ht="14.4" x14ac:dyDescent="0.25">
      <c r="A85" s="12" t="str">
        <f t="shared" si="4"/>
        <v/>
      </c>
      <c r="B85" s="13"/>
      <c r="C85" s="14"/>
      <c r="D85" s="15"/>
      <c r="E85" s="20"/>
      <c r="F85" s="16"/>
      <c r="G85" s="20"/>
      <c r="H85" s="13"/>
      <c r="I85" s="31"/>
      <c r="J85" s="34"/>
      <c r="K85" s="17">
        <f t="shared" si="6"/>
        <v>0</v>
      </c>
      <c r="L85" s="18">
        <f t="shared" si="5"/>
        <v>0</v>
      </c>
      <c r="M85" s="19">
        <f t="shared" si="7"/>
        <v>0</v>
      </c>
    </row>
    <row r="86" spans="1:13" ht="14.4" x14ac:dyDescent="0.25">
      <c r="A86" s="12" t="str">
        <f t="shared" si="4"/>
        <v/>
      </c>
      <c r="B86" s="13"/>
      <c r="C86" s="14"/>
      <c r="D86" s="15"/>
      <c r="E86" s="20"/>
      <c r="F86" s="16"/>
      <c r="G86" s="20"/>
      <c r="H86" s="13"/>
      <c r="I86" s="31"/>
      <c r="J86" s="34"/>
      <c r="K86" s="17">
        <f t="shared" si="6"/>
        <v>0</v>
      </c>
      <c r="L86" s="18">
        <f t="shared" si="5"/>
        <v>0</v>
      </c>
      <c r="M86" s="19">
        <f t="shared" si="7"/>
        <v>0</v>
      </c>
    </row>
    <row r="87" spans="1:13" ht="14.4" x14ac:dyDescent="0.25">
      <c r="A87" s="12" t="str">
        <f t="shared" si="4"/>
        <v/>
      </c>
      <c r="B87" s="13"/>
      <c r="C87" s="14"/>
      <c r="D87" s="15"/>
      <c r="E87" s="20"/>
      <c r="F87" s="16"/>
      <c r="G87" s="20"/>
      <c r="H87" s="13"/>
      <c r="I87" s="31"/>
      <c r="J87" s="34"/>
      <c r="K87" s="17">
        <f t="shared" si="6"/>
        <v>0</v>
      </c>
      <c r="L87" s="18">
        <f t="shared" si="5"/>
        <v>0</v>
      </c>
      <c r="M87" s="19">
        <f t="shared" si="7"/>
        <v>0</v>
      </c>
    </row>
    <row r="88" spans="1:13" ht="14.4" x14ac:dyDescent="0.25">
      <c r="A88" s="12" t="str">
        <f t="shared" si="4"/>
        <v/>
      </c>
      <c r="B88" s="13"/>
      <c r="C88" s="14"/>
      <c r="D88" s="15"/>
      <c r="E88" s="20"/>
      <c r="F88" s="16"/>
      <c r="G88" s="20"/>
      <c r="H88" s="13"/>
      <c r="I88" s="31"/>
      <c r="J88" s="34"/>
      <c r="K88" s="17">
        <f t="shared" si="6"/>
        <v>0</v>
      </c>
      <c r="L88" s="18">
        <f t="shared" si="5"/>
        <v>0</v>
      </c>
      <c r="M88" s="19">
        <f t="shared" si="7"/>
        <v>0</v>
      </c>
    </row>
    <row r="89" spans="1:13" ht="14.4" x14ac:dyDescent="0.25">
      <c r="A89" s="12" t="str">
        <f t="shared" si="4"/>
        <v/>
      </c>
      <c r="B89" s="13"/>
      <c r="C89" s="14"/>
      <c r="D89" s="15"/>
      <c r="E89" s="20"/>
      <c r="F89" s="16"/>
      <c r="G89" s="20"/>
      <c r="H89" s="13"/>
      <c r="I89" s="31"/>
      <c r="J89" s="34"/>
      <c r="K89" s="17">
        <f t="shared" si="6"/>
        <v>0</v>
      </c>
      <c r="L89" s="18">
        <f t="shared" si="5"/>
        <v>0</v>
      </c>
      <c r="M89" s="19">
        <f t="shared" si="7"/>
        <v>0</v>
      </c>
    </row>
    <row r="90" spans="1:13" ht="14.4" x14ac:dyDescent="0.25">
      <c r="A90" s="12" t="str">
        <f t="shared" si="4"/>
        <v/>
      </c>
      <c r="B90" s="13"/>
      <c r="C90" s="14"/>
      <c r="D90" s="15"/>
      <c r="E90" s="20"/>
      <c r="F90" s="16"/>
      <c r="G90" s="20"/>
      <c r="H90" s="13"/>
      <c r="I90" s="31"/>
      <c r="J90" s="34"/>
      <c r="K90" s="17">
        <f t="shared" si="6"/>
        <v>0</v>
      </c>
      <c r="L90" s="18">
        <f t="shared" si="5"/>
        <v>0</v>
      </c>
      <c r="M90" s="19">
        <f t="shared" si="7"/>
        <v>0</v>
      </c>
    </row>
    <row r="91" spans="1:13" ht="14.4" x14ac:dyDescent="0.25">
      <c r="A91" s="12" t="str">
        <f t="shared" si="4"/>
        <v/>
      </c>
      <c r="B91" s="13"/>
      <c r="C91" s="14"/>
      <c r="D91" s="15"/>
      <c r="E91" s="20"/>
      <c r="F91" s="16"/>
      <c r="G91" s="20"/>
      <c r="H91" s="13"/>
      <c r="I91" s="31"/>
      <c r="J91" s="34"/>
      <c r="K91" s="17">
        <f t="shared" si="6"/>
        <v>0</v>
      </c>
      <c r="L91" s="18">
        <f t="shared" si="5"/>
        <v>0</v>
      </c>
      <c r="M91" s="19">
        <f t="shared" si="7"/>
        <v>0</v>
      </c>
    </row>
    <row r="92" spans="1:13" ht="14.4" x14ac:dyDescent="0.25">
      <c r="A92" s="12" t="str">
        <f t="shared" si="4"/>
        <v/>
      </c>
      <c r="B92" s="13"/>
      <c r="C92" s="14"/>
      <c r="D92" s="15"/>
      <c r="E92" s="20"/>
      <c r="F92" s="16"/>
      <c r="G92" s="20"/>
      <c r="H92" s="13"/>
      <c r="I92" s="31"/>
      <c r="J92" s="34"/>
      <c r="K92" s="17">
        <f t="shared" si="6"/>
        <v>0</v>
      </c>
      <c r="L92" s="18">
        <f t="shared" si="5"/>
        <v>0</v>
      </c>
      <c r="M92" s="19">
        <f t="shared" si="7"/>
        <v>0</v>
      </c>
    </row>
    <row r="93" spans="1:13" ht="14.4" x14ac:dyDescent="0.25">
      <c r="A93" s="12" t="str">
        <f t="shared" si="4"/>
        <v/>
      </c>
      <c r="B93" s="13"/>
      <c r="C93" s="14"/>
      <c r="D93" s="15"/>
      <c r="E93" s="20"/>
      <c r="F93" s="16"/>
      <c r="G93" s="20"/>
      <c r="H93" s="13"/>
      <c r="I93" s="31"/>
      <c r="J93" s="34"/>
      <c r="K93" s="17">
        <f t="shared" si="6"/>
        <v>0</v>
      </c>
      <c r="L93" s="18">
        <f t="shared" si="5"/>
        <v>0</v>
      </c>
      <c r="M93" s="19">
        <f t="shared" si="7"/>
        <v>0</v>
      </c>
    </row>
    <row r="94" spans="1:13" ht="14.4" x14ac:dyDescent="0.25">
      <c r="A94" s="12" t="str">
        <f t="shared" si="4"/>
        <v/>
      </c>
      <c r="B94" s="13"/>
      <c r="C94" s="14"/>
      <c r="D94" s="15"/>
      <c r="E94" s="20"/>
      <c r="F94" s="16"/>
      <c r="G94" s="20"/>
      <c r="H94" s="13"/>
      <c r="I94" s="31"/>
      <c r="J94" s="34"/>
      <c r="K94" s="17">
        <f t="shared" si="6"/>
        <v>0</v>
      </c>
      <c r="L94" s="18">
        <f t="shared" si="5"/>
        <v>0</v>
      </c>
      <c r="M94" s="19">
        <f t="shared" si="7"/>
        <v>0</v>
      </c>
    </row>
    <row r="95" spans="1:13" ht="14.4" x14ac:dyDescent="0.25">
      <c r="A95" s="12" t="str">
        <f t="shared" si="4"/>
        <v/>
      </c>
      <c r="B95" s="13"/>
      <c r="C95" s="14"/>
      <c r="D95" s="15"/>
      <c r="E95" s="20"/>
      <c r="F95" s="16"/>
      <c r="G95" s="20"/>
      <c r="H95" s="13"/>
      <c r="I95" s="31"/>
      <c r="J95" s="34"/>
      <c r="K95" s="17">
        <f t="shared" si="6"/>
        <v>0</v>
      </c>
      <c r="L95" s="18">
        <f t="shared" si="5"/>
        <v>0</v>
      </c>
      <c r="M95" s="19">
        <f t="shared" si="7"/>
        <v>0</v>
      </c>
    </row>
    <row r="96" spans="1:13" ht="14.4" x14ac:dyDescent="0.25">
      <c r="A96" s="12" t="str">
        <f t="shared" si="4"/>
        <v/>
      </c>
      <c r="B96" s="13"/>
      <c r="C96" s="14"/>
      <c r="D96" s="15"/>
      <c r="E96" s="20"/>
      <c r="F96" s="16"/>
      <c r="G96" s="20"/>
      <c r="H96" s="13"/>
      <c r="I96" s="31"/>
      <c r="J96" s="34"/>
      <c r="K96" s="17">
        <f t="shared" si="6"/>
        <v>0</v>
      </c>
      <c r="L96" s="18">
        <f t="shared" si="5"/>
        <v>0</v>
      </c>
      <c r="M96" s="19">
        <f t="shared" si="7"/>
        <v>0</v>
      </c>
    </row>
    <row r="97" spans="1:13" ht="14.4" x14ac:dyDescent="0.25">
      <c r="A97" s="12" t="str">
        <f t="shared" si="4"/>
        <v/>
      </c>
      <c r="B97" s="13"/>
      <c r="C97" s="14"/>
      <c r="D97" s="15"/>
      <c r="E97" s="20"/>
      <c r="F97" s="16"/>
      <c r="G97" s="20"/>
      <c r="H97" s="13"/>
      <c r="I97" s="31"/>
      <c r="J97" s="34"/>
      <c r="K97" s="17">
        <f t="shared" si="6"/>
        <v>0</v>
      </c>
      <c r="L97" s="18">
        <f t="shared" si="5"/>
        <v>0</v>
      </c>
      <c r="M97" s="19">
        <f t="shared" si="7"/>
        <v>0</v>
      </c>
    </row>
    <row r="98" spans="1:13" ht="14.4" x14ac:dyDescent="0.25">
      <c r="A98" s="12" t="str">
        <f t="shared" si="4"/>
        <v/>
      </c>
      <c r="B98" s="13"/>
      <c r="C98" s="14"/>
      <c r="D98" s="15"/>
      <c r="E98" s="20"/>
      <c r="F98" s="16"/>
      <c r="G98" s="20"/>
      <c r="H98" s="13"/>
      <c r="I98" s="31"/>
      <c r="J98" s="34"/>
      <c r="K98" s="17">
        <f t="shared" si="6"/>
        <v>0</v>
      </c>
      <c r="L98" s="18">
        <f t="shared" si="5"/>
        <v>0</v>
      </c>
      <c r="M98" s="19">
        <f t="shared" si="7"/>
        <v>0</v>
      </c>
    </row>
    <row r="99" spans="1:13" ht="14.4" x14ac:dyDescent="0.25">
      <c r="A99" s="12" t="str">
        <f t="shared" si="4"/>
        <v/>
      </c>
      <c r="B99" s="13"/>
      <c r="C99" s="14"/>
      <c r="D99" s="15"/>
      <c r="E99" s="20"/>
      <c r="F99" s="16"/>
      <c r="G99" s="20"/>
      <c r="H99" s="13"/>
      <c r="I99" s="31"/>
      <c r="J99" s="34"/>
      <c r="K99" s="17">
        <f t="shared" si="6"/>
        <v>0</v>
      </c>
      <c r="L99" s="18">
        <f t="shared" si="5"/>
        <v>0</v>
      </c>
      <c r="M99" s="19">
        <f t="shared" si="7"/>
        <v>0</v>
      </c>
    </row>
    <row r="100" spans="1:13" ht="14.4" x14ac:dyDescent="0.25">
      <c r="A100" s="12" t="str">
        <f t="shared" si="4"/>
        <v/>
      </c>
      <c r="B100" s="13"/>
      <c r="C100" s="14"/>
      <c r="D100" s="15"/>
      <c r="E100" s="20"/>
      <c r="F100" s="16"/>
      <c r="G100" s="20"/>
      <c r="H100" s="13"/>
      <c r="I100" s="31"/>
      <c r="J100" s="34"/>
      <c r="K100" s="17">
        <f t="shared" si="6"/>
        <v>0</v>
      </c>
      <c r="L100" s="18">
        <f t="shared" si="5"/>
        <v>0</v>
      </c>
      <c r="M100" s="19">
        <f t="shared" si="7"/>
        <v>0</v>
      </c>
    </row>
    <row r="101" spans="1:13" ht="14.4" x14ac:dyDescent="0.25">
      <c r="A101" s="12" t="str">
        <f t="shared" si="4"/>
        <v/>
      </c>
      <c r="B101" s="13"/>
      <c r="C101" s="14"/>
      <c r="D101" s="15"/>
      <c r="E101" s="20"/>
      <c r="F101" s="16"/>
      <c r="G101" s="20"/>
      <c r="H101" s="13"/>
      <c r="I101" s="31"/>
      <c r="J101" s="34"/>
      <c r="K101" s="17">
        <f t="shared" si="6"/>
        <v>0</v>
      </c>
      <c r="L101" s="18">
        <f t="shared" si="5"/>
        <v>0</v>
      </c>
      <c r="M101" s="19">
        <f t="shared" si="7"/>
        <v>0</v>
      </c>
    </row>
    <row r="102" spans="1:13" ht="14.4" x14ac:dyDescent="0.25">
      <c r="A102" s="12" t="str">
        <f t="shared" si="4"/>
        <v/>
      </c>
      <c r="B102" s="13"/>
      <c r="C102" s="14"/>
      <c r="D102" s="15"/>
      <c r="E102" s="20"/>
      <c r="F102" s="16"/>
      <c r="G102" s="20"/>
      <c r="H102" s="13"/>
      <c r="I102" s="31"/>
      <c r="J102" s="34"/>
      <c r="K102" s="17">
        <f t="shared" si="6"/>
        <v>0</v>
      </c>
      <c r="L102" s="18">
        <f t="shared" si="5"/>
        <v>0</v>
      </c>
      <c r="M102" s="19">
        <f t="shared" si="7"/>
        <v>0</v>
      </c>
    </row>
    <row r="103" spans="1:13" ht="14.4" x14ac:dyDescent="0.25">
      <c r="A103" s="12" t="str">
        <f t="shared" si="4"/>
        <v/>
      </c>
      <c r="B103" s="13"/>
      <c r="C103" s="14"/>
      <c r="D103" s="15"/>
      <c r="E103" s="20"/>
      <c r="F103" s="16"/>
      <c r="G103" s="20"/>
      <c r="H103" s="13"/>
      <c r="I103" s="31"/>
      <c r="J103" s="34"/>
      <c r="K103" s="17">
        <f t="shared" si="6"/>
        <v>0</v>
      </c>
      <c r="L103" s="18">
        <f t="shared" si="5"/>
        <v>0</v>
      </c>
      <c r="M103" s="19">
        <f t="shared" si="7"/>
        <v>0</v>
      </c>
    </row>
    <row r="104" spans="1:13" ht="14.4" x14ac:dyDescent="0.25">
      <c r="A104" s="12" t="str">
        <f t="shared" si="4"/>
        <v/>
      </c>
      <c r="B104" s="13"/>
      <c r="C104" s="14"/>
      <c r="D104" s="15"/>
      <c r="E104" s="20"/>
      <c r="F104" s="16"/>
      <c r="G104" s="20"/>
      <c r="H104" s="13"/>
      <c r="I104" s="31"/>
      <c r="J104" s="34"/>
      <c r="K104" s="17">
        <f t="shared" si="6"/>
        <v>0</v>
      </c>
      <c r="L104" s="18">
        <f t="shared" si="5"/>
        <v>0</v>
      </c>
      <c r="M104" s="19">
        <f t="shared" si="7"/>
        <v>0</v>
      </c>
    </row>
    <row r="105" spans="1:13" ht="14.4" x14ac:dyDescent="0.25">
      <c r="A105" s="12" t="str">
        <f t="shared" si="4"/>
        <v/>
      </c>
      <c r="B105" s="13"/>
      <c r="C105" s="14"/>
      <c r="D105" s="15"/>
      <c r="E105" s="20"/>
      <c r="F105" s="16"/>
      <c r="G105" s="20"/>
      <c r="H105" s="13"/>
      <c r="I105" s="31"/>
      <c r="J105" s="34"/>
      <c r="K105" s="17">
        <f t="shared" si="6"/>
        <v>0</v>
      </c>
      <c r="L105" s="18">
        <f t="shared" si="5"/>
        <v>0</v>
      </c>
      <c r="M105" s="19">
        <f t="shared" si="7"/>
        <v>0</v>
      </c>
    </row>
    <row r="106" spans="1:13" ht="14.4" x14ac:dyDescent="0.25">
      <c r="A106" s="12" t="str">
        <f t="shared" si="4"/>
        <v/>
      </c>
      <c r="B106" s="13"/>
      <c r="C106" s="14"/>
      <c r="D106" s="15"/>
      <c r="E106" s="20"/>
      <c r="F106" s="16"/>
      <c r="G106" s="20"/>
      <c r="H106" s="13"/>
      <c r="I106" s="31"/>
      <c r="J106" s="34"/>
      <c r="K106" s="17">
        <f t="shared" si="6"/>
        <v>0</v>
      </c>
      <c r="L106" s="18">
        <f t="shared" si="5"/>
        <v>0</v>
      </c>
      <c r="M106" s="19">
        <f t="shared" si="7"/>
        <v>0</v>
      </c>
    </row>
    <row r="107" spans="1:13" ht="14.4" x14ac:dyDescent="0.25">
      <c r="A107" s="12" t="str">
        <f t="shared" si="4"/>
        <v/>
      </c>
      <c r="B107" s="13"/>
      <c r="C107" s="14"/>
      <c r="D107" s="15"/>
      <c r="E107" s="20"/>
      <c r="F107" s="16"/>
      <c r="G107" s="20"/>
      <c r="H107" s="13"/>
      <c r="I107" s="31"/>
      <c r="J107" s="34"/>
      <c r="K107" s="17">
        <f t="shared" si="6"/>
        <v>0</v>
      </c>
      <c r="L107" s="18">
        <f t="shared" si="5"/>
        <v>0</v>
      </c>
      <c r="M107" s="19">
        <f t="shared" si="7"/>
        <v>0</v>
      </c>
    </row>
    <row r="108" spans="1:13" ht="14.4" x14ac:dyDescent="0.25">
      <c r="A108" s="12" t="str">
        <f t="shared" si="4"/>
        <v/>
      </c>
      <c r="B108" s="13"/>
      <c r="C108" s="14"/>
      <c r="D108" s="15"/>
      <c r="E108" s="20"/>
      <c r="F108" s="16"/>
      <c r="G108" s="20"/>
      <c r="H108" s="13"/>
      <c r="I108" s="31"/>
      <c r="J108" s="34"/>
      <c r="K108" s="17">
        <f t="shared" si="6"/>
        <v>0</v>
      </c>
      <c r="L108" s="18">
        <f t="shared" si="5"/>
        <v>0</v>
      </c>
      <c r="M108" s="19">
        <f t="shared" si="7"/>
        <v>0</v>
      </c>
    </row>
    <row r="109" spans="1:13" ht="14.4" x14ac:dyDescent="0.25">
      <c r="A109" s="12" t="str">
        <f t="shared" si="4"/>
        <v/>
      </c>
      <c r="B109" s="13"/>
      <c r="C109" s="14"/>
      <c r="D109" s="15"/>
      <c r="E109" s="20"/>
      <c r="F109" s="16"/>
      <c r="G109" s="20"/>
      <c r="H109" s="13"/>
      <c r="I109" s="31"/>
      <c r="J109" s="34"/>
      <c r="K109" s="17">
        <f t="shared" si="6"/>
        <v>0</v>
      </c>
      <c r="L109" s="18">
        <f t="shared" si="5"/>
        <v>0</v>
      </c>
      <c r="M109" s="19">
        <f t="shared" si="7"/>
        <v>0</v>
      </c>
    </row>
    <row r="110" spans="1:13" ht="14.4" x14ac:dyDescent="0.25">
      <c r="A110" s="12" t="str">
        <f t="shared" si="4"/>
        <v/>
      </c>
      <c r="B110" s="13"/>
      <c r="C110" s="14"/>
      <c r="D110" s="15"/>
      <c r="E110" s="20"/>
      <c r="F110" s="16"/>
      <c r="G110" s="20"/>
      <c r="H110" s="13"/>
      <c r="I110" s="31"/>
      <c r="J110" s="34"/>
      <c r="K110" s="17">
        <f t="shared" si="6"/>
        <v>0</v>
      </c>
      <c r="L110" s="18">
        <f t="shared" si="5"/>
        <v>0</v>
      </c>
      <c r="M110" s="19">
        <f t="shared" si="7"/>
        <v>0</v>
      </c>
    </row>
    <row r="111" spans="1:13" ht="14.4" x14ac:dyDescent="0.25">
      <c r="A111" s="12" t="str">
        <f t="shared" si="4"/>
        <v/>
      </c>
      <c r="B111" s="13"/>
      <c r="C111" s="14"/>
      <c r="D111" s="15"/>
      <c r="E111" s="20"/>
      <c r="F111" s="16"/>
      <c r="G111" s="20"/>
      <c r="H111" s="13"/>
      <c r="I111" s="31"/>
      <c r="J111" s="34"/>
      <c r="K111" s="17">
        <f t="shared" si="6"/>
        <v>0</v>
      </c>
      <c r="L111" s="18">
        <f t="shared" si="5"/>
        <v>0</v>
      </c>
      <c r="M111" s="19">
        <f t="shared" si="7"/>
        <v>0</v>
      </c>
    </row>
    <row r="112" spans="1:13" ht="14.4" x14ac:dyDescent="0.25">
      <c r="A112" s="12" t="str">
        <f t="shared" si="4"/>
        <v/>
      </c>
      <c r="B112" s="13"/>
      <c r="C112" s="14"/>
      <c r="D112" s="15"/>
      <c r="E112" s="20"/>
      <c r="F112" s="16"/>
      <c r="G112" s="20"/>
      <c r="H112" s="13"/>
      <c r="I112" s="31"/>
      <c r="J112" s="34"/>
      <c r="K112" s="17">
        <f t="shared" si="6"/>
        <v>0</v>
      </c>
      <c r="L112" s="18">
        <f t="shared" si="5"/>
        <v>0</v>
      </c>
      <c r="M112" s="19">
        <f t="shared" si="7"/>
        <v>0</v>
      </c>
    </row>
    <row r="113" spans="1:13" ht="14.4" x14ac:dyDescent="0.25">
      <c r="A113" s="12" t="str">
        <f t="shared" si="4"/>
        <v/>
      </c>
      <c r="B113" s="13"/>
      <c r="C113" s="14"/>
      <c r="D113" s="15"/>
      <c r="E113" s="20"/>
      <c r="F113" s="16"/>
      <c r="G113" s="20"/>
      <c r="H113" s="13"/>
      <c r="I113" s="31"/>
      <c r="J113" s="34"/>
      <c r="K113" s="17">
        <f t="shared" si="6"/>
        <v>0</v>
      </c>
      <c r="L113" s="18">
        <f t="shared" si="5"/>
        <v>0</v>
      </c>
      <c r="M113" s="19">
        <f t="shared" si="7"/>
        <v>0</v>
      </c>
    </row>
    <row r="114" spans="1:13" ht="14.4" x14ac:dyDescent="0.25">
      <c r="A114" s="12" t="str">
        <f t="shared" si="4"/>
        <v/>
      </c>
      <c r="B114" s="13"/>
      <c r="C114" s="14"/>
      <c r="D114" s="15"/>
      <c r="E114" s="20"/>
      <c r="F114" s="16"/>
      <c r="G114" s="20"/>
      <c r="H114" s="13"/>
      <c r="I114" s="31"/>
      <c r="J114" s="34"/>
      <c r="K114" s="17">
        <f t="shared" si="6"/>
        <v>0</v>
      </c>
      <c r="L114" s="18">
        <f t="shared" si="5"/>
        <v>0</v>
      </c>
      <c r="M114" s="19">
        <f t="shared" si="7"/>
        <v>0</v>
      </c>
    </row>
    <row r="115" spans="1:13" ht="14.4" x14ac:dyDescent="0.25">
      <c r="A115" s="12" t="str">
        <f t="shared" si="4"/>
        <v/>
      </c>
      <c r="B115" s="13"/>
      <c r="C115" s="14"/>
      <c r="D115" s="15"/>
      <c r="E115" s="20"/>
      <c r="F115" s="16"/>
      <c r="G115" s="20"/>
      <c r="H115" s="13"/>
      <c r="I115" s="31"/>
      <c r="J115" s="34"/>
      <c r="K115" s="17">
        <f t="shared" si="6"/>
        <v>0</v>
      </c>
      <c r="L115" s="18">
        <f t="shared" si="5"/>
        <v>0</v>
      </c>
      <c r="M115" s="19">
        <f t="shared" si="7"/>
        <v>0</v>
      </c>
    </row>
    <row r="116" spans="1:13" ht="14.4" x14ac:dyDescent="0.25">
      <c r="A116" s="12" t="str">
        <f t="shared" si="4"/>
        <v/>
      </c>
      <c r="B116" s="13"/>
      <c r="C116" s="14"/>
      <c r="D116" s="15"/>
      <c r="E116" s="20"/>
      <c r="F116" s="16"/>
      <c r="G116" s="20"/>
      <c r="H116" s="13"/>
      <c r="I116" s="31"/>
      <c r="J116" s="34"/>
      <c r="K116" s="17">
        <f t="shared" si="6"/>
        <v>0</v>
      </c>
      <c r="L116" s="18">
        <f t="shared" si="5"/>
        <v>0</v>
      </c>
      <c r="M116" s="19">
        <f t="shared" si="7"/>
        <v>0</v>
      </c>
    </row>
    <row r="117" spans="1:13" ht="14.4" x14ac:dyDescent="0.25">
      <c r="A117" s="12" t="str">
        <f t="shared" si="4"/>
        <v/>
      </c>
      <c r="B117" s="13"/>
      <c r="C117" s="14"/>
      <c r="D117" s="15"/>
      <c r="E117" s="20"/>
      <c r="F117" s="16"/>
      <c r="G117" s="20"/>
      <c r="H117" s="13"/>
      <c r="I117" s="31"/>
      <c r="J117" s="34"/>
      <c r="K117" s="17">
        <f t="shared" si="6"/>
        <v>0</v>
      </c>
      <c r="L117" s="18">
        <f t="shared" si="5"/>
        <v>0</v>
      </c>
      <c r="M117" s="19">
        <f t="shared" si="7"/>
        <v>0</v>
      </c>
    </row>
    <row r="118" spans="1:13" ht="14.4" x14ac:dyDescent="0.25">
      <c r="A118" s="12" t="str">
        <f t="shared" si="4"/>
        <v/>
      </c>
      <c r="B118" s="13"/>
      <c r="C118" s="14"/>
      <c r="D118" s="15"/>
      <c r="E118" s="20"/>
      <c r="F118" s="16"/>
      <c r="G118" s="20"/>
      <c r="H118" s="13"/>
      <c r="I118" s="31"/>
      <c r="J118" s="34"/>
      <c r="K118" s="17">
        <f t="shared" si="6"/>
        <v>0</v>
      </c>
      <c r="L118" s="18">
        <f t="shared" si="5"/>
        <v>0</v>
      </c>
      <c r="M118" s="19">
        <f t="shared" si="7"/>
        <v>0</v>
      </c>
    </row>
    <row r="119" spans="1:13" ht="14.4" x14ac:dyDescent="0.25">
      <c r="A119" s="12" t="str">
        <f t="shared" si="4"/>
        <v/>
      </c>
      <c r="B119" s="13"/>
      <c r="C119" s="14"/>
      <c r="D119" s="15"/>
      <c r="E119" s="20"/>
      <c r="F119" s="16"/>
      <c r="G119" s="20"/>
      <c r="H119" s="13"/>
      <c r="I119" s="31"/>
      <c r="J119" s="34"/>
      <c r="K119" s="17">
        <f t="shared" si="6"/>
        <v>0</v>
      </c>
      <c r="L119" s="18">
        <f t="shared" si="5"/>
        <v>0</v>
      </c>
      <c r="M119" s="19">
        <f t="shared" si="7"/>
        <v>0</v>
      </c>
    </row>
    <row r="120" spans="1:13" ht="14.4" x14ac:dyDescent="0.25">
      <c r="A120" s="12" t="str">
        <f t="shared" si="4"/>
        <v/>
      </c>
      <c r="B120" s="13"/>
      <c r="C120" s="14"/>
      <c r="D120" s="15"/>
      <c r="E120" s="20"/>
      <c r="F120" s="16"/>
      <c r="G120" s="20"/>
      <c r="H120" s="13"/>
      <c r="I120" s="31"/>
      <c r="J120" s="34"/>
      <c r="K120" s="17">
        <f t="shared" si="6"/>
        <v>0</v>
      </c>
      <c r="L120" s="18">
        <f t="shared" si="5"/>
        <v>0</v>
      </c>
      <c r="M120" s="19">
        <f t="shared" si="7"/>
        <v>0</v>
      </c>
    </row>
    <row r="121" spans="1:13" ht="14.4" x14ac:dyDescent="0.25">
      <c r="A121" s="12" t="str">
        <f t="shared" si="4"/>
        <v/>
      </c>
      <c r="B121" s="13"/>
      <c r="C121" s="14"/>
      <c r="D121" s="15"/>
      <c r="E121" s="20"/>
      <c r="F121" s="16"/>
      <c r="G121" s="20"/>
      <c r="H121" s="13"/>
      <c r="I121" s="31"/>
      <c r="J121" s="34"/>
      <c r="K121" s="17">
        <f t="shared" si="6"/>
        <v>0</v>
      </c>
      <c r="L121" s="18">
        <f t="shared" si="5"/>
        <v>0</v>
      </c>
      <c r="M121" s="19">
        <f t="shared" si="7"/>
        <v>0</v>
      </c>
    </row>
    <row r="122" spans="1:13" ht="14.4" x14ac:dyDescent="0.25">
      <c r="A122" s="12" t="str">
        <f t="shared" si="4"/>
        <v/>
      </c>
      <c r="B122" s="13"/>
      <c r="C122" s="14"/>
      <c r="D122" s="15"/>
      <c r="E122" s="20"/>
      <c r="F122" s="16"/>
      <c r="G122" s="20"/>
      <c r="H122" s="13"/>
      <c r="I122" s="31"/>
      <c r="J122" s="34"/>
      <c r="K122" s="17">
        <f t="shared" si="6"/>
        <v>0</v>
      </c>
      <c r="L122" s="18">
        <f t="shared" si="5"/>
        <v>0</v>
      </c>
      <c r="M122" s="19">
        <f t="shared" si="7"/>
        <v>0</v>
      </c>
    </row>
    <row r="123" spans="1:13" ht="14.4" x14ac:dyDescent="0.25">
      <c r="A123" s="12" t="str">
        <f t="shared" si="4"/>
        <v/>
      </c>
      <c r="B123" s="13"/>
      <c r="C123" s="14"/>
      <c r="D123" s="15"/>
      <c r="E123" s="20"/>
      <c r="F123" s="16"/>
      <c r="G123" s="20"/>
      <c r="H123" s="13"/>
      <c r="I123" s="31"/>
      <c r="J123" s="34"/>
      <c r="K123" s="17">
        <f t="shared" si="6"/>
        <v>0</v>
      </c>
      <c r="L123" s="18">
        <f t="shared" si="5"/>
        <v>0</v>
      </c>
      <c r="M123" s="19">
        <f t="shared" si="7"/>
        <v>0</v>
      </c>
    </row>
    <row r="124" spans="1:13" ht="14.4" x14ac:dyDescent="0.25">
      <c r="A124" s="12" t="str">
        <f t="shared" si="4"/>
        <v/>
      </c>
      <c r="B124" s="13"/>
      <c r="C124" s="14"/>
      <c r="D124" s="15"/>
      <c r="E124" s="20"/>
      <c r="F124" s="16"/>
      <c r="G124" s="20"/>
      <c r="H124" s="13"/>
      <c r="I124" s="31"/>
      <c r="J124" s="34"/>
      <c r="K124" s="17">
        <f t="shared" si="6"/>
        <v>0</v>
      </c>
      <c r="L124" s="18">
        <f t="shared" si="5"/>
        <v>0</v>
      </c>
      <c r="M124" s="19">
        <f t="shared" si="7"/>
        <v>0</v>
      </c>
    </row>
    <row r="125" spans="1:13" ht="14.4" x14ac:dyDescent="0.25">
      <c r="A125" s="12" t="str">
        <f t="shared" si="4"/>
        <v/>
      </c>
      <c r="B125" s="13"/>
      <c r="C125" s="14"/>
      <c r="D125" s="15"/>
      <c r="E125" s="20"/>
      <c r="F125" s="16"/>
      <c r="G125" s="20"/>
      <c r="H125" s="13"/>
      <c r="I125" s="31"/>
      <c r="J125" s="34"/>
      <c r="K125" s="17">
        <f t="shared" si="6"/>
        <v>0</v>
      </c>
      <c r="L125" s="18">
        <f t="shared" si="5"/>
        <v>0</v>
      </c>
      <c r="M125" s="19">
        <f t="shared" si="7"/>
        <v>0</v>
      </c>
    </row>
    <row r="126" spans="1:13" ht="14.4" x14ac:dyDescent="0.25">
      <c r="A126" s="12" t="str">
        <f t="shared" si="4"/>
        <v/>
      </c>
      <c r="B126" s="13"/>
      <c r="C126" s="14"/>
      <c r="D126" s="15"/>
      <c r="E126" s="20"/>
      <c r="F126" s="16"/>
      <c r="G126" s="20"/>
      <c r="H126" s="13"/>
      <c r="I126" s="31"/>
      <c r="J126" s="34"/>
      <c r="K126" s="17">
        <f t="shared" si="6"/>
        <v>0</v>
      </c>
      <c r="L126" s="18">
        <f t="shared" si="5"/>
        <v>0</v>
      </c>
      <c r="M126" s="19">
        <f t="shared" si="7"/>
        <v>0</v>
      </c>
    </row>
    <row r="127" spans="1:13" ht="14.4" x14ac:dyDescent="0.25">
      <c r="A127" s="12" t="str">
        <f t="shared" si="4"/>
        <v/>
      </c>
      <c r="B127" s="13"/>
      <c r="C127" s="14"/>
      <c r="D127" s="15"/>
      <c r="E127" s="20"/>
      <c r="F127" s="16"/>
      <c r="G127" s="20"/>
      <c r="H127" s="13"/>
      <c r="I127" s="31"/>
      <c r="J127" s="34"/>
      <c r="K127" s="17">
        <f t="shared" si="6"/>
        <v>0</v>
      </c>
      <c r="L127" s="18">
        <f t="shared" si="5"/>
        <v>0</v>
      </c>
      <c r="M127" s="19">
        <f t="shared" si="7"/>
        <v>0</v>
      </c>
    </row>
    <row r="128" spans="1:13" ht="14.4" x14ac:dyDescent="0.25">
      <c r="A128" s="12" t="str">
        <f t="shared" si="4"/>
        <v/>
      </c>
      <c r="B128" s="13"/>
      <c r="C128" s="14"/>
      <c r="D128" s="15"/>
      <c r="E128" s="20"/>
      <c r="F128" s="16"/>
      <c r="G128" s="20"/>
      <c r="H128" s="13"/>
      <c r="I128" s="31"/>
      <c r="J128" s="34"/>
      <c r="K128" s="17">
        <f t="shared" si="6"/>
        <v>0</v>
      </c>
      <c r="L128" s="18">
        <f t="shared" si="5"/>
        <v>0</v>
      </c>
      <c r="M128" s="19">
        <f t="shared" si="7"/>
        <v>0</v>
      </c>
    </row>
    <row r="129" spans="1:13" ht="14.4" x14ac:dyDescent="0.25">
      <c r="A129" s="12" t="str">
        <f t="shared" si="4"/>
        <v/>
      </c>
      <c r="B129" s="13"/>
      <c r="C129" s="14"/>
      <c r="D129" s="15"/>
      <c r="E129" s="20"/>
      <c r="F129" s="16"/>
      <c r="G129" s="20"/>
      <c r="H129" s="13"/>
      <c r="I129" s="31"/>
      <c r="J129" s="34"/>
      <c r="K129" s="17">
        <f t="shared" si="6"/>
        <v>0</v>
      </c>
      <c r="L129" s="18">
        <f t="shared" si="5"/>
        <v>0</v>
      </c>
      <c r="M129" s="19">
        <f t="shared" si="7"/>
        <v>0</v>
      </c>
    </row>
    <row r="130" spans="1:13" ht="14.4" x14ac:dyDescent="0.25">
      <c r="A130" s="12" t="str">
        <f t="shared" si="4"/>
        <v/>
      </c>
      <c r="B130" s="13"/>
      <c r="C130" s="14"/>
      <c r="D130" s="15"/>
      <c r="E130" s="20"/>
      <c r="F130" s="16"/>
      <c r="G130" s="20"/>
      <c r="H130" s="13"/>
      <c r="I130" s="31"/>
      <c r="J130" s="34"/>
      <c r="K130" s="17">
        <f t="shared" si="6"/>
        <v>0</v>
      </c>
      <c r="L130" s="18">
        <f t="shared" si="5"/>
        <v>0</v>
      </c>
      <c r="M130" s="19">
        <f t="shared" si="7"/>
        <v>0</v>
      </c>
    </row>
    <row r="131" spans="1:13" ht="14.4" x14ac:dyDescent="0.25">
      <c r="A131" s="12" t="str">
        <f t="shared" si="4"/>
        <v/>
      </c>
      <c r="B131" s="13"/>
      <c r="C131" s="14"/>
      <c r="D131" s="15"/>
      <c r="E131" s="20"/>
      <c r="F131" s="16"/>
      <c r="G131" s="20"/>
      <c r="H131" s="13"/>
      <c r="I131" s="31"/>
      <c r="J131" s="34"/>
      <c r="K131" s="17">
        <f t="shared" si="6"/>
        <v>0</v>
      </c>
      <c r="L131" s="18">
        <f t="shared" si="5"/>
        <v>0</v>
      </c>
      <c r="M131" s="19">
        <f t="shared" si="7"/>
        <v>0</v>
      </c>
    </row>
    <row r="132" spans="1:13" ht="14.4" x14ac:dyDescent="0.25">
      <c r="A132" s="12" t="str">
        <f t="shared" si="4"/>
        <v/>
      </c>
      <c r="B132" s="13"/>
      <c r="C132" s="14"/>
      <c r="D132" s="15"/>
      <c r="E132" s="20"/>
      <c r="F132" s="16"/>
      <c r="G132" s="20"/>
      <c r="H132" s="13"/>
      <c r="I132" s="31"/>
      <c r="J132" s="34"/>
      <c r="K132" s="17">
        <f t="shared" si="6"/>
        <v>0</v>
      </c>
      <c r="L132" s="18">
        <f t="shared" si="5"/>
        <v>0</v>
      </c>
      <c r="M132" s="19">
        <f t="shared" si="7"/>
        <v>0</v>
      </c>
    </row>
    <row r="133" spans="1:13" ht="14.4" x14ac:dyDescent="0.25">
      <c r="A133" s="12" t="str">
        <f t="shared" si="4"/>
        <v/>
      </c>
      <c r="B133" s="13"/>
      <c r="C133" s="14"/>
      <c r="D133" s="15"/>
      <c r="E133" s="20"/>
      <c r="F133" s="16"/>
      <c r="G133" s="20"/>
      <c r="H133" s="13"/>
      <c r="I133" s="31"/>
      <c r="J133" s="34"/>
      <c r="K133" s="17">
        <f t="shared" si="6"/>
        <v>0</v>
      </c>
      <c r="L133" s="18">
        <f t="shared" si="5"/>
        <v>0</v>
      </c>
      <c r="M133" s="19">
        <f t="shared" si="7"/>
        <v>0</v>
      </c>
    </row>
    <row r="134" spans="1:13" ht="14.4" x14ac:dyDescent="0.25">
      <c r="A134" s="12" t="str">
        <f t="shared" ref="A134:A144" si="8">CONCATENATE(B134,C134,D134)</f>
        <v/>
      </c>
      <c r="B134" s="13"/>
      <c r="C134" s="14"/>
      <c r="D134" s="15"/>
      <c r="E134" s="20"/>
      <c r="F134" s="16"/>
      <c r="G134" s="20"/>
      <c r="H134" s="13"/>
      <c r="I134" s="31"/>
      <c r="J134" s="34"/>
      <c r="K134" s="17">
        <f t="shared" si="6"/>
        <v>0</v>
      </c>
      <c r="L134" s="18">
        <f t="shared" ref="L134:L144" si="9">IF(K134=1,7,IF(K134=2,6,IF(K134=3,5,IF(K134=4,4,IF(K134=5,3,IF(K134=6,2,IF(K134&gt;=6,1,0)))))))</f>
        <v>0</v>
      </c>
      <c r="M134" s="19">
        <f t="shared" si="7"/>
        <v>0</v>
      </c>
    </row>
    <row r="135" spans="1:13" ht="14.4" x14ac:dyDescent="0.25">
      <c r="A135" s="12" t="str">
        <f t="shared" si="8"/>
        <v/>
      </c>
      <c r="B135" s="13"/>
      <c r="C135" s="14"/>
      <c r="D135" s="15"/>
      <c r="E135" s="20"/>
      <c r="F135" s="16"/>
      <c r="G135" s="20"/>
      <c r="H135" s="13"/>
      <c r="I135" s="31"/>
      <c r="J135" s="34"/>
      <c r="K135" s="17">
        <f t="shared" ref="K135:K144" si="10">SUM(G135:J135)</f>
        <v>0</v>
      </c>
      <c r="L135" s="18">
        <f t="shared" si="9"/>
        <v>0</v>
      </c>
      <c r="M135" s="19">
        <f t="shared" ref="M135:M144" si="11">SUM(L135+$M$5)</f>
        <v>0</v>
      </c>
    </row>
    <row r="136" spans="1:13" ht="14.4" x14ac:dyDescent="0.25">
      <c r="A136" s="12" t="str">
        <f t="shared" si="8"/>
        <v/>
      </c>
      <c r="B136" s="13"/>
      <c r="C136" s="14"/>
      <c r="D136" s="15"/>
      <c r="E136" s="20"/>
      <c r="F136" s="16"/>
      <c r="G136" s="20"/>
      <c r="H136" s="13"/>
      <c r="I136" s="31"/>
      <c r="J136" s="34"/>
      <c r="K136" s="17">
        <f t="shared" si="10"/>
        <v>0</v>
      </c>
      <c r="L136" s="18">
        <f t="shared" si="9"/>
        <v>0</v>
      </c>
      <c r="M136" s="19">
        <f t="shared" si="11"/>
        <v>0</v>
      </c>
    </row>
    <row r="137" spans="1:13" ht="14.4" x14ac:dyDescent="0.25">
      <c r="A137" s="12" t="str">
        <f t="shared" si="8"/>
        <v/>
      </c>
      <c r="B137" s="13"/>
      <c r="C137" s="14"/>
      <c r="D137" s="15"/>
      <c r="E137" s="20"/>
      <c r="F137" s="16"/>
      <c r="G137" s="20"/>
      <c r="H137" s="13"/>
      <c r="I137" s="31"/>
      <c r="J137" s="34"/>
      <c r="K137" s="17">
        <f t="shared" si="10"/>
        <v>0</v>
      </c>
      <c r="L137" s="18">
        <f t="shared" si="9"/>
        <v>0</v>
      </c>
      <c r="M137" s="19">
        <f t="shared" si="11"/>
        <v>0</v>
      </c>
    </row>
    <row r="138" spans="1:13" ht="14.4" x14ac:dyDescent="0.25">
      <c r="A138" s="12" t="str">
        <f t="shared" si="8"/>
        <v/>
      </c>
      <c r="B138" s="13"/>
      <c r="C138" s="14"/>
      <c r="D138" s="15"/>
      <c r="E138" s="20"/>
      <c r="F138" s="16"/>
      <c r="G138" s="20"/>
      <c r="H138" s="13"/>
      <c r="I138" s="31"/>
      <c r="J138" s="34"/>
      <c r="K138" s="17">
        <f t="shared" si="10"/>
        <v>0</v>
      </c>
      <c r="L138" s="18">
        <f t="shared" si="9"/>
        <v>0</v>
      </c>
      <c r="M138" s="19">
        <f t="shared" si="11"/>
        <v>0</v>
      </c>
    </row>
    <row r="139" spans="1:13" ht="14.4" x14ac:dyDescent="0.25">
      <c r="A139" s="12" t="str">
        <f t="shared" si="8"/>
        <v/>
      </c>
      <c r="B139" s="13"/>
      <c r="C139" s="14"/>
      <c r="D139" s="15"/>
      <c r="E139" s="20"/>
      <c r="F139" s="16"/>
      <c r="G139" s="20"/>
      <c r="H139" s="13"/>
      <c r="I139" s="31"/>
      <c r="J139" s="34"/>
      <c r="K139" s="17">
        <f t="shared" si="10"/>
        <v>0</v>
      </c>
      <c r="L139" s="18">
        <f t="shared" si="9"/>
        <v>0</v>
      </c>
      <c r="M139" s="19">
        <f t="shared" si="11"/>
        <v>0</v>
      </c>
    </row>
    <row r="140" spans="1:13" ht="14.4" x14ac:dyDescent="0.25">
      <c r="A140" s="12" t="str">
        <f t="shared" si="8"/>
        <v/>
      </c>
      <c r="B140" s="13"/>
      <c r="C140" s="14"/>
      <c r="D140" s="15"/>
      <c r="E140" s="20"/>
      <c r="F140" s="16"/>
      <c r="G140" s="20"/>
      <c r="H140" s="13"/>
      <c r="I140" s="31"/>
      <c r="J140" s="34"/>
      <c r="K140" s="17">
        <f t="shared" si="10"/>
        <v>0</v>
      </c>
      <c r="L140" s="18">
        <f t="shared" si="9"/>
        <v>0</v>
      </c>
      <c r="M140" s="19">
        <f t="shared" si="11"/>
        <v>0</v>
      </c>
    </row>
    <row r="141" spans="1:13" ht="14.4" x14ac:dyDescent="0.25">
      <c r="A141" s="12" t="str">
        <f t="shared" si="8"/>
        <v/>
      </c>
      <c r="B141" s="13"/>
      <c r="C141" s="14"/>
      <c r="D141" s="15"/>
      <c r="E141" s="20"/>
      <c r="F141" s="16"/>
      <c r="G141" s="20"/>
      <c r="H141" s="13"/>
      <c r="I141" s="31"/>
      <c r="J141" s="34"/>
      <c r="K141" s="17">
        <f t="shared" si="10"/>
        <v>0</v>
      </c>
      <c r="L141" s="18">
        <f t="shared" si="9"/>
        <v>0</v>
      </c>
      <c r="M141" s="19">
        <f t="shared" si="11"/>
        <v>0</v>
      </c>
    </row>
    <row r="142" spans="1:13" ht="14.4" x14ac:dyDescent="0.25">
      <c r="A142" s="12" t="str">
        <f t="shared" si="8"/>
        <v/>
      </c>
      <c r="B142" s="13"/>
      <c r="C142" s="14"/>
      <c r="D142" s="15"/>
      <c r="E142" s="20"/>
      <c r="F142" s="16"/>
      <c r="G142" s="20"/>
      <c r="H142" s="13"/>
      <c r="I142" s="31"/>
      <c r="J142" s="34"/>
      <c r="K142" s="17">
        <f t="shared" si="10"/>
        <v>0</v>
      </c>
      <c r="L142" s="18">
        <f t="shared" si="9"/>
        <v>0</v>
      </c>
      <c r="M142" s="19">
        <f t="shared" si="11"/>
        <v>0</v>
      </c>
    </row>
    <row r="143" spans="1:13" ht="14.4" x14ac:dyDescent="0.25">
      <c r="A143" s="12" t="str">
        <f t="shared" si="8"/>
        <v/>
      </c>
      <c r="B143" s="13"/>
      <c r="C143" s="14"/>
      <c r="D143" s="15"/>
      <c r="E143" s="20"/>
      <c r="F143" s="16"/>
      <c r="G143" s="20"/>
      <c r="H143" s="13"/>
      <c r="I143" s="31"/>
      <c r="J143" s="34"/>
      <c r="K143" s="17">
        <f t="shared" si="10"/>
        <v>0</v>
      </c>
      <c r="L143" s="18">
        <f t="shared" si="9"/>
        <v>0</v>
      </c>
      <c r="M143" s="19">
        <f t="shared" si="11"/>
        <v>0</v>
      </c>
    </row>
    <row r="144" spans="1:13" ht="14.4" x14ac:dyDescent="0.25">
      <c r="A144" s="12" t="str">
        <f t="shared" si="8"/>
        <v/>
      </c>
      <c r="B144" s="13"/>
      <c r="C144" s="14"/>
      <c r="D144" s="15"/>
      <c r="E144" s="20"/>
      <c r="F144" s="16"/>
      <c r="G144" s="20"/>
      <c r="H144" s="13"/>
      <c r="I144" s="31"/>
      <c r="J144" s="34"/>
      <c r="K144" s="17">
        <f t="shared" si="10"/>
        <v>0</v>
      </c>
      <c r="L144" s="18">
        <f t="shared" si="9"/>
        <v>0</v>
      </c>
      <c r="M144" s="19">
        <f t="shared" si="11"/>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92" priority="3"/>
  </conditionalFormatting>
  <conditionalFormatting sqref="C39:G46 E35:G38">
    <cfRule type="duplicateValues" dxfId="91" priority="1"/>
  </conditionalFormatting>
  <conditionalFormatting sqref="D15:F21 D6:E14 E22:F34">
    <cfRule type="duplicateValues" dxfId="90" priority="2"/>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FAC2-315E-49B1-B5D8-711F77B5366E}">
  <sheetPr>
    <tabColor rgb="FFA3E7FF"/>
  </sheetPr>
  <dimension ref="A1:M62"/>
  <sheetViews>
    <sheetView topLeftCell="B38" workbookViewId="0">
      <selection activeCell="E1" sqref="E1:I1"/>
    </sheetView>
  </sheetViews>
  <sheetFormatPr defaultColWidth="9.109375" defaultRowHeight="13.2" x14ac:dyDescent="0.25"/>
  <cols>
    <col min="1" max="1" width="37" style="9" customWidth="1"/>
    <col min="2" max="2" width="9.109375" style="1" bestFit="1" customWidth="1"/>
    <col min="3" max="3" width="20.33203125" style="9" customWidth="1"/>
    <col min="4" max="4" width="29.6640625" style="207"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0</v>
      </c>
      <c r="B1" s="643" t="s">
        <v>163</v>
      </c>
      <c r="C1" s="644"/>
      <c r="D1" s="7" t="s">
        <v>164</v>
      </c>
      <c r="E1" s="622" t="s">
        <v>78</v>
      </c>
      <c r="F1" s="623"/>
      <c r="G1" s="623"/>
      <c r="H1" s="623"/>
      <c r="I1" s="623"/>
      <c r="J1" s="8" t="s">
        <v>165</v>
      </c>
      <c r="K1" s="657">
        <v>45018</v>
      </c>
      <c r="L1" s="658"/>
      <c r="M1" s="8" t="s">
        <v>166</v>
      </c>
    </row>
    <row r="2" spans="1:13" ht="22.5" customHeight="1" thickBot="1" x14ac:dyDescent="0.3">
      <c r="A2" s="1">
        <f>COUNTA(_xlfn.UNIQUE(D7:D160))</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0</v>
      </c>
    </row>
    <row r="5" spans="1:13" ht="14.4" thickBot="1" x14ac:dyDescent="0.3">
      <c r="A5" s="647"/>
      <c r="B5" s="650"/>
      <c r="C5" s="653"/>
      <c r="D5" s="642"/>
      <c r="E5" s="633" t="s">
        <v>183</v>
      </c>
      <c r="F5" s="634"/>
      <c r="G5" s="639"/>
      <c r="H5" s="641"/>
      <c r="I5" s="641"/>
      <c r="J5" s="642"/>
      <c r="K5" s="632"/>
      <c r="L5" s="637"/>
      <c r="M5" s="345">
        <f>IF(M4=1,0,IF(M4=2,1,IF(M4=3,2,0)))</f>
        <v>0</v>
      </c>
    </row>
    <row r="6" spans="1:13" ht="14.4" x14ac:dyDescent="0.25">
      <c r="A6" s="12" t="str">
        <f t="shared" ref="A6:A37" si="0">CONCATENATE(B6,C6,D6)</f>
        <v/>
      </c>
      <c r="B6" s="13"/>
      <c r="C6" s="14"/>
      <c r="D6" s="15"/>
      <c r="E6" s="20"/>
      <c r="F6" s="16"/>
      <c r="G6" s="20"/>
      <c r="H6" s="13"/>
      <c r="I6" s="31"/>
      <c r="J6" s="34"/>
      <c r="K6" s="17"/>
      <c r="L6" s="18">
        <f t="shared" ref="L6:L37" si="1">IF(K6=1,7,IF(K6=2,6,IF(K6=3,5,IF(K6=4,4,IF(K6=5,3,IF(K6=6,2,IF(K6&gt;=6,1,0)))))))</f>
        <v>0</v>
      </c>
      <c r="M6" s="19">
        <f t="shared" ref="M6:M37" si="2">SUM(L6+$M$5)</f>
        <v>0</v>
      </c>
    </row>
    <row r="7" spans="1:13" ht="14.4" x14ac:dyDescent="0.25">
      <c r="A7" s="12" t="str">
        <f t="shared" si="0"/>
        <v/>
      </c>
      <c r="B7" s="13"/>
      <c r="C7" s="14"/>
      <c r="D7" s="15"/>
      <c r="E7" s="20"/>
      <c r="F7" s="307"/>
      <c r="G7" s="20"/>
      <c r="H7" s="13"/>
      <c r="I7" s="31"/>
      <c r="J7" s="34"/>
      <c r="K7" s="17"/>
      <c r="L7" s="18">
        <f t="shared" si="1"/>
        <v>0</v>
      </c>
      <c r="M7" s="19">
        <f t="shared" si="2"/>
        <v>0</v>
      </c>
    </row>
    <row r="8" spans="1:13" ht="14.4" x14ac:dyDescent="0.25">
      <c r="A8" s="12" t="str">
        <f t="shared" si="0"/>
        <v/>
      </c>
      <c r="B8" s="13"/>
      <c r="C8" s="14"/>
      <c r="D8" s="15"/>
      <c r="E8" s="20"/>
      <c r="F8" s="16"/>
      <c r="G8" s="20"/>
      <c r="H8" s="13"/>
      <c r="I8" s="31"/>
      <c r="J8" s="34"/>
      <c r="K8" s="17"/>
      <c r="L8" s="18">
        <f t="shared" si="1"/>
        <v>0</v>
      </c>
      <c r="M8" s="19">
        <f t="shared" si="2"/>
        <v>0</v>
      </c>
    </row>
    <row r="9" spans="1:13" ht="14.4" x14ac:dyDescent="0.25">
      <c r="A9" s="12" t="str">
        <f t="shared" si="0"/>
        <v/>
      </c>
      <c r="B9" s="13"/>
      <c r="C9" s="305"/>
      <c r="D9" s="295"/>
      <c r="E9" s="20"/>
      <c r="F9" s="16"/>
      <c r="G9" s="20"/>
      <c r="H9" s="13"/>
      <c r="I9" s="31"/>
      <c r="J9" s="34"/>
      <c r="K9" s="17"/>
      <c r="L9" s="18">
        <f t="shared" si="1"/>
        <v>0</v>
      </c>
      <c r="M9" s="19">
        <f t="shared" si="2"/>
        <v>0</v>
      </c>
    </row>
    <row r="10" spans="1:13" ht="14.4" x14ac:dyDescent="0.25">
      <c r="A10" s="12" t="str">
        <f t="shared" si="0"/>
        <v/>
      </c>
      <c r="B10" s="13"/>
      <c r="C10" s="305"/>
      <c r="D10" s="295"/>
      <c r="E10" s="20"/>
      <c r="F10" s="16"/>
      <c r="G10" s="20"/>
      <c r="H10" s="13"/>
      <c r="I10" s="31"/>
      <c r="J10" s="34"/>
      <c r="K10" s="17"/>
      <c r="L10" s="18">
        <f t="shared" si="1"/>
        <v>0</v>
      </c>
      <c r="M10" s="19">
        <f t="shared" si="2"/>
        <v>0</v>
      </c>
    </row>
    <row r="11" spans="1:13" ht="14.4" x14ac:dyDescent="0.25">
      <c r="A11" s="12" t="str">
        <f t="shared" si="0"/>
        <v/>
      </c>
      <c r="B11" s="13"/>
      <c r="C11" s="14"/>
      <c r="D11" s="15"/>
      <c r="E11" s="20"/>
      <c r="F11" s="16"/>
      <c r="G11" s="20"/>
      <c r="H11" s="13"/>
      <c r="I11" s="31"/>
      <c r="J11" s="34"/>
      <c r="K11" s="17"/>
      <c r="L11" s="18">
        <f t="shared" si="1"/>
        <v>0</v>
      </c>
      <c r="M11" s="19">
        <f t="shared" si="2"/>
        <v>0</v>
      </c>
    </row>
    <row r="12" spans="1:13" ht="14.4" x14ac:dyDescent="0.25">
      <c r="A12" s="12" t="str">
        <f t="shared" si="0"/>
        <v/>
      </c>
      <c r="B12" s="13"/>
      <c r="C12" s="14"/>
      <c r="D12" s="295"/>
      <c r="E12" s="20"/>
      <c r="F12" s="16"/>
      <c r="G12" s="20"/>
      <c r="H12" s="13"/>
      <c r="I12" s="31"/>
      <c r="J12" s="34"/>
      <c r="K12" s="17"/>
      <c r="L12" s="18">
        <f t="shared" si="1"/>
        <v>0</v>
      </c>
      <c r="M12" s="19">
        <f t="shared" si="2"/>
        <v>0</v>
      </c>
    </row>
    <row r="13" spans="1:13" ht="14.4" x14ac:dyDescent="0.25">
      <c r="A13" s="12" t="str">
        <f t="shared" si="0"/>
        <v/>
      </c>
      <c r="B13" s="13"/>
      <c r="C13" s="14"/>
      <c r="D13" s="15"/>
      <c r="E13" s="20"/>
      <c r="F13" s="16"/>
      <c r="G13" s="20"/>
      <c r="H13" s="13"/>
      <c r="I13" s="31"/>
      <c r="J13" s="34"/>
      <c r="K13" s="17"/>
      <c r="L13" s="18">
        <f t="shared" si="1"/>
        <v>0</v>
      </c>
      <c r="M13" s="19">
        <f t="shared" si="2"/>
        <v>0</v>
      </c>
    </row>
    <row r="14" spans="1:13" ht="14.4" x14ac:dyDescent="0.25">
      <c r="A14" s="12" t="str">
        <f t="shared" si="0"/>
        <v/>
      </c>
      <c r="B14" s="13"/>
      <c r="C14" s="14"/>
      <c r="D14" s="15"/>
      <c r="E14" s="20"/>
      <c r="F14" s="16"/>
      <c r="G14" s="20"/>
      <c r="H14" s="13"/>
      <c r="I14" s="31"/>
      <c r="J14" s="34"/>
      <c r="K14" s="17"/>
      <c r="L14" s="18">
        <f t="shared" si="1"/>
        <v>0</v>
      </c>
      <c r="M14" s="19">
        <f t="shared" si="2"/>
        <v>0</v>
      </c>
    </row>
    <row r="15" spans="1:13" ht="14.4" x14ac:dyDescent="0.25">
      <c r="A15" s="12" t="str">
        <f t="shared" si="0"/>
        <v/>
      </c>
      <c r="B15" s="13"/>
      <c r="C15" s="14"/>
      <c r="D15" s="15"/>
      <c r="E15" s="20"/>
      <c r="F15" s="16"/>
      <c r="G15" s="20"/>
      <c r="H15" s="13"/>
      <c r="I15" s="31"/>
      <c r="J15" s="34"/>
      <c r="K15" s="17"/>
      <c r="L15" s="18">
        <f t="shared" si="1"/>
        <v>0</v>
      </c>
      <c r="M15" s="19">
        <f t="shared" si="2"/>
        <v>0</v>
      </c>
    </row>
    <row r="16" spans="1:13" ht="14.4" x14ac:dyDescent="0.25">
      <c r="A16" s="12" t="str">
        <f t="shared" si="0"/>
        <v/>
      </c>
      <c r="B16" s="13"/>
      <c r="C16" s="14"/>
      <c r="D16" s="15"/>
      <c r="E16" s="20"/>
      <c r="F16" s="16"/>
      <c r="G16" s="20"/>
      <c r="H16" s="13"/>
      <c r="I16" s="31"/>
      <c r="J16" s="34"/>
      <c r="K16" s="17"/>
      <c r="L16" s="18">
        <f t="shared" si="1"/>
        <v>0</v>
      </c>
      <c r="M16" s="19">
        <f t="shared" si="2"/>
        <v>0</v>
      </c>
    </row>
    <row r="17" spans="1:13" ht="14.4" x14ac:dyDescent="0.25">
      <c r="A17" s="12" t="str">
        <f t="shared" si="0"/>
        <v/>
      </c>
      <c r="B17" s="13"/>
      <c r="C17" s="14"/>
      <c r="D17" s="15"/>
      <c r="E17" s="20"/>
      <c r="F17" s="16"/>
      <c r="G17" s="20"/>
      <c r="H17" s="13"/>
      <c r="I17" s="31"/>
      <c r="J17" s="34"/>
      <c r="K17" s="17"/>
      <c r="L17" s="18">
        <f t="shared" si="1"/>
        <v>0</v>
      </c>
      <c r="M17" s="19">
        <f t="shared" si="2"/>
        <v>0</v>
      </c>
    </row>
    <row r="18" spans="1:13" ht="14.4" x14ac:dyDescent="0.25">
      <c r="A18" s="12" t="str">
        <f t="shared" si="0"/>
        <v/>
      </c>
      <c r="B18" s="13"/>
      <c r="C18" s="14"/>
      <c r="D18" s="15"/>
      <c r="E18" s="20"/>
      <c r="F18" s="16"/>
      <c r="G18" s="20"/>
      <c r="H18" s="13"/>
      <c r="I18" s="31"/>
      <c r="J18" s="34"/>
      <c r="K18" s="17"/>
      <c r="L18" s="18">
        <f t="shared" si="1"/>
        <v>0</v>
      </c>
      <c r="M18" s="19">
        <f t="shared" si="2"/>
        <v>0</v>
      </c>
    </row>
    <row r="19" spans="1:13" ht="14.4" x14ac:dyDescent="0.25">
      <c r="A19" s="12" t="str">
        <f t="shared" si="0"/>
        <v/>
      </c>
      <c r="B19" s="13"/>
      <c r="C19" s="14"/>
      <c r="D19" s="15"/>
      <c r="E19" s="20"/>
      <c r="F19" s="16"/>
      <c r="G19" s="20"/>
      <c r="H19" s="13"/>
      <c r="I19" s="31"/>
      <c r="J19" s="34"/>
      <c r="K19" s="17"/>
      <c r="L19" s="18">
        <f t="shared" si="1"/>
        <v>0</v>
      </c>
      <c r="M19" s="19">
        <f t="shared" si="2"/>
        <v>0</v>
      </c>
    </row>
    <row r="20" spans="1:13" ht="14.4" x14ac:dyDescent="0.25">
      <c r="A20" s="12" t="str">
        <f t="shared" si="0"/>
        <v/>
      </c>
      <c r="B20" s="13"/>
      <c r="C20" s="14"/>
      <c r="D20" s="15"/>
      <c r="E20" s="20"/>
      <c r="F20" s="16"/>
      <c r="G20" s="20"/>
      <c r="H20" s="13"/>
      <c r="I20" s="31"/>
      <c r="J20" s="34"/>
      <c r="K20" s="17"/>
      <c r="L20" s="18">
        <f t="shared" si="1"/>
        <v>0</v>
      </c>
      <c r="M20" s="19">
        <f t="shared" si="2"/>
        <v>0</v>
      </c>
    </row>
    <row r="21" spans="1:13" ht="14.4" x14ac:dyDescent="0.25">
      <c r="A21" s="12" t="str">
        <f t="shared" si="0"/>
        <v/>
      </c>
      <c r="B21" s="13"/>
      <c r="C21" s="14"/>
      <c r="D21" s="15"/>
      <c r="E21" s="20"/>
      <c r="F21" s="16"/>
      <c r="G21" s="20"/>
      <c r="H21" s="13"/>
      <c r="I21" s="31"/>
      <c r="J21" s="34"/>
      <c r="K21" s="17"/>
      <c r="L21" s="18">
        <f t="shared" si="1"/>
        <v>0</v>
      </c>
      <c r="M21" s="19">
        <f t="shared" si="2"/>
        <v>0</v>
      </c>
    </row>
    <row r="22" spans="1:13" ht="14.4" x14ac:dyDescent="0.25">
      <c r="A22" s="12" t="str">
        <f t="shared" si="0"/>
        <v/>
      </c>
      <c r="B22" s="13"/>
      <c r="C22" s="14"/>
      <c r="D22" s="15"/>
      <c r="E22" s="20"/>
      <c r="F22" s="16"/>
      <c r="G22" s="20"/>
      <c r="H22" s="13"/>
      <c r="I22" s="31"/>
      <c r="J22" s="34"/>
      <c r="K22" s="17"/>
      <c r="L22" s="18">
        <f t="shared" si="1"/>
        <v>0</v>
      </c>
      <c r="M22" s="19">
        <f t="shared" si="2"/>
        <v>0</v>
      </c>
    </row>
    <row r="23" spans="1:13" ht="14.4" x14ac:dyDescent="0.25">
      <c r="A23" s="12" t="str">
        <f t="shared" si="0"/>
        <v/>
      </c>
      <c r="B23" s="13"/>
      <c r="C23" s="14"/>
      <c r="D23" s="15"/>
      <c r="E23" s="20"/>
      <c r="F23" s="16"/>
      <c r="G23" s="20"/>
      <c r="H23" s="13"/>
      <c r="I23" s="31"/>
      <c r="J23" s="34"/>
      <c r="K23" s="17"/>
      <c r="L23" s="18">
        <f t="shared" si="1"/>
        <v>0</v>
      </c>
      <c r="M23" s="19">
        <f t="shared" si="2"/>
        <v>0</v>
      </c>
    </row>
    <row r="24" spans="1:13" ht="14.4" x14ac:dyDescent="0.25">
      <c r="A24" s="12" t="str">
        <f t="shared" si="0"/>
        <v/>
      </c>
      <c r="B24" s="13"/>
      <c r="C24" s="14"/>
      <c r="D24" s="15"/>
      <c r="E24" s="20"/>
      <c r="F24" s="16"/>
      <c r="G24" s="20"/>
      <c r="H24" s="13"/>
      <c r="I24" s="31"/>
      <c r="J24" s="34"/>
      <c r="K24" s="17"/>
      <c r="L24" s="18">
        <f t="shared" si="1"/>
        <v>0</v>
      </c>
      <c r="M24" s="19">
        <f t="shared" si="2"/>
        <v>0</v>
      </c>
    </row>
    <row r="25" spans="1:13" ht="14.4" x14ac:dyDescent="0.25">
      <c r="A25" s="12" t="str">
        <f t="shared" si="0"/>
        <v/>
      </c>
      <c r="B25" s="13"/>
      <c r="C25" s="14"/>
      <c r="D25" s="15"/>
      <c r="E25" s="20"/>
      <c r="F25" s="16"/>
      <c r="G25" s="20"/>
      <c r="H25" s="13"/>
      <c r="I25" s="31"/>
      <c r="J25" s="34"/>
      <c r="K25" s="17"/>
      <c r="L25" s="18">
        <f t="shared" si="1"/>
        <v>0</v>
      </c>
      <c r="M25" s="19">
        <f t="shared" si="2"/>
        <v>0</v>
      </c>
    </row>
    <row r="26" spans="1:13" ht="14.4" x14ac:dyDescent="0.25">
      <c r="A26" s="12" t="str">
        <f t="shared" si="0"/>
        <v/>
      </c>
      <c r="B26" s="13"/>
      <c r="C26" s="14"/>
      <c r="D26" s="15"/>
      <c r="E26" s="20"/>
      <c r="F26" s="16"/>
      <c r="G26" s="20"/>
      <c r="H26" s="13"/>
      <c r="I26" s="31"/>
      <c r="J26" s="34"/>
      <c r="K26" s="17"/>
      <c r="L26" s="18">
        <f t="shared" si="1"/>
        <v>0</v>
      </c>
      <c r="M26" s="19">
        <f t="shared" si="2"/>
        <v>0</v>
      </c>
    </row>
    <row r="27" spans="1:13" ht="14.4" x14ac:dyDescent="0.25">
      <c r="A27" s="12" t="str">
        <f t="shared" si="0"/>
        <v/>
      </c>
      <c r="B27" s="13"/>
      <c r="C27" s="14"/>
      <c r="D27" s="15"/>
      <c r="E27" s="20"/>
      <c r="F27" s="16"/>
      <c r="G27" s="20"/>
      <c r="H27" s="13"/>
      <c r="I27" s="31"/>
      <c r="J27" s="34"/>
      <c r="K27" s="17"/>
      <c r="L27" s="18">
        <f t="shared" si="1"/>
        <v>0</v>
      </c>
      <c r="M27" s="19">
        <f t="shared" si="2"/>
        <v>0</v>
      </c>
    </row>
    <row r="28" spans="1:13" ht="14.4" x14ac:dyDescent="0.25">
      <c r="A28" s="12" t="str">
        <f t="shared" si="0"/>
        <v/>
      </c>
      <c r="B28" s="13"/>
      <c r="C28" s="14"/>
      <c r="D28" s="15"/>
      <c r="E28" s="20"/>
      <c r="F28" s="16"/>
      <c r="G28" s="20"/>
      <c r="H28" s="13"/>
      <c r="I28" s="31"/>
      <c r="J28" s="34"/>
      <c r="K28" s="17"/>
      <c r="L28" s="18">
        <f t="shared" si="1"/>
        <v>0</v>
      </c>
      <c r="M28" s="19">
        <f t="shared" si="2"/>
        <v>0</v>
      </c>
    </row>
    <row r="29" spans="1:13" ht="14.4" x14ac:dyDescent="0.25">
      <c r="A29" s="12" t="str">
        <f t="shared" si="0"/>
        <v/>
      </c>
      <c r="B29" s="13"/>
      <c r="C29" s="14"/>
      <c r="D29" s="15"/>
      <c r="E29" s="20"/>
      <c r="F29" s="16"/>
      <c r="G29" s="20"/>
      <c r="H29" s="13"/>
      <c r="I29" s="31"/>
      <c r="J29" s="34"/>
      <c r="K29" s="17"/>
      <c r="L29" s="18">
        <f t="shared" si="1"/>
        <v>0</v>
      </c>
      <c r="M29" s="19">
        <f t="shared" si="2"/>
        <v>0</v>
      </c>
    </row>
    <row r="30" spans="1:13" ht="14.4" x14ac:dyDescent="0.25">
      <c r="A30" s="12" t="str">
        <f t="shared" si="0"/>
        <v/>
      </c>
      <c r="B30" s="13"/>
      <c r="C30" s="14"/>
      <c r="D30" s="15"/>
      <c r="E30" s="20"/>
      <c r="F30" s="16"/>
      <c r="G30" s="20"/>
      <c r="H30" s="13"/>
      <c r="I30" s="31"/>
      <c r="J30" s="34"/>
      <c r="K30" s="17"/>
      <c r="L30" s="18">
        <f t="shared" si="1"/>
        <v>0</v>
      </c>
      <c r="M30" s="19">
        <f t="shared" si="2"/>
        <v>0</v>
      </c>
    </row>
    <row r="31" spans="1:13" ht="14.4" x14ac:dyDescent="0.25">
      <c r="A31" s="12" t="str">
        <f t="shared" si="0"/>
        <v/>
      </c>
      <c r="B31" s="13"/>
      <c r="C31" s="14"/>
      <c r="D31" s="15"/>
      <c r="E31" s="20"/>
      <c r="F31" s="16"/>
      <c r="G31" s="20"/>
      <c r="H31" s="13"/>
      <c r="I31" s="31"/>
      <c r="J31" s="34"/>
      <c r="K31" s="17"/>
      <c r="L31" s="18">
        <f t="shared" si="1"/>
        <v>0</v>
      </c>
      <c r="M31" s="19">
        <f t="shared" si="2"/>
        <v>0</v>
      </c>
    </row>
    <row r="32" spans="1:13" ht="14.4" x14ac:dyDescent="0.25">
      <c r="A32" s="12" t="str">
        <f t="shared" si="0"/>
        <v/>
      </c>
      <c r="B32" s="13"/>
      <c r="C32" s="14"/>
      <c r="D32" s="15"/>
      <c r="E32" s="20"/>
      <c r="F32" s="16"/>
      <c r="G32" s="20"/>
      <c r="H32" s="13"/>
      <c r="I32" s="31"/>
      <c r="J32" s="34"/>
      <c r="K32" s="17"/>
      <c r="L32" s="18">
        <f t="shared" si="1"/>
        <v>0</v>
      </c>
      <c r="M32" s="19">
        <f t="shared" si="2"/>
        <v>0</v>
      </c>
    </row>
    <row r="33" spans="1:13" ht="14.4" x14ac:dyDescent="0.25">
      <c r="A33" s="12" t="str">
        <f t="shared" si="0"/>
        <v/>
      </c>
      <c r="B33" s="13"/>
      <c r="C33" s="14"/>
      <c r="D33" s="1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14"/>
      <c r="D35" s="15"/>
      <c r="E35" s="20"/>
      <c r="F35" s="16"/>
      <c r="G35" s="20"/>
      <c r="H35" s="13"/>
      <c r="I35" s="31"/>
      <c r="J35" s="34"/>
      <c r="K35" s="17"/>
      <c r="L35" s="18">
        <f t="shared" si="1"/>
        <v>0</v>
      </c>
      <c r="M35" s="19">
        <f t="shared" si="2"/>
        <v>0</v>
      </c>
    </row>
    <row r="36" spans="1:13" ht="14.4" x14ac:dyDescent="0.25">
      <c r="A36" s="12" t="str">
        <f t="shared" si="0"/>
        <v/>
      </c>
      <c r="B36" s="13"/>
      <c r="C36" s="14"/>
      <c r="D36" s="15"/>
      <c r="E36" s="20"/>
      <c r="F36" s="16"/>
      <c r="G36" s="20"/>
      <c r="H36" s="13"/>
      <c r="I36" s="31"/>
      <c r="J36" s="34"/>
      <c r="K36" s="17"/>
      <c r="L36" s="18">
        <f t="shared" si="1"/>
        <v>0</v>
      </c>
      <c r="M36" s="19">
        <f t="shared" si="2"/>
        <v>0</v>
      </c>
    </row>
    <row r="37" spans="1:13" ht="14.4" x14ac:dyDescent="0.25">
      <c r="A37" s="12" t="str">
        <f t="shared" si="0"/>
        <v/>
      </c>
      <c r="B37" s="13"/>
      <c r="C37" s="14"/>
      <c r="D37" s="15"/>
      <c r="E37" s="20"/>
      <c r="F37" s="16"/>
      <c r="G37" s="20"/>
      <c r="H37" s="13"/>
      <c r="I37" s="31"/>
      <c r="J37" s="34"/>
      <c r="K37" s="17"/>
      <c r="L37" s="18">
        <f t="shared" si="1"/>
        <v>0</v>
      </c>
      <c r="M37" s="19">
        <f t="shared" si="2"/>
        <v>0</v>
      </c>
    </row>
    <row r="38" spans="1:13" ht="14.4" x14ac:dyDescent="0.25">
      <c r="A38" s="12" t="str">
        <f t="shared" ref="A38:A62" si="3">CONCATENATE(B38,C38,D38)</f>
        <v/>
      </c>
      <c r="B38" s="13"/>
      <c r="C38" s="14"/>
      <c r="D38" s="15"/>
      <c r="E38" s="20"/>
      <c r="F38" s="16"/>
      <c r="G38" s="20"/>
      <c r="H38" s="13"/>
      <c r="I38" s="31"/>
      <c r="J38" s="34"/>
      <c r="K38" s="17"/>
      <c r="L38" s="18">
        <f t="shared" ref="L38:L62" si="4">IF(K38=1,7,IF(K38=2,6,IF(K38=3,5,IF(K38=4,4,IF(K38=5,3,IF(K38=6,2,IF(K38&gt;=6,1,0)))))))</f>
        <v>0</v>
      </c>
      <c r="M38" s="19">
        <f t="shared" ref="M38:M62" si="5">SUM(L38+$M$5)</f>
        <v>0</v>
      </c>
    </row>
    <row r="39" spans="1:13" ht="14.4" x14ac:dyDescent="0.25">
      <c r="A39" s="12" t="str">
        <f t="shared" si="3"/>
        <v/>
      </c>
      <c r="B39" s="13"/>
      <c r="C39" s="14"/>
      <c r="D39" s="15"/>
      <c r="E39" s="20"/>
      <c r="F39" s="16"/>
      <c r="G39" s="31"/>
      <c r="H39" s="13"/>
      <c r="I39" s="31"/>
      <c r="J39" s="34"/>
      <c r="K39" s="17"/>
      <c r="L39" s="18">
        <f t="shared" si="4"/>
        <v>0</v>
      </c>
      <c r="M39" s="19">
        <f t="shared" si="5"/>
        <v>0</v>
      </c>
    </row>
    <row r="40" spans="1:13" ht="14.4" x14ac:dyDescent="0.25">
      <c r="A40" s="12" t="str">
        <f t="shared" si="3"/>
        <v/>
      </c>
      <c r="B40" s="13"/>
      <c r="C40" s="14"/>
      <c r="D40" s="15"/>
      <c r="E40" s="20"/>
      <c r="F40" s="16"/>
      <c r="G40" s="31"/>
      <c r="H40" s="13"/>
      <c r="I40" s="31"/>
      <c r="J40" s="34"/>
      <c r="K40" s="17"/>
      <c r="L40" s="18">
        <f t="shared" si="4"/>
        <v>0</v>
      </c>
      <c r="M40" s="19">
        <f t="shared" si="5"/>
        <v>0</v>
      </c>
    </row>
    <row r="41" spans="1:13" ht="14.4" x14ac:dyDescent="0.25">
      <c r="A41" s="12" t="str">
        <f t="shared" si="3"/>
        <v/>
      </c>
      <c r="B41" s="13"/>
      <c r="C41" s="14"/>
      <c r="D41" s="15"/>
      <c r="E41" s="20"/>
      <c r="F41" s="16"/>
      <c r="G41" s="31"/>
      <c r="H41" s="13"/>
      <c r="I41" s="31"/>
      <c r="J41" s="34"/>
      <c r="K41" s="17"/>
      <c r="L41" s="18">
        <f t="shared" si="4"/>
        <v>0</v>
      </c>
      <c r="M41" s="19">
        <f t="shared" si="5"/>
        <v>0</v>
      </c>
    </row>
    <row r="42" spans="1:13" ht="14.4" x14ac:dyDescent="0.25">
      <c r="A42" s="12" t="str">
        <f t="shared" si="3"/>
        <v/>
      </c>
      <c r="B42" s="13"/>
      <c r="C42" s="14"/>
      <c r="D42" s="15"/>
      <c r="E42" s="20"/>
      <c r="F42" s="236"/>
      <c r="G42" s="31"/>
      <c r="H42" s="13"/>
      <c r="I42" s="31"/>
      <c r="J42" s="34"/>
      <c r="K42" s="17"/>
      <c r="L42" s="18">
        <f t="shared" si="4"/>
        <v>0</v>
      </c>
      <c r="M42" s="19">
        <f t="shared" si="5"/>
        <v>0</v>
      </c>
    </row>
    <row r="43" spans="1:13" ht="14.4" x14ac:dyDescent="0.25">
      <c r="A43" s="12" t="str">
        <f t="shared" si="3"/>
        <v/>
      </c>
      <c r="B43" s="13"/>
      <c r="D43" s="15"/>
      <c r="E43" s="20"/>
      <c r="F43" s="236"/>
      <c r="G43" s="31"/>
      <c r="H43" s="13"/>
      <c r="I43" s="31"/>
      <c r="J43" s="34"/>
      <c r="K43" s="17"/>
      <c r="L43" s="18">
        <f t="shared" si="4"/>
        <v>0</v>
      </c>
      <c r="M43" s="19">
        <f t="shared" si="5"/>
        <v>0</v>
      </c>
    </row>
    <row r="44" spans="1:13" ht="14.4" x14ac:dyDescent="0.25">
      <c r="A44" s="12" t="str">
        <f t="shared" si="3"/>
        <v/>
      </c>
      <c r="B44" s="13"/>
      <c r="C44" s="14"/>
      <c r="D44" s="15"/>
      <c r="E44" s="20"/>
      <c r="F44" s="16"/>
      <c r="G44" s="31"/>
      <c r="H44" s="13"/>
      <c r="I44" s="31"/>
      <c r="J44" s="34"/>
      <c r="K44" s="17"/>
      <c r="L44" s="18">
        <f t="shared" si="4"/>
        <v>0</v>
      </c>
      <c r="M44" s="19">
        <f t="shared" si="5"/>
        <v>0</v>
      </c>
    </row>
    <row r="45" spans="1:13" ht="14.4" x14ac:dyDescent="0.25">
      <c r="A45" s="12" t="str">
        <f t="shared" si="3"/>
        <v/>
      </c>
      <c r="B45" s="13"/>
      <c r="C45" s="14"/>
      <c r="D45" s="15"/>
      <c r="E45" s="20"/>
      <c r="F45" s="16"/>
      <c r="G45" s="20"/>
      <c r="H45" s="13"/>
      <c r="I45" s="31"/>
      <c r="J45" s="34"/>
      <c r="K45" s="17"/>
      <c r="L45" s="18">
        <f t="shared" si="4"/>
        <v>0</v>
      </c>
      <c r="M45" s="19">
        <f t="shared" si="5"/>
        <v>0</v>
      </c>
    </row>
    <row r="46" spans="1:13" ht="14.4" x14ac:dyDescent="0.25">
      <c r="A46" s="12" t="str">
        <f t="shared" si="3"/>
        <v/>
      </c>
      <c r="B46" s="13"/>
      <c r="C46" s="14"/>
      <c r="D46" s="15"/>
      <c r="E46" s="20"/>
      <c r="F46" s="16"/>
      <c r="G46" s="20"/>
      <c r="H46" s="13"/>
      <c r="I46" s="31"/>
      <c r="J46" s="34"/>
      <c r="K46" s="17"/>
      <c r="L46" s="18">
        <f t="shared" si="4"/>
        <v>0</v>
      </c>
      <c r="M46" s="19">
        <f t="shared" si="5"/>
        <v>0</v>
      </c>
    </row>
    <row r="47" spans="1:13" ht="14.4" x14ac:dyDescent="0.25">
      <c r="A47" s="12" t="str">
        <f t="shared" si="3"/>
        <v/>
      </c>
      <c r="B47" s="13"/>
      <c r="C47" s="14"/>
      <c r="D47" s="15"/>
      <c r="E47" s="20"/>
      <c r="F47" s="16"/>
      <c r="G47" s="20"/>
      <c r="H47" s="13"/>
      <c r="I47" s="31"/>
      <c r="J47" s="34"/>
      <c r="K47" s="17"/>
      <c r="L47" s="18">
        <f t="shared" si="4"/>
        <v>0</v>
      </c>
      <c r="M47" s="19">
        <f t="shared" si="5"/>
        <v>0</v>
      </c>
    </row>
    <row r="48" spans="1:13" ht="14.4" x14ac:dyDescent="0.25">
      <c r="A48" s="12" t="str">
        <f t="shared" si="3"/>
        <v/>
      </c>
      <c r="B48" s="13"/>
      <c r="C48" s="14"/>
      <c r="D48" s="15"/>
      <c r="E48" s="20"/>
      <c r="F48" s="16"/>
      <c r="G48" s="20"/>
      <c r="H48" s="13"/>
      <c r="I48" s="31"/>
      <c r="J48" s="34"/>
      <c r="K48" s="17"/>
      <c r="L48" s="18">
        <f t="shared" si="4"/>
        <v>0</v>
      </c>
      <c r="M48" s="19">
        <f t="shared" si="5"/>
        <v>0</v>
      </c>
    </row>
    <row r="49" spans="1:13" ht="14.4" x14ac:dyDescent="0.25">
      <c r="A49" s="12" t="str">
        <f t="shared" si="3"/>
        <v/>
      </c>
      <c r="B49" s="13"/>
      <c r="C49" s="14"/>
      <c r="D49" s="15"/>
      <c r="E49" s="20"/>
      <c r="F49" s="16"/>
      <c r="G49" s="20"/>
      <c r="H49" s="13"/>
      <c r="I49" s="31"/>
      <c r="J49" s="34"/>
      <c r="K49" s="17"/>
      <c r="L49" s="18">
        <f t="shared" si="4"/>
        <v>0</v>
      </c>
      <c r="M49" s="19">
        <f t="shared" si="5"/>
        <v>0</v>
      </c>
    </row>
    <row r="50" spans="1:13" ht="14.4" x14ac:dyDescent="0.25">
      <c r="A50" s="12" t="str">
        <f t="shared" si="3"/>
        <v/>
      </c>
      <c r="B50" s="13"/>
      <c r="C50" s="14"/>
      <c r="D50" s="15"/>
      <c r="E50" s="20"/>
      <c r="F50" s="16"/>
      <c r="G50" s="20"/>
      <c r="H50" s="13"/>
      <c r="I50" s="31"/>
      <c r="J50" s="34"/>
      <c r="K50" s="17"/>
      <c r="L50" s="18">
        <f t="shared" si="4"/>
        <v>0</v>
      </c>
      <c r="M50" s="19">
        <f t="shared" si="5"/>
        <v>0</v>
      </c>
    </row>
    <row r="51" spans="1:13" ht="14.4" x14ac:dyDescent="0.25">
      <c r="A51" s="12" t="str">
        <f t="shared" si="3"/>
        <v/>
      </c>
      <c r="B51" s="13"/>
      <c r="C51" s="14"/>
      <c r="D51" s="15"/>
      <c r="E51" s="20"/>
      <c r="F51" s="16"/>
      <c r="G51" s="20"/>
      <c r="H51" s="13"/>
      <c r="I51" s="31"/>
      <c r="J51" s="34"/>
      <c r="K51" s="17"/>
      <c r="L51" s="18">
        <f t="shared" si="4"/>
        <v>0</v>
      </c>
      <c r="M51" s="19">
        <f t="shared" si="5"/>
        <v>0</v>
      </c>
    </row>
    <row r="52" spans="1:13" ht="14.4" x14ac:dyDescent="0.25">
      <c r="A52" s="12" t="str">
        <f t="shared" si="3"/>
        <v/>
      </c>
      <c r="B52" s="13"/>
      <c r="C52" s="14"/>
      <c r="D52" s="15"/>
      <c r="E52" s="20"/>
      <c r="F52" s="16"/>
      <c r="G52" s="20"/>
      <c r="H52" s="13"/>
      <c r="I52" s="31"/>
      <c r="J52" s="34"/>
      <c r="K52" s="17"/>
      <c r="L52" s="18">
        <f t="shared" si="4"/>
        <v>0</v>
      </c>
      <c r="M52" s="19">
        <f t="shared" si="5"/>
        <v>0</v>
      </c>
    </row>
    <row r="53" spans="1:13" ht="14.4" x14ac:dyDescent="0.25">
      <c r="A53" s="12" t="str">
        <f t="shared" si="3"/>
        <v/>
      </c>
      <c r="B53" s="13"/>
      <c r="C53" s="14"/>
      <c r="D53" s="15"/>
      <c r="E53" s="20"/>
      <c r="F53" s="16"/>
      <c r="G53" s="20"/>
      <c r="H53" s="13"/>
      <c r="I53" s="31"/>
      <c r="J53" s="34"/>
      <c r="K53" s="17"/>
      <c r="L53" s="18">
        <f t="shared" si="4"/>
        <v>0</v>
      </c>
      <c r="M53" s="19">
        <f t="shared" si="5"/>
        <v>0</v>
      </c>
    </row>
    <row r="54" spans="1:13" ht="14.4" x14ac:dyDescent="0.25">
      <c r="A54" s="12" t="str">
        <f t="shared" si="3"/>
        <v/>
      </c>
      <c r="B54" s="13"/>
      <c r="C54" s="14"/>
      <c r="D54" s="15"/>
      <c r="E54" s="20"/>
      <c r="F54" s="16"/>
      <c r="G54" s="20"/>
      <c r="H54" s="13"/>
      <c r="I54" s="31"/>
      <c r="J54" s="34"/>
      <c r="K54" s="17"/>
      <c r="L54" s="18">
        <f t="shared" si="4"/>
        <v>0</v>
      </c>
      <c r="M54" s="19">
        <f t="shared" si="5"/>
        <v>0</v>
      </c>
    </row>
    <row r="55" spans="1:13" ht="14.4" x14ac:dyDescent="0.25">
      <c r="A55" s="12" t="str">
        <f t="shared" si="3"/>
        <v/>
      </c>
      <c r="B55" s="13"/>
      <c r="C55" s="14"/>
      <c r="D55" s="15"/>
      <c r="E55" s="20"/>
      <c r="F55" s="16"/>
      <c r="G55" s="20"/>
      <c r="H55" s="13"/>
      <c r="I55" s="31"/>
      <c r="J55" s="34"/>
      <c r="K55" s="17"/>
      <c r="L55" s="18">
        <f t="shared" si="4"/>
        <v>0</v>
      </c>
      <c r="M55" s="19">
        <f t="shared" si="5"/>
        <v>0</v>
      </c>
    </row>
    <row r="56" spans="1:13" ht="14.4" x14ac:dyDescent="0.25">
      <c r="A56" s="12" t="str">
        <f t="shared" si="3"/>
        <v/>
      </c>
      <c r="B56" s="13"/>
      <c r="C56" s="14"/>
      <c r="D56" s="15"/>
      <c r="E56" s="20"/>
      <c r="F56" s="16"/>
      <c r="G56" s="20"/>
      <c r="H56" s="13"/>
      <c r="I56" s="31"/>
      <c r="J56" s="34"/>
      <c r="K56" s="17"/>
      <c r="L56" s="18">
        <f t="shared" si="4"/>
        <v>0</v>
      </c>
      <c r="M56" s="19">
        <f t="shared" si="5"/>
        <v>0</v>
      </c>
    </row>
    <row r="57" spans="1:13" ht="14.4" x14ac:dyDescent="0.25">
      <c r="A57" s="12" t="str">
        <f t="shared" si="3"/>
        <v/>
      </c>
      <c r="B57" s="13"/>
      <c r="C57" s="14"/>
      <c r="D57" s="15"/>
      <c r="E57" s="20"/>
      <c r="F57" s="16"/>
      <c r="G57" s="20"/>
      <c r="H57" s="13"/>
      <c r="I57" s="31"/>
      <c r="J57" s="34"/>
      <c r="K57" s="17"/>
      <c r="L57" s="18">
        <f t="shared" si="4"/>
        <v>0</v>
      </c>
      <c r="M57" s="19">
        <f t="shared" si="5"/>
        <v>0</v>
      </c>
    </row>
    <row r="58" spans="1:13" ht="14.4" x14ac:dyDescent="0.25">
      <c r="A58" s="12" t="str">
        <f t="shared" si="3"/>
        <v/>
      </c>
      <c r="B58" s="13"/>
      <c r="C58" s="14"/>
      <c r="D58" s="15"/>
      <c r="E58" s="20"/>
      <c r="F58" s="16"/>
      <c r="G58" s="20"/>
      <c r="H58" s="13"/>
      <c r="I58" s="31"/>
      <c r="J58" s="34"/>
      <c r="K58" s="17"/>
      <c r="L58" s="18">
        <f t="shared" si="4"/>
        <v>0</v>
      </c>
      <c r="M58" s="19">
        <f t="shared" si="5"/>
        <v>0</v>
      </c>
    </row>
    <row r="59" spans="1:13" ht="14.4" x14ac:dyDescent="0.25">
      <c r="A59" s="12" t="str">
        <f t="shared" si="3"/>
        <v/>
      </c>
      <c r="B59" s="13"/>
      <c r="C59" s="14"/>
      <c r="D59" s="15"/>
      <c r="E59" s="20"/>
      <c r="F59" s="16"/>
      <c r="G59" s="20"/>
      <c r="H59" s="13"/>
      <c r="I59" s="31"/>
      <c r="J59" s="34"/>
      <c r="K59" s="17"/>
      <c r="L59" s="18">
        <f t="shared" si="4"/>
        <v>0</v>
      </c>
      <c r="M59" s="19">
        <f t="shared" si="5"/>
        <v>0</v>
      </c>
    </row>
    <row r="60" spans="1:13" ht="14.4" x14ac:dyDescent="0.25">
      <c r="A60" s="12" t="str">
        <f t="shared" si="3"/>
        <v/>
      </c>
      <c r="B60" s="13"/>
      <c r="C60" s="14"/>
      <c r="D60" s="15"/>
      <c r="E60" s="20"/>
      <c r="F60" s="16"/>
      <c r="G60" s="20"/>
      <c r="H60" s="13"/>
      <c r="I60" s="31"/>
      <c r="J60" s="34"/>
      <c r="K60" s="17"/>
      <c r="L60" s="18">
        <f t="shared" si="4"/>
        <v>0</v>
      </c>
      <c r="M60" s="19">
        <f t="shared" si="5"/>
        <v>0</v>
      </c>
    </row>
    <row r="61" spans="1:13" ht="14.4" x14ac:dyDescent="0.25">
      <c r="A61" s="12" t="str">
        <f t="shared" si="3"/>
        <v/>
      </c>
      <c r="B61" s="13"/>
      <c r="C61" s="14"/>
      <c r="D61" s="15"/>
      <c r="E61" s="20"/>
      <c r="F61" s="16"/>
      <c r="G61" s="20"/>
      <c r="H61" s="13"/>
      <c r="I61" s="31"/>
      <c r="J61" s="34"/>
      <c r="K61" s="17"/>
      <c r="L61" s="18">
        <f t="shared" si="4"/>
        <v>0</v>
      </c>
      <c r="M61" s="19">
        <f t="shared" si="5"/>
        <v>0</v>
      </c>
    </row>
    <row r="62" spans="1:13" ht="14.4" x14ac:dyDescent="0.25">
      <c r="A62" s="12" t="str">
        <f t="shared" si="3"/>
        <v/>
      </c>
      <c r="B62" s="13"/>
      <c r="C62" s="14"/>
      <c r="D62" s="15"/>
      <c r="E62" s="20"/>
      <c r="F62" s="16"/>
      <c r="G62" s="20"/>
      <c r="H62" s="13"/>
      <c r="J62" s="31"/>
      <c r="K62" s="17"/>
      <c r="L62" s="18">
        <f t="shared" si="4"/>
        <v>0</v>
      </c>
      <c r="M62" s="19">
        <f t="shared" si="5"/>
        <v>0</v>
      </c>
    </row>
  </sheetData>
  <autoFilter ref="A3:M62" xr:uid="{F250FAC2-315E-49B1-B5D8-711F77B5366E}">
    <filterColumn colId="6" showButton="0"/>
    <filterColumn colId="7" showButton="0"/>
    <filterColumn colId="8" showButton="0"/>
    <sortState xmlns:xlrd2="http://schemas.microsoft.com/office/spreadsheetml/2017/richdata2" ref="A8:M62">
      <sortCondition ref="B3:B62"/>
    </sortState>
  </autoFilter>
  <sortState xmlns:xlrd2="http://schemas.microsoft.com/office/spreadsheetml/2017/richdata2" ref="A6:M62">
    <sortCondition ref="D6:D62"/>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89"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9DD4-F47F-4E4A-9DB6-9B0A6089C570}">
  <sheetPr>
    <tabColor rgb="FFA3E7FF"/>
  </sheetPr>
  <dimension ref="A1:M40"/>
  <sheetViews>
    <sheetView topLeftCell="B19" workbookViewId="0">
      <selection activeCell="B2" sqref="B2:L2"/>
    </sheetView>
  </sheetViews>
  <sheetFormatPr defaultColWidth="9.109375" defaultRowHeight="13.2" x14ac:dyDescent="0.25"/>
  <cols>
    <col min="1" max="1" width="42.88671875" style="9" bestFit="1" customWidth="1"/>
    <col min="2" max="2" width="6.6640625" style="1" bestFit="1" customWidth="1"/>
    <col min="3" max="3" width="16.88671875" style="9" bestFit="1" customWidth="1"/>
    <col min="4" max="4" width="22.6640625" style="207" bestFit="1" customWidth="1"/>
    <col min="5" max="5" width="6.6640625" style="1" bestFit="1" customWidth="1"/>
    <col min="6" max="6" width="13.109375" style="9" bestFit="1" customWidth="1"/>
    <col min="7" max="8" width="7.44140625" style="1" bestFit="1" customWidth="1"/>
    <col min="9" max="9" width="8.5546875" style="1" bestFit="1" customWidth="1"/>
    <col min="10" max="10" width="12.88671875" style="1" bestFit="1" customWidth="1"/>
    <col min="11" max="11" width="6.5546875" style="1" bestFit="1" customWidth="1"/>
    <col min="12" max="12" width="12.5546875" style="1" bestFit="1" customWidth="1"/>
    <col min="13" max="13" width="29.44140625" style="1" bestFit="1" customWidth="1"/>
    <col min="14" max="16384" width="9.109375" style="9"/>
  </cols>
  <sheetData>
    <row r="1" spans="1:13" ht="22.5" customHeight="1" thickBot="1" x14ac:dyDescent="0.3">
      <c r="A1" s="81">
        <f>SUM(A2-1)</f>
        <v>0</v>
      </c>
      <c r="B1" s="643" t="s">
        <v>163</v>
      </c>
      <c r="C1" s="644"/>
      <c r="D1" s="7" t="s">
        <v>164</v>
      </c>
      <c r="E1" s="622" t="s">
        <v>210</v>
      </c>
      <c r="F1" s="623"/>
      <c r="G1" s="623"/>
      <c r="H1" s="623"/>
      <c r="I1" s="629"/>
      <c r="J1" s="8" t="s">
        <v>165</v>
      </c>
      <c r="K1" s="657">
        <v>45031</v>
      </c>
      <c r="L1" s="658"/>
      <c r="M1" s="8" t="s">
        <v>166</v>
      </c>
    </row>
    <row r="2" spans="1:13" ht="22.5" customHeight="1" thickBot="1" x14ac:dyDescent="0.3">
      <c r="A2" s="1">
        <f>COUNTA(_xlfn.UNIQUE(D8:D131))</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2</v>
      </c>
    </row>
    <row r="5" spans="1:13" ht="14.4" thickBot="1" x14ac:dyDescent="0.3">
      <c r="A5" s="647"/>
      <c r="B5" s="650"/>
      <c r="C5" s="653"/>
      <c r="D5" s="642"/>
      <c r="E5" s="633" t="s">
        <v>183</v>
      </c>
      <c r="F5" s="634"/>
      <c r="G5" s="639"/>
      <c r="H5" s="641"/>
      <c r="I5" s="641"/>
      <c r="J5" s="642"/>
      <c r="K5" s="632"/>
      <c r="L5" s="637"/>
      <c r="M5" s="345">
        <f>IF(M4=1,0,IF(M4=2,1,IF(M4=3,2,0)))</f>
        <v>1</v>
      </c>
    </row>
    <row r="6" spans="1:13" ht="14.4" x14ac:dyDescent="0.25">
      <c r="A6" s="82" t="str">
        <f t="shared" ref="A6:A40" si="0">CONCATENATE(B6,C6,D6)</f>
        <v/>
      </c>
      <c r="B6" s="245"/>
      <c r="C6" s="246"/>
      <c r="D6" s="436"/>
      <c r="E6" s="248"/>
      <c r="F6" s="249"/>
      <c r="G6" s="248"/>
      <c r="H6" s="245"/>
      <c r="I6" s="250"/>
      <c r="J6" s="251"/>
      <c r="K6" s="81"/>
      <c r="L6" s="252">
        <f t="shared" ref="L6:L32" si="1">IF(K6=1,7,IF(K6=2,6,IF(K6=3,5,IF(K6=4,4,IF(K6=5,3,IF(K6=6,2,IF(K6&gt;=6,1,0)))))))</f>
        <v>0</v>
      </c>
      <c r="M6" s="253">
        <f t="shared" ref="M6:M32" si="2">SUM(L6+$M$5)</f>
        <v>1</v>
      </c>
    </row>
    <row r="7" spans="1:13" ht="14.4" x14ac:dyDescent="0.25">
      <c r="A7" s="82" t="str">
        <f t="shared" si="0"/>
        <v/>
      </c>
      <c r="B7" s="13"/>
      <c r="C7" s="14"/>
      <c r="D7" s="15"/>
      <c r="E7" s="20"/>
      <c r="F7" s="16"/>
      <c r="G7" s="20"/>
      <c r="H7" s="13"/>
      <c r="I7" s="31"/>
      <c r="J7" s="34"/>
      <c r="K7" s="17"/>
      <c r="L7" s="18">
        <f t="shared" si="1"/>
        <v>0</v>
      </c>
      <c r="M7" s="19">
        <f t="shared" si="2"/>
        <v>1</v>
      </c>
    </row>
    <row r="8" spans="1:13" ht="14.4" x14ac:dyDescent="0.25">
      <c r="A8" s="82" t="str">
        <f t="shared" si="0"/>
        <v/>
      </c>
      <c r="B8" s="13"/>
      <c r="C8" s="14"/>
      <c r="D8" s="295"/>
      <c r="E8" s="20"/>
      <c r="F8" s="16"/>
      <c r="G8" s="20"/>
      <c r="H8" s="13"/>
      <c r="I8" s="31"/>
      <c r="J8" s="34"/>
      <c r="K8" s="17"/>
      <c r="L8" s="18">
        <f t="shared" si="1"/>
        <v>0</v>
      </c>
      <c r="M8" s="19">
        <f t="shared" si="2"/>
        <v>1</v>
      </c>
    </row>
    <row r="9" spans="1:13" ht="14.4" x14ac:dyDescent="0.2">
      <c r="A9" s="82" t="str">
        <f t="shared" si="0"/>
        <v/>
      </c>
      <c r="B9" s="13"/>
      <c r="C9" s="14"/>
      <c r="D9" s="15"/>
      <c r="E9" s="276"/>
      <c r="F9" s="16"/>
      <c r="G9" s="20"/>
      <c r="H9" s="13"/>
      <c r="I9" s="31"/>
      <c r="J9" s="34"/>
      <c r="K9" s="17"/>
      <c r="L9" s="18">
        <f t="shared" si="1"/>
        <v>0</v>
      </c>
      <c r="M9" s="19">
        <f t="shared" si="2"/>
        <v>1</v>
      </c>
    </row>
    <row r="10" spans="1:13" ht="14.4" x14ac:dyDescent="0.25">
      <c r="A10" s="82" t="str">
        <f t="shared" si="0"/>
        <v/>
      </c>
      <c r="B10" s="13"/>
      <c r="C10" s="14"/>
      <c r="D10" s="15"/>
      <c r="E10" s="20"/>
      <c r="F10" s="16"/>
      <c r="G10" s="20"/>
      <c r="H10" s="13"/>
      <c r="I10" s="31"/>
      <c r="J10" s="34"/>
      <c r="K10" s="17"/>
      <c r="L10" s="437">
        <f t="shared" si="1"/>
        <v>0</v>
      </c>
      <c r="M10" s="438">
        <f t="shared" si="2"/>
        <v>1</v>
      </c>
    </row>
    <row r="11" spans="1:13" ht="14.4" x14ac:dyDescent="0.25">
      <c r="A11" s="82" t="str">
        <f t="shared" si="0"/>
        <v/>
      </c>
      <c r="B11" s="13"/>
      <c r="C11" s="14"/>
      <c r="D11" s="15"/>
      <c r="E11" s="20"/>
      <c r="F11" s="16"/>
      <c r="G11" s="20"/>
      <c r="H11" s="13"/>
      <c r="I11" s="31"/>
      <c r="J11" s="34"/>
      <c r="K11" s="17"/>
      <c r="L11" s="439">
        <f t="shared" si="1"/>
        <v>0</v>
      </c>
      <c r="M11" s="440">
        <f t="shared" si="2"/>
        <v>1</v>
      </c>
    </row>
    <row r="12" spans="1:13" ht="14.4" x14ac:dyDescent="0.25">
      <c r="A12" s="82" t="str">
        <f t="shared" si="0"/>
        <v/>
      </c>
      <c r="B12" s="13"/>
      <c r="C12" s="14"/>
      <c r="D12" s="15"/>
      <c r="E12" s="20"/>
      <c r="F12" s="16"/>
      <c r="G12" s="20"/>
      <c r="H12" s="13"/>
      <c r="I12" s="31"/>
      <c r="J12" s="34"/>
      <c r="K12" s="17"/>
      <c r="L12" s="439">
        <f t="shared" si="1"/>
        <v>0</v>
      </c>
      <c r="M12" s="440">
        <f t="shared" si="2"/>
        <v>1</v>
      </c>
    </row>
    <row r="13" spans="1:13" ht="14.4" x14ac:dyDescent="0.25">
      <c r="A13" s="82" t="str">
        <f t="shared" si="0"/>
        <v/>
      </c>
      <c r="B13" s="13"/>
      <c r="C13" s="14"/>
      <c r="D13" s="15"/>
      <c r="E13" s="20"/>
      <c r="F13" s="16"/>
      <c r="G13" s="20"/>
      <c r="H13" s="13"/>
      <c r="I13" s="31"/>
      <c r="J13" s="34"/>
      <c r="K13" s="17"/>
      <c r="L13" s="439">
        <f t="shared" si="1"/>
        <v>0</v>
      </c>
      <c r="M13" s="440">
        <f t="shared" si="2"/>
        <v>1</v>
      </c>
    </row>
    <row r="14" spans="1:13" ht="14.4" x14ac:dyDescent="0.25">
      <c r="A14" s="82" t="str">
        <f t="shared" si="0"/>
        <v/>
      </c>
      <c r="B14" s="13"/>
      <c r="C14" s="14"/>
      <c r="D14" s="15"/>
      <c r="F14" s="16"/>
      <c r="G14" s="20"/>
      <c r="H14" s="13"/>
      <c r="I14" s="31"/>
      <c r="J14" s="34"/>
      <c r="K14" s="17"/>
      <c r="L14" s="439">
        <f t="shared" si="1"/>
        <v>0</v>
      </c>
      <c r="M14" s="440">
        <f t="shared" si="2"/>
        <v>1</v>
      </c>
    </row>
    <row r="15" spans="1:13" ht="14.4" x14ac:dyDescent="0.25">
      <c r="A15" s="82" t="str">
        <f t="shared" si="0"/>
        <v/>
      </c>
      <c r="B15" s="13"/>
      <c r="C15" s="14"/>
      <c r="D15" s="15"/>
      <c r="E15" s="20"/>
      <c r="F15" s="16"/>
      <c r="G15" s="20"/>
      <c r="H15" s="13"/>
      <c r="I15" s="31"/>
      <c r="J15" s="34"/>
      <c r="K15" s="17"/>
      <c r="L15" s="439">
        <f t="shared" si="1"/>
        <v>0</v>
      </c>
      <c r="M15" s="440">
        <f t="shared" si="2"/>
        <v>1</v>
      </c>
    </row>
    <row r="16" spans="1:13" ht="14.4" x14ac:dyDescent="0.25">
      <c r="A16" s="82" t="str">
        <f t="shared" si="0"/>
        <v/>
      </c>
      <c r="B16" s="13"/>
      <c r="C16" s="14"/>
      <c r="D16" s="15"/>
      <c r="E16" s="20"/>
      <c r="F16" s="16"/>
      <c r="G16" s="20"/>
      <c r="H16" s="13"/>
      <c r="I16" s="31"/>
      <c r="J16" s="34"/>
      <c r="K16" s="17"/>
      <c r="L16" s="439">
        <f t="shared" si="1"/>
        <v>0</v>
      </c>
      <c r="M16" s="440">
        <f t="shared" si="2"/>
        <v>1</v>
      </c>
    </row>
    <row r="17" spans="1:13" ht="14.4" x14ac:dyDescent="0.25">
      <c r="A17" s="82" t="str">
        <f t="shared" si="0"/>
        <v/>
      </c>
      <c r="B17" s="13"/>
      <c r="C17" s="14"/>
      <c r="D17" s="15"/>
      <c r="E17" s="20"/>
      <c r="F17" s="16"/>
      <c r="G17" s="20"/>
      <c r="H17" s="13"/>
      <c r="I17" s="31"/>
      <c r="J17" s="34"/>
      <c r="K17" s="17"/>
      <c r="L17" s="455">
        <f t="shared" si="1"/>
        <v>0</v>
      </c>
      <c r="M17" s="456">
        <f t="shared" si="2"/>
        <v>1</v>
      </c>
    </row>
    <row r="18" spans="1:13" ht="14.4" x14ac:dyDescent="0.25">
      <c r="A18" s="82" t="str">
        <f t="shared" si="0"/>
        <v/>
      </c>
      <c r="B18" s="13"/>
      <c r="C18" s="14"/>
      <c r="D18" s="15"/>
      <c r="E18" s="20"/>
      <c r="F18" s="16"/>
      <c r="G18" s="20"/>
      <c r="H18" s="13"/>
      <c r="I18" s="31"/>
      <c r="J18" s="34"/>
      <c r="K18" s="17"/>
      <c r="L18" s="18">
        <f t="shared" si="1"/>
        <v>0</v>
      </c>
      <c r="M18" s="19">
        <f t="shared" si="2"/>
        <v>1</v>
      </c>
    </row>
    <row r="19" spans="1:13" ht="14.4" x14ac:dyDescent="0.25">
      <c r="A19" s="82" t="str">
        <f t="shared" si="0"/>
        <v/>
      </c>
      <c r="B19" s="13"/>
      <c r="C19" s="14"/>
      <c r="D19" s="15"/>
      <c r="E19" s="20"/>
      <c r="F19" s="16"/>
      <c r="G19" s="20"/>
      <c r="H19" s="13"/>
      <c r="I19" s="31"/>
      <c r="J19" s="34"/>
      <c r="K19" s="17"/>
      <c r="L19" s="18">
        <f t="shared" si="1"/>
        <v>0</v>
      </c>
      <c r="M19" s="19">
        <f t="shared" si="2"/>
        <v>1</v>
      </c>
    </row>
    <row r="20" spans="1:13" ht="14.4" x14ac:dyDescent="0.25">
      <c r="A20" s="82" t="str">
        <f t="shared" si="0"/>
        <v/>
      </c>
      <c r="B20" s="13"/>
      <c r="C20" s="14"/>
      <c r="D20" s="15"/>
      <c r="E20" s="20"/>
      <c r="F20" s="16"/>
      <c r="G20" s="20"/>
      <c r="H20" s="13"/>
      <c r="I20" s="31"/>
      <c r="J20" s="34"/>
      <c r="K20" s="17"/>
      <c r="L20" s="18">
        <f t="shared" si="1"/>
        <v>0</v>
      </c>
      <c r="M20" s="19">
        <f t="shared" si="2"/>
        <v>1</v>
      </c>
    </row>
    <row r="21" spans="1:13" ht="14.4" x14ac:dyDescent="0.25">
      <c r="A21" s="82" t="str">
        <f t="shared" si="0"/>
        <v/>
      </c>
      <c r="B21" s="13"/>
      <c r="C21" s="14"/>
      <c r="D21" s="15"/>
      <c r="E21" s="20"/>
      <c r="F21" s="16"/>
      <c r="G21" s="20"/>
      <c r="H21" s="13"/>
      <c r="I21" s="31"/>
      <c r="J21" s="34"/>
      <c r="K21" s="17"/>
      <c r="L21" s="18">
        <f t="shared" si="1"/>
        <v>0</v>
      </c>
      <c r="M21" s="19">
        <f t="shared" si="2"/>
        <v>1</v>
      </c>
    </row>
    <row r="22" spans="1:13" ht="14.4" x14ac:dyDescent="0.25">
      <c r="A22" s="82" t="str">
        <f t="shared" si="0"/>
        <v/>
      </c>
      <c r="B22" s="13"/>
      <c r="C22" s="14"/>
      <c r="D22" s="15"/>
      <c r="E22" s="20"/>
      <c r="F22" s="16"/>
      <c r="G22" s="20"/>
      <c r="H22" s="13"/>
      <c r="I22" s="31"/>
      <c r="J22" s="34"/>
      <c r="K22" s="17"/>
      <c r="L22" s="18">
        <f t="shared" si="1"/>
        <v>0</v>
      </c>
      <c r="M22" s="19">
        <f t="shared" si="2"/>
        <v>1</v>
      </c>
    </row>
    <row r="23" spans="1:13" ht="14.4" x14ac:dyDescent="0.25">
      <c r="A23" s="82" t="str">
        <f t="shared" si="0"/>
        <v/>
      </c>
      <c r="B23" s="13"/>
      <c r="C23" s="14"/>
      <c r="D23" s="15"/>
      <c r="E23" s="20"/>
      <c r="F23" s="16"/>
      <c r="G23" s="20"/>
      <c r="H23" s="13"/>
      <c r="I23" s="31"/>
      <c r="J23" s="34"/>
      <c r="K23" s="17"/>
      <c r="L23" s="18">
        <f t="shared" si="1"/>
        <v>0</v>
      </c>
      <c r="M23" s="19">
        <f t="shared" si="2"/>
        <v>1</v>
      </c>
    </row>
    <row r="24" spans="1:13" ht="14.4" x14ac:dyDescent="0.25">
      <c r="A24" s="82" t="str">
        <f t="shared" si="0"/>
        <v/>
      </c>
      <c r="B24" s="13"/>
      <c r="C24" s="14"/>
      <c r="D24" s="15"/>
      <c r="E24" s="20"/>
      <c r="F24" s="16"/>
      <c r="G24" s="20"/>
      <c r="H24" s="13"/>
      <c r="I24" s="31"/>
      <c r="J24" s="34"/>
      <c r="K24" s="17"/>
      <c r="L24" s="18">
        <f t="shared" si="1"/>
        <v>0</v>
      </c>
      <c r="M24" s="19">
        <f t="shared" si="2"/>
        <v>1</v>
      </c>
    </row>
    <row r="25" spans="1:13" ht="14.4" x14ac:dyDescent="0.25">
      <c r="A25" s="82" t="str">
        <f t="shared" si="0"/>
        <v/>
      </c>
      <c r="B25" s="13"/>
      <c r="C25" s="14"/>
      <c r="D25" s="295"/>
      <c r="E25" s="20"/>
      <c r="F25" s="16"/>
      <c r="G25" s="20"/>
      <c r="H25" s="13"/>
      <c r="I25" s="31"/>
      <c r="J25" s="34"/>
      <c r="K25" s="17"/>
      <c r="L25" s="18">
        <f t="shared" si="1"/>
        <v>0</v>
      </c>
      <c r="M25" s="19">
        <f t="shared" si="2"/>
        <v>1</v>
      </c>
    </row>
    <row r="26" spans="1:13" ht="14.4" x14ac:dyDescent="0.25">
      <c r="A26" s="82" t="str">
        <f t="shared" si="0"/>
        <v/>
      </c>
      <c r="B26" s="13"/>
      <c r="C26" s="14"/>
      <c r="D26" s="15"/>
      <c r="E26" s="20"/>
      <c r="F26" s="16"/>
      <c r="G26" s="20"/>
      <c r="H26" s="13"/>
      <c r="I26" s="31"/>
      <c r="J26" s="34"/>
      <c r="K26" s="17"/>
      <c r="L26" s="18">
        <f t="shared" si="1"/>
        <v>0</v>
      </c>
      <c r="M26" s="19">
        <f t="shared" si="2"/>
        <v>1</v>
      </c>
    </row>
    <row r="27" spans="1:13" ht="14.4" x14ac:dyDescent="0.25">
      <c r="A27" s="82" t="str">
        <f t="shared" si="0"/>
        <v/>
      </c>
      <c r="B27" s="13"/>
      <c r="C27" s="14"/>
      <c r="D27" s="15"/>
      <c r="E27" s="20"/>
      <c r="F27" s="16"/>
      <c r="G27" s="20"/>
      <c r="H27" s="13"/>
      <c r="I27" s="31"/>
      <c r="J27" s="34"/>
      <c r="K27" s="17"/>
      <c r="L27" s="18">
        <f t="shared" si="1"/>
        <v>0</v>
      </c>
      <c r="M27" s="19">
        <f t="shared" si="2"/>
        <v>1</v>
      </c>
    </row>
    <row r="28" spans="1:13" ht="14.4" x14ac:dyDescent="0.25">
      <c r="A28" s="82" t="str">
        <f t="shared" si="0"/>
        <v/>
      </c>
      <c r="B28" s="13"/>
      <c r="C28" s="14"/>
      <c r="D28" s="15"/>
      <c r="E28" s="20"/>
      <c r="F28" s="16"/>
      <c r="G28" s="20"/>
      <c r="H28" s="13"/>
      <c r="I28" s="31"/>
      <c r="J28" s="34"/>
      <c r="K28" s="17"/>
      <c r="L28" s="18">
        <f t="shared" si="1"/>
        <v>0</v>
      </c>
      <c r="M28" s="19">
        <f t="shared" si="2"/>
        <v>1</v>
      </c>
    </row>
    <row r="29" spans="1:13" ht="14.4" x14ac:dyDescent="0.25">
      <c r="A29" s="82" t="str">
        <f t="shared" si="0"/>
        <v/>
      </c>
      <c r="B29" s="13"/>
      <c r="C29" s="14"/>
      <c r="D29" s="295"/>
      <c r="E29" s="20"/>
      <c r="F29" s="16"/>
      <c r="G29" s="20"/>
      <c r="H29" s="13"/>
      <c r="I29" s="31"/>
      <c r="J29" s="34"/>
      <c r="K29" s="17"/>
      <c r="L29" s="18">
        <f t="shared" si="1"/>
        <v>0</v>
      </c>
      <c r="M29" s="19">
        <f t="shared" si="2"/>
        <v>1</v>
      </c>
    </row>
    <row r="30" spans="1:13" ht="14.4" x14ac:dyDescent="0.25">
      <c r="A30" s="82" t="str">
        <f t="shared" si="0"/>
        <v/>
      </c>
      <c r="B30" s="13"/>
      <c r="C30" s="14"/>
      <c r="D30" s="295"/>
      <c r="E30" s="20"/>
      <c r="F30" s="16"/>
      <c r="G30" s="20"/>
      <c r="H30" s="13"/>
      <c r="I30" s="31"/>
      <c r="J30" s="34"/>
      <c r="K30" s="17"/>
      <c r="L30" s="18">
        <f t="shared" si="1"/>
        <v>0</v>
      </c>
      <c r="M30" s="19">
        <f t="shared" si="2"/>
        <v>1</v>
      </c>
    </row>
    <row r="31" spans="1:13" ht="14.4" x14ac:dyDescent="0.25">
      <c r="A31" s="82" t="str">
        <f t="shared" si="0"/>
        <v/>
      </c>
      <c r="B31" s="13"/>
      <c r="C31" s="14"/>
      <c r="D31" s="15"/>
      <c r="E31" s="20"/>
      <c r="F31" s="16"/>
      <c r="G31" s="20"/>
      <c r="H31" s="13"/>
      <c r="I31" s="31"/>
      <c r="J31" s="34"/>
      <c r="K31" s="17"/>
      <c r="L31" s="18">
        <f t="shared" si="1"/>
        <v>0</v>
      </c>
      <c r="M31" s="19">
        <f t="shared" si="2"/>
        <v>1</v>
      </c>
    </row>
    <row r="32" spans="1:13" ht="14.4" x14ac:dyDescent="0.25">
      <c r="A32" s="82" t="str">
        <f t="shared" si="0"/>
        <v/>
      </c>
      <c r="B32" s="13"/>
      <c r="C32" s="14"/>
      <c r="D32" s="15"/>
      <c r="E32" s="20"/>
      <c r="F32" s="16"/>
      <c r="G32" s="20"/>
      <c r="H32" s="13"/>
      <c r="I32" s="31"/>
      <c r="J32" s="34"/>
      <c r="K32" s="17"/>
      <c r="L32" s="18">
        <f t="shared" si="1"/>
        <v>0</v>
      </c>
      <c r="M32" s="19">
        <f t="shared" si="2"/>
        <v>1</v>
      </c>
    </row>
    <row r="33" spans="1:13" ht="14.4" x14ac:dyDescent="0.25">
      <c r="A33" s="82" t="str">
        <f t="shared" si="0"/>
        <v/>
      </c>
      <c r="B33" s="13"/>
      <c r="C33" s="14"/>
      <c r="D33" s="295"/>
      <c r="E33" s="20"/>
      <c r="F33" s="16"/>
      <c r="G33" s="20"/>
      <c r="H33" s="13"/>
      <c r="I33" s="31"/>
      <c r="J33" s="34"/>
      <c r="K33" s="17"/>
      <c r="L33" s="18">
        <f t="shared" ref="L33:L40" si="3">IF(K33=1,7,IF(K33=2,6,IF(K33=3,5,IF(K33=4,4,IF(K33=5,3,IF(K33=6,2,IF(K33&gt;=6,1,0)))))))</f>
        <v>0</v>
      </c>
      <c r="M33" s="19">
        <f t="shared" ref="M33:M40" si="4">SUM(L33+$M$5)</f>
        <v>1</v>
      </c>
    </row>
    <row r="34" spans="1:13" ht="14.4" x14ac:dyDescent="0.25">
      <c r="A34" s="82" t="str">
        <f t="shared" si="0"/>
        <v/>
      </c>
      <c r="B34" s="13"/>
      <c r="C34" s="14"/>
      <c r="D34" s="15"/>
      <c r="E34" s="20"/>
      <c r="F34" s="16"/>
      <c r="G34" s="20"/>
      <c r="H34" s="13"/>
      <c r="I34" s="31"/>
      <c r="J34" s="34"/>
      <c r="K34" s="17"/>
      <c r="L34" s="18">
        <f t="shared" si="3"/>
        <v>0</v>
      </c>
      <c r="M34" s="19">
        <f t="shared" si="4"/>
        <v>1</v>
      </c>
    </row>
    <row r="35" spans="1:13" ht="14.4" x14ac:dyDescent="0.25">
      <c r="A35" s="82" t="str">
        <f t="shared" si="0"/>
        <v/>
      </c>
      <c r="B35" s="13"/>
      <c r="C35" s="14"/>
      <c r="D35" s="15"/>
      <c r="E35" s="20"/>
      <c r="F35" s="16"/>
      <c r="G35" s="20"/>
      <c r="H35" s="13"/>
      <c r="I35" s="31"/>
      <c r="J35" s="34"/>
      <c r="K35" s="17"/>
      <c r="L35" s="18">
        <f t="shared" si="3"/>
        <v>0</v>
      </c>
      <c r="M35" s="19">
        <f t="shared" si="4"/>
        <v>1</v>
      </c>
    </row>
    <row r="36" spans="1:13" ht="14.4" x14ac:dyDescent="0.25">
      <c r="A36" s="82" t="str">
        <f t="shared" si="0"/>
        <v/>
      </c>
      <c r="B36" s="13"/>
      <c r="C36" s="14"/>
      <c r="D36" s="295"/>
      <c r="E36" s="20"/>
      <c r="F36" s="16"/>
      <c r="G36" s="20"/>
      <c r="H36" s="13"/>
      <c r="I36" s="31"/>
      <c r="J36" s="34"/>
      <c r="K36" s="17"/>
      <c r="L36" s="18">
        <f t="shared" si="3"/>
        <v>0</v>
      </c>
      <c r="M36" s="19">
        <f t="shared" si="4"/>
        <v>1</v>
      </c>
    </row>
    <row r="37" spans="1:13" ht="14.4" x14ac:dyDescent="0.25">
      <c r="A37" s="82" t="str">
        <f t="shared" si="0"/>
        <v/>
      </c>
      <c r="B37" s="13"/>
      <c r="C37" s="14"/>
      <c r="D37" s="15"/>
      <c r="E37" s="20"/>
      <c r="F37" s="16"/>
      <c r="G37" s="20"/>
      <c r="H37" s="13"/>
      <c r="I37" s="31"/>
      <c r="J37" s="34"/>
      <c r="K37" s="17"/>
      <c r="L37" s="18">
        <f t="shared" si="3"/>
        <v>0</v>
      </c>
      <c r="M37" s="19">
        <f t="shared" si="4"/>
        <v>1</v>
      </c>
    </row>
    <row r="38" spans="1:13" ht="14.4" x14ac:dyDescent="0.25">
      <c r="A38" s="82" t="str">
        <f t="shared" si="0"/>
        <v/>
      </c>
      <c r="B38" s="13"/>
      <c r="C38" s="14"/>
      <c r="D38" s="15"/>
      <c r="E38" s="20"/>
      <c r="F38" s="16"/>
      <c r="G38" s="20"/>
      <c r="H38" s="13"/>
      <c r="I38" s="31"/>
      <c r="J38" s="34"/>
      <c r="K38" s="17"/>
      <c r="L38" s="18">
        <f t="shared" si="3"/>
        <v>0</v>
      </c>
      <c r="M38" s="19">
        <f t="shared" si="4"/>
        <v>1</v>
      </c>
    </row>
    <row r="39" spans="1:13" ht="14.4" x14ac:dyDescent="0.25">
      <c r="A39" s="82" t="str">
        <f t="shared" si="0"/>
        <v/>
      </c>
      <c r="B39" s="13"/>
      <c r="C39" s="14"/>
      <c r="D39" s="295"/>
      <c r="E39" s="20"/>
      <c r="F39" s="16"/>
      <c r="G39" s="20"/>
      <c r="H39" s="13"/>
      <c r="I39" s="31"/>
      <c r="J39" s="34"/>
      <c r="K39" s="17"/>
      <c r="L39" s="18">
        <f t="shared" si="3"/>
        <v>0</v>
      </c>
      <c r="M39" s="19">
        <f t="shared" si="4"/>
        <v>1</v>
      </c>
    </row>
    <row r="40" spans="1:13" ht="14.4" x14ac:dyDescent="0.25">
      <c r="A40" s="82" t="str">
        <f t="shared" si="0"/>
        <v/>
      </c>
      <c r="B40" s="13"/>
      <c r="C40" s="14"/>
      <c r="D40" s="15"/>
      <c r="E40" s="20"/>
      <c r="F40" s="16"/>
      <c r="G40" s="20"/>
      <c r="H40" s="13"/>
      <c r="I40" s="31"/>
      <c r="J40" s="34"/>
      <c r="K40" s="17"/>
      <c r="L40" s="18">
        <f t="shared" si="3"/>
        <v>0</v>
      </c>
      <c r="M40" s="19">
        <f t="shared" si="4"/>
        <v>1</v>
      </c>
    </row>
  </sheetData>
  <sortState xmlns:xlrd2="http://schemas.microsoft.com/office/spreadsheetml/2017/richdata2" ref="A6:M32">
    <sortCondition ref="D6:D32"/>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88" priority="841"/>
  </conditionalFormatting>
  <conditionalFormatting sqref="E6:E18">
    <cfRule type="duplicateValues" dxfId="87" priority="2"/>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2375-5376-47BC-B1DA-589E3FC66104}">
  <sheetPr codeName="Sheet34">
    <tabColor rgb="FFA3E7FF"/>
  </sheetPr>
  <dimension ref="A1:M130"/>
  <sheetViews>
    <sheetView topLeftCell="A150" workbookViewId="0">
      <selection activeCell="J15" sqref="J15"/>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3" s="9" customFormat="1" ht="22.5" customHeight="1" thickBot="1" x14ac:dyDescent="0.3">
      <c r="A1" s="81">
        <f>SUM(A2-1)</f>
        <v>0</v>
      </c>
      <c r="B1" s="643" t="s">
        <v>163</v>
      </c>
      <c r="C1" s="644"/>
      <c r="D1" s="7" t="s">
        <v>164</v>
      </c>
      <c r="E1" s="622" t="s">
        <v>209</v>
      </c>
      <c r="F1" s="623"/>
      <c r="G1" s="623"/>
      <c r="H1" s="623"/>
      <c r="I1" s="623"/>
      <c r="J1" s="8" t="s">
        <v>165</v>
      </c>
      <c r="K1" s="665">
        <v>45045</v>
      </c>
      <c r="L1" s="658"/>
      <c r="M1" s="8" t="s">
        <v>166</v>
      </c>
    </row>
    <row r="2" spans="1:13" s="9" customFormat="1" ht="22.5" customHeight="1" thickBot="1" x14ac:dyDescent="0.3">
      <c r="A2" s="1">
        <f>COUNTA(_xlfn.UNIQUE(D6:D171))</f>
        <v>1</v>
      </c>
      <c r="B2" s="626" t="s">
        <v>167</v>
      </c>
      <c r="C2" s="627"/>
      <c r="D2" s="627"/>
      <c r="E2" s="627"/>
      <c r="F2" s="627"/>
      <c r="G2" s="627"/>
      <c r="H2" s="627"/>
      <c r="I2" s="627"/>
      <c r="J2" s="627"/>
      <c r="K2" s="627"/>
      <c r="L2" s="628"/>
      <c r="M2" s="10" t="s">
        <v>168</v>
      </c>
    </row>
    <row r="3" spans="1:13"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s="9" customFormat="1" ht="14.4" thickBot="1" x14ac:dyDescent="0.3">
      <c r="A4" s="646"/>
      <c r="B4" s="649"/>
      <c r="C4" s="652"/>
      <c r="D4" s="654"/>
      <c r="E4" s="656"/>
      <c r="F4" s="621"/>
      <c r="G4" s="638" t="s">
        <v>179</v>
      </c>
      <c r="H4" s="640" t="s">
        <v>180</v>
      </c>
      <c r="I4" s="640" t="s">
        <v>181</v>
      </c>
      <c r="J4" s="620" t="s">
        <v>182</v>
      </c>
      <c r="K4" s="631"/>
      <c r="L4" s="636"/>
      <c r="M4" s="11">
        <v>1</v>
      </c>
    </row>
    <row r="5" spans="1:13" s="9" customFormat="1" ht="14.4" thickBot="1" x14ac:dyDescent="0.3">
      <c r="A5" s="647"/>
      <c r="B5" s="650"/>
      <c r="C5" s="653"/>
      <c r="D5" s="642"/>
      <c r="E5" s="633" t="s">
        <v>183</v>
      </c>
      <c r="F5" s="634"/>
      <c r="G5" s="639"/>
      <c r="H5" s="641"/>
      <c r="I5" s="641"/>
      <c r="J5" s="642"/>
      <c r="K5" s="632"/>
      <c r="L5" s="637"/>
      <c r="M5" s="345">
        <f>IF(M4=1,0,IF(M4=2,1,IF(M4=3,2,0)))</f>
        <v>0</v>
      </c>
    </row>
    <row r="6" spans="1:13" ht="14.4" x14ac:dyDescent="0.25">
      <c r="A6" s="12" t="str">
        <f t="shared" ref="A6:A37" si="0">CONCATENATE(B6,C6,D6)</f>
        <v/>
      </c>
      <c r="B6" s="13"/>
      <c r="C6" s="206"/>
      <c r="D6" s="206"/>
      <c r="E6" s="31"/>
      <c r="F6" s="14"/>
      <c r="G6" s="31"/>
      <c r="H6" s="31"/>
      <c r="I6" s="31"/>
      <c r="J6" s="31"/>
      <c r="K6" s="31"/>
      <c r="L6" s="18">
        <f t="shared" ref="L6:L37" si="1">IF(K6=1,7,IF(K6=2,6,IF(K6=3,5,IF(K6=4,4,IF(K6=5,3,IF(K6=6,2,IF(K6&gt;=6,1,0)))))))</f>
        <v>0</v>
      </c>
      <c r="M6" s="19">
        <f t="shared" ref="M6:M37" si="2">SUM(L6+$M$5)</f>
        <v>0</v>
      </c>
    </row>
    <row r="7" spans="1:13" ht="14.4" x14ac:dyDescent="0.25">
      <c r="A7" s="12" t="str">
        <f t="shared" si="0"/>
        <v/>
      </c>
      <c r="B7" s="13"/>
      <c r="C7" s="206"/>
      <c r="D7" s="206"/>
      <c r="E7" s="31"/>
      <c r="F7" s="14"/>
      <c r="G7" s="31"/>
      <c r="H7" s="31"/>
      <c r="I7" s="31"/>
      <c r="J7" s="31"/>
      <c r="K7" s="31"/>
      <c r="L7" s="18">
        <f t="shared" si="1"/>
        <v>0</v>
      </c>
      <c r="M7" s="19">
        <f t="shared" si="2"/>
        <v>0</v>
      </c>
    </row>
    <row r="8" spans="1:13" ht="14.4" x14ac:dyDescent="0.25">
      <c r="A8" s="12" t="str">
        <f t="shared" si="0"/>
        <v/>
      </c>
      <c r="B8" s="13"/>
      <c r="C8" s="206"/>
      <c r="D8" s="294"/>
      <c r="E8" s="31"/>
      <c r="F8" s="14"/>
      <c r="G8" s="31"/>
      <c r="H8" s="31"/>
      <c r="I8" s="31"/>
      <c r="J8" s="31"/>
      <c r="K8" s="31"/>
      <c r="L8" s="18">
        <f t="shared" si="1"/>
        <v>0</v>
      </c>
      <c r="M8" s="19">
        <f t="shared" si="2"/>
        <v>0</v>
      </c>
    </row>
    <row r="9" spans="1:13" ht="14.4" x14ac:dyDescent="0.25">
      <c r="A9" s="12" t="str">
        <f t="shared" si="0"/>
        <v/>
      </c>
      <c r="B9" s="13"/>
      <c r="C9" s="206"/>
      <c r="D9" s="206"/>
      <c r="E9" s="31"/>
      <c r="F9" s="14"/>
      <c r="G9" s="31"/>
      <c r="H9" s="31"/>
      <c r="I9" s="31"/>
      <c r="J9" s="31"/>
      <c r="K9" s="31"/>
      <c r="L9" s="18">
        <f t="shared" si="1"/>
        <v>0</v>
      </c>
      <c r="M9" s="19">
        <f t="shared" si="2"/>
        <v>0</v>
      </c>
    </row>
    <row r="10" spans="1:13" ht="14.4" x14ac:dyDescent="0.25">
      <c r="A10" s="12" t="str">
        <f t="shared" si="0"/>
        <v/>
      </c>
      <c r="B10" s="273"/>
      <c r="C10" s="206"/>
      <c r="D10" s="294"/>
      <c r="E10" s="31"/>
      <c r="F10" s="14"/>
      <c r="G10" s="31"/>
      <c r="H10" s="31"/>
      <c r="I10" s="31"/>
      <c r="J10" s="31"/>
      <c r="K10" s="31"/>
      <c r="L10" s="18">
        <f t="shared" si="1"/>
        <v>0</v>
      </c>
      <c r="M10" s="19">
        <f t="shared" si="2"/>
        <v>0</v>
      </c>
    </row>
    <row r="11" spans="1:13" ht="14.4" x14ac:dyDescent="0.25">
      <c r="A11" s="12" t="str">
        <f t="shared" si="0"/>
        <v/>
      </c>
      <c r="B11" s="13"/>
      <c r="C11" s="206"/>
      <c r="D11" s="206"/>
      <c r="E11" s="31"/>
      <c r="F11" s="14"/>
      <c r="G11" s="31"/>
      <c r="H11" s="31"/>
      <c r="I11" s="31"/>
      <c r="J11" s="31"/>
      <c r="K11" s="31"/>
      <c r="L11" s="18">
        <f t="shared" si="1"/>
        <v>0</v>
      </c>
      <c r="M11" s="19">
        <f t="shared" si="2"/>
        <v>0</v>
      </c>
    </row>
    <row r="12" spans="1:13" ht="14.4" x14ac:dyDescent="0.25">
      <c r="A12" s="12" t="str">
        <f t="shared" si="0"/>
        <v/>
      </c>
      <c r="B12" s="13"/>
      <c r="C12" s="206"/>
      <c r="D12" s="294"/>
      <c r="E12" s="31"/>
      <c r="F12" s="14"/>
      <c r="G12" s="31"/>
      <c r="H12" s="31"/>
      <c r="I12" s="31"/>
      <c r="J12" s="31"/>
      <c r="K12" s="31"/>
      <c r="L12" s="18">
        <f t="shared" si="1"/>
        <v>0</v>
      </c>
      <c r="M12" s="19">
        <f t="shared" si="2"/>
        <v>0</v>
      </c>
    </row>
    <row r="13" spans="1:13" ht="14.4" x14ac:dyDescent="0.25">
      <c r="A13" s="12" t="str">
        <f t="shared" si="0"/>
        <v/>
      </c>
      <c r="B13" s="13"/>
      <c r="C13" s="206"/>
      <c r="D13" s="294"/>
      <c r="E13" s="31"/>
      <c r="F13" s="14"/>
      <c r="G13" s="31"/>
      <c r="H13" s="31"/>
      <c r="I13" s="31"/>
      <c r="J13" s="31"/>
      <c r="K13" s="31"/>
      <c r="L13" s="18">
        <f t="shared" si="1"/>
        <v>0</v>
      </c>
      <c r="M13" s="19">
        <f t="shared" si="2"/>
        <v>0</v>
      </c>
    </row>
    <row r="14" spans="1:13" ht="14.4" x14ac:dyDescent="0.25">
      <c r="A14" s="12" t="str">
        <f t="shared" si="0"/>
        <v/>
      </c>
      <c r="B14" s="13"/>
      <c r="C14" s="206"/>
      <c r="D14" s="294"/>
      <c r="E14" s="31"/>
      <c r="F14" s="14"/>
      <c r="G14" s="31"/>
      <c r="H14" s="31"/>
      <c r="I14" s="31"/>
      <c r="J14" s="31"/>
      <c r="K14" s="31"/>
      <c r="L14" s="18">
        <f t="shared" si="1"/>
        <v>0</v>
      </c>
      <c r="M14" s="19">
        <f t="shared" si="2"/>
        <v>0</v>
      </c>
    </row>
    <row r="15" spans="1:13" ht="14.4" x14ac:dyDescent="0.25">
      <c r="A15" s="12" t="str">
        <f t="shared" si="0"/>
        <v/>
      </c>
      <c r="B15" s="13"/>
      <c r="C15" s="206"/>
      <c r="D15" s="206"/>
      <c r="E15" s="31"/>
      <c r="F15" s="14"/>
      <c r="G15" s="31"/>
      <c r="H15" s="31"/>
      <c r="I15" s="31"/>
      <c r="J15" s="31"/>
      <c r="K15" s="31"/>
      <c r="L15" s="18">
        <f t="shared" si="1"/>
        <v>0</v>
      </c>
      <c r="M15" s="19">
        <f t="shared" si="2"/>
        <v>0</v>
      </c>
    </row>
    <row r="16" spans="1:13" ht="14.4" x14ac:dyDescent="0.25">
      <c r="A16" s="12" t="str">
        <f t="shared" si="0"/>
        <v/>
      </c>
      <c r="B16" s="13"/>
      <c r="C16" s="206"/>
      <c r="D16" s="206"/>
      <c r="E16" s="31"/>
      <c r="F16" s="14"/>
      <c r="G16" s="31"/>
      <c r="H16" s="31"/>
      <c r="I16" s="31"/>
      <c r="J16" s="31"/>
      <c r="K16" s="31"/>
      <c r="L16" s="18">
        <f t="shared" si="1"/>
        <v>0</v>
      </c>
      <c r="M16" s="19">
        <f t="shared" si="2"/>
        <v>0</v>
      </c>
    </row>
    <row r="17" spans="1:13" ht="14.4" x14ac:dyDescent="0.25">
      <c r="A17" s="12" t="str">
        <f t="shared" si="0"/>
        <v/>
      </c>
      <c r="B17" s="13"/>
      <c r="C17" s="206"/>
      <c r="D17" s="294"/>
      <c r="E17" s="31"/>
      <c r="F17" s="14"/>
      <c r="G17" s="31"/>
      <c r="H17" s="31"/>
      <c r="I17" s="31"/>
      <c r="J17" s="31"/>
      <c r="K17" s="31"/>
      <c r="L17" s="18">
        <f t="shared" si="1"/>
        <v>0</v>
      </c>
      <c r="M17" s="19">
        <f t="shared" si="2"/>
        <v>0</v>
      </c>
    </row>
    <row r="18" spans="1:13" ht="14.4" x14ac:dyDescent="0.25">
      <c r="A18" s="12" t="str">
        <f t="shared" si="0"/>
        <v/>
      </c>
      <c r="B18" s="13"/>
      <c r="C18" s="206"/>
      <c r="D18" s="206"/>
      <c r="E18" s="31"/>
      <c r="F18" s="14"/>
      <c r="G18" s="31"/>
      <c r="H18" s="31"/>
      <c r="I18" s="31"/>
      <c r="J18" s="31"/>
      <c r="K18" s="31"/>
      <c r="L18" s="18">
        <f t="shared" si="1"/>
        <v>0</v>
      </c>
      <c r="M18" s="19">
        <f t="shared" si="2"/>
        <v>0</v>
      </c>
    </row>
    <row r="19" spans="1:13" ht="14.4" x14ac:dyDescent="0.25">
      <c r="A19" s="12" t="str">
        <f t="shared" si="0"/>
        <v/>
      </c>
      <c r="B19" s="13"/>
      <c r="C19" s="206"/>
      <c r="D19" s="294"/>
      <c r="E19" s="31"/>
      <c r="F19" s="14"/>
      <c r="G19" s="31"/>
      <c r="H19" s="31"/>
      <c r="I19" s="31"/>
      <c r="J19" s="31"/>
      <c r="K19" s="31"/>
      <c r="L19" s="18">
        <f t="shared" si="1"/>
        <v>0</v>
      </c>
      <c r="M19" s="19">
        <f t="shared" si="2"/>
        <v>0</v>
      </c>
    </row>
    <row r="20" spans="1:13" ht="14.4" x14ac:dyDescent="0.25">
      <c r="A20" s="12" t="str">
        <f t="shared" si="0"/>
        <v/>
      </c>
      <c r="B20" s="13"/>
      <c r="C20" s="206"/>
      <c r="D20" s="206"/>
      <c r="E20" s="31"/>
      <c r="F20" s="14"/>
      <c r="G20" s="31"/>
      <c r="H20" s="31"/>
      <c r="I20" s="31"/>
      <c r="J20" s="31"/>
      <c r="K20" s="31"/>
      <c r="L20" s="18">
        <f t="shared" si="1"/>
        <v>0</v>
      </c>
      <c r="M20" s="19">
        <f t="shared" si="2"/>
        <v>0</v>
      </c>
    </row>
    <row r="21" spans="1:13" ht="14.4" x14ac:dyDescent="0.25">
      <c r="A21" s="12" t="str">
        <f t="shared" si="0"/>
        <v/>
      </c>
      <c r="B21" s="13"/>
      <c r="C21" s="206"/>
      <c r="D21" s="206"/>
      <c r="E21" s="31"/>
      <c r="F21" s="14"/>
      <c r="G21" s="31"/>
      <c r="H21" s="31"/>
      <c r="I21" s="31"/>
      <c r="J21" s="31"/>
      <c r="K21" s="31"/>
      <c r="L21" s="18">
        <f t="shared" si="1"/>
        <v>0</v>
      </c>
      <c r="M21" s="19">
        <f t="shared" si="2"/>
        <v>0</v>
      </c>
    </row>
    <row r="22" spans="1:13" ht="14.4" x14ac:dyDescent="0.25">
      <c r="A22" s="12" t="str">
        <f t="shared" si="0"/>
        <v/>
      </c>
      <c r="B22" s="13"/>
      <c r="C22" s="206"/>
      <c r="D22" s="206"/>
      <c r="E22" s="31"/>
      <c r="F22" s="14"/>
      <c r="G22" s="31"/>
      <c r="H22" s="31"/>
      <c r="I22" s="31"/>
      <c r="J22" s="31"/>
      <c r="K22" s="31"/>
      <c r="L22" s="18">
        <f t="shared" si="1"/>
        <v>0</v>
      </c>
      <c r="M22" s="19">
        <f t="shared" si="2"/>
        <v>0</v>
      </c>
    </row>
    <row r="23" spans="1:13" ht="14.4" x14ac:dyDescent="0.25">
      <c r="A23" s="12" t="str">
        <f t="shared" si="0"/>
        <v/>
      </c>
      <c r="B23" s="13"/>
      <c r="C23" s="206"/>
      <c r="D23" s="206"/>
      <c r="E23" s="31"/>
      <c r="F23" s="14"/>
      <c r="G23" s="31"/>
      <c r="H23" s="31"/>
      <c r="I23" s="31"/>
      <c r="J23" s="31"/>
      <c r="K23" s="31"/>
      <c r="L23" s="18">
        <f t="shared" si="1"/>
        <v>0</v>
      </c>
      <c r="M23" s="19">
        <f t="shared" si="2"/>
        <v>0</v>
      </c>
    </row>
    <row r="24" spans="1:13" ht="14.4" x14ac:dyDescent="0.25">
      <c r="A24" s="12" t="str">
        <f t="shared" si="0"/>
        <v/>
      </c>
      <c r="B24" s="13"/>
      <c r="C24" s="206"/>
      <c r="D24" s="294"/>
      <c r="E24" s="31"/>
      <c r="F24" s="14"/>
      <c r="G24" s="31"/>
      <c r="H24" s="31"/>
      <c r="I24" s="31"/>
      <c r="J24" s="31"/>
      <c r="K24" s="31"/>
      <c r="L24" s="18">
        <f t="shared" si="1"/>
        <v>0</v>
      </c>
      <c r="M24" s="19">
        <f t="shared" si="2"/>
        <v>0</v>
      </c>
    </row>
    <row r="25" spans="1:13" ht="14.4" x14ac:dyDescent="0.25">
      <c r="A25" s="12" t="str">
        <f t="shared" si="0"/>
        <v/>
      </c>
      <c r="B25" s="13"/>
      <c r="C25" s="206"/>
      <c r="D25" s="206"/>
      <c r="E25" s="31"/>
      <c r="F25" s="14"/>
      <c r="G25" s="31"/>
      <c r="H25" s="31"/>
      <c r="I25" s="31"/>
      <c r="J25" s="31"/>
      <c r="K25" s="31"/>
      <c r="L25" s="18">
        <f t="shared" si="1"/>
        <v>0</v>
      </c>
      <c r="M25" s="19">
        <f t="shared" si="2"/>
        <v>0</v>
      </c>
    </row>
    <row r="26" spans="1:13" ht="14.4" x14ac:dyDescent="0.25">
      <c r="A26" s="12" t="str">
        <f t="shared" si="0"/>
        <v/>
      </c>
      <c r="B26" s="13"/>
      <c r="C26" s="206"/>
      <c r="D26" s="206"/>
      <c r="E26" s="31"/>
      <c r="F26" s="14"/>
      <c r="G26" s="31"/>
      <c r="H26" s="31"/>
      <c r="I26" s="31"/>
      <c r="J26" s="31"/>
      <c r="K26" s="31"/>
      <c r="L26" s="18">
        <f t="shared" si="1"/>
        <v>0</v>
      </c>
      <c r="M26" s="19">
        <f t="shared" si="2"/>
        <v>0</v>
      </c>
    </row>
    <row r="27" spans="1:13" ht="14.4" x14ac:dyDescent="0.25">
      <c r="A27" s="12" t="str">
        <f t="shared" si="0"/>
        <v/>
      </c>
      <c r="B27" s="13"/>
      <c r="C27" s="206"/>
      <c r="D27" s="206"/>
      <c r="E27" s="31"/>
      <c r="F27" s="14"/>
      <c r="G27" s="31"/>
      <c r="H27" s="31"/>
      <c r="I27" s="31"/>
      <c r="J27" s="31"/>
      <c r="K27" s="31"/>
      <c r="L27" s="18">
        <f t="shared" si="1"/>
        <v>0</v>
      </c>
      <c r="M27" s="19">
        <f t="shared" si="2"/>
        <v>0</v>
      </c>
    </row>
    <row r="28" spans="1:13" ht="14.4" x14ac:dyDescent="0.25">
      <c r="A28" s="12" t="str">
        <f t="shared" si="0"/>
        <v/>
      </c>
      <c r="B28" s="13"/>
      <c r="C28" s="206"/>
      <c r="D28" s="216"/>
      <c r="E28" s="20"/>
      <c r="F28" s="16"/>
      <c r="G28" s="20"/>
      <c r="H28" s="13"/>
      <c r="I28" s="31"/>
      <c r="J28" s="34"/>
      <c r="K28" s="17"/>
      <c r="L28" s="18">
        <f t="shared" si="1"/>
        <v>0</v>
      </c>
      <c r="M28" s="19">
        <f t="shared" si="2"/>
        <v>0</v>
      </c>
    </row>
    <row r="29" spans="1:13" ht="14.4" x14ac:dyDescent="0.25">
      <c r="A29" s="12" t="str">
        <f t="shared" si="0"/>
        <v/>
      </c>
      <c r="B29" s="13"/>
      <c r="C29" s="206"/>
      <c r="D29" s="294"/>
      <c r="E29" s="31"/>
      <c r="F29" s="14"/>
      <c r="G29" s="31"/>
      <c r="H29" s="31"/>
      <c r="I29" s="31"/>
      <c r="J29" s="31"/>
      <c r="K29" s="31"/>
      <c r="L29" s="18">
        <f t="shared" si="1"/>
        <v>0</v>
      </c>
      <c r="M29" s="19">
        <f t="shared" si="2"/>
        <v>0</v>
      </c>
    </row>
    <row r="30" spans="1:13" ht="14.4" x14ac:dyDescent="0.25">
      <c r="A30" s="12" t="str">
        <f t="shared" si="0"/>
        <v/>
      </c>
      <c r="B30" s="13"/>
      <c r="C30" s="206"/>
      <c r="D30" s="294"/>
      <c r="E30" s="31"/>
      <c r="F30" s="14"/>
      <c r="G30" s="31"/>
      <c r="H30" s="31"/>
      <c r="I30" s="31"/>
      <c r="J30" s="31"/>
      <c r="K30" s="31"/>
      <c r="L30" s="18">
        <f t="shared" si="1"/>
        <v>0</v>
      </c>
      <c r="M30" s="19">
        <f t="shared" si="2"/>
        <v>0</v>
      </c>
    </row>
    <row r="31" spans="1:13" ht="14.4" x14ac:dyDescent="0.25">
      <c r="A31" s="12" t="str">
        <f t="shared" si="0"/>
        <v/>
      </c>
      <c r="B31" s="13"/>
      <c r="C31" s="206"/>
      <c r="D31" s="294"/>
      <c r="E31" s="31"/>
      <c r="F31" s="14"/>
      <c r="G31" s="31"/>
      <c r="H31" s="31"/>
      <c r="I31" s="31"/>
      <c r="J31" s="31"/>
      <c r="K31" s="31"/>
      <c r="L31" s="18">
        <f t="shared" si="1"/>
        <v>0</v>
      </c>
      <c r="M31" s="19">
        <f t="shared" si="2"/>
        <v>0</v>
      </c>
    </row>
    <row r="32" spans="1:13" ht="14.4" x14ac:dyDescent="0.25">
      <c r="A32" s="12" t="str">
        <f t="shared" si="0"/>
        <v/>
      </c>
      <c r="B32" s="13"/>
      <c r="C32" s="206"/>
      <c r="D32" s="294"/>
      <c r="E32" s="31"/>
      <c r="F32" s="14"/>
      <c r="G32" s="31"/>
      <c r="H32" s="31"/>
      <c r="I32" s="31"/>
      <c r="J32" s="31"/>
      <c r="K32" s="31"/>
      <c r="L32" s="18">
        <f t="shared" si="1"/>
        <v>0</v>
      </c>
      <c r="M32" s="19">
        <f t="shared" si="2"/>
        <v>0</v>
      </c>
    </row>
    <row r="33" spans="1:13" ht="14.4" x14ac:dyDescent="0.25">
      <c r="A33" s="12" t="str">
        <f t="shared" si="0"/>
        <v/>
      </c>
      <c r="B33" s="13"/>
      <c r="C33" s="206"/>
      <c r="D33" s="216"/>
      <c r="E33" s="20"/>
      <c r="F33" s="16"/>
      <c r="G33" s="20"/>
      <c r="H33" s="13"/>
      <c r="I33" s="31"/>
      <c r="J33" s="34"/>
      <c r="K33" s="17"/>
      <c r="L33" s="18">
        <f t="shared" si="1"/>
        <v>0</v>
      </c>
      <c r="M33" s="19">
        <f t="shared" si="2"/>
        <v>0</v>
      </c>
    </row>
    <row r="34" spans="1:13" ht="14.4" x14ac:dyDescent="0.25">
      <c r="A34" s="12" t="str">
        <f t="shared" si="0"/>
        <v/>
      </c>
      <c r="B34" s="13"/>
      <c r="C34" s="206"/>
      <c r="D34" s="206"/>
      <c r="E34" s="31"/>
      <c r="F34" s="14"/>
      <c r="G34" s="31"/>
      <c r="H34" s="31"/>
      <c r="I34" s="31"/>
      <c r="J34" s="31"/>
      <c r="K34" s="31"/>
      <c r="L34" s="18">
        <f t="shared" si="1"/>
        <v>0</v>
      </c>
      <c r="M34" s="19">
        <f t="shared" si="2"/>
        <v>0</v>
      </c>
    </row>
    <row r="35" spans="1:13" ht="14.4" x14ac:dyDescent="0.25">
      <c r="A35" s="12" t="str">
        <f t="shared" si="0"/>
        <v/>
      </c>
      <c r="B35" s="13"/>
      <c r="C35" s="206"/>
      <c r="D35" s="206"/>
      <c r="E35" s="31"/>
      <c r="F35" s="14"/>
      <c r="G35" s="31"/>
      <c r="H35" s="31"/>
      <c r="I35" s="31"/>
      <c r="J35" s="31"/>
      <c r="K35" s="31"/>
      <c r="L35" s="18">
        <f t="shared" si="1"/>
        <v>0</v>
      </c>
      <c r="M35" s="19">
        <f t="shared" si="2"/>
        <v>0</v>
      </c>
    </row>
    <row r="36" spans="1:13" ht="14.4" x14ac:dyDescent="0.25">
      <c r="A36" s="12" t="str">
        <f t="shared" si="0"/>
        <v/>
      </c>
      <c r="B36" s="13"/>
      <c r="C36" s="206"/>
      <c r="D36" s="294"/>
      <c r="E36" s="31"/>
      <c r="F36" s="14"/>
      <c r="G36" s="31"/>
      <c r="H36" s="31"/>
      <c r="I36" s="31"/>
      <c r="J36" s="31"/>
      <c r="K36" s="31"/>
      <c r="L36" s="18">
        <f t="shared" si="1"/>
        <v>0</v>
      </c>
      <c r="M36" s="19">
        <f t="shared" si="2"/>
        <v>0</v>
      </c>
    </row>
    <row r="37" spans="1:13" ht="14.4" x14ac:dyDescent="0.25">
      <c r="A37" s="12" t="str">
        <f t="shared" si="0"/>
        <v/>
      </c>
      <c r="B37" s="13"/>
      <c r="C37" s="206"/>
      <c r="D37" s="206"/>
      <c r="E37" s="31"/>
      <c r="F37" s="14"/>
      <c r="G37" s="31"/>
      <c r="H37" s="31"/>
      <c r="I37" s="31"/>
      <c r="J37" s="31"/>
      <c r="K37" s="31"/>
      <c r="L37" s="18">
        <f t="shared" si="1"/>
        <v>0</v>
      </c>
      <c r="M37" s="19">
        <f t="shared" si="2"/>
        <v>0</v>
      </c>
    </row>
    <row r="38" spans="1:13" ht="14.4" x14ac:dyDescent="0.25">
      <c r="A38" s="12" t="str">
        <f t="shared" ref="A38:A69" si="3">CONCATENATE(B38,C38,D38)</f>
        <v/>
      </c>
      <c r="B38" s="13"/>
      <c r="C38" s="206"/>
      <c r="D38" s="216"/>
      <c r="E38" s="20"/>
      <c r="F38" s="16"/>
      <c r="G38" s="20"/>
      <c r="H38" s="13"/>
      <c r="I38" s="31"/>
      <c r="J38" s="34"/>
      <c r="K38" s="17"/>
      <c r="L38" s="18">
        <f t="shared" ref="L38:L69" si="4">IF(K38=1,7,IF(K38=2,6,IF(K38=3,5,IF(K38=4,4,IF(K38=5,3,IF(K38=6,2,IF(K38&gt;=6,1,0)))))))</f>
        <v>0</v>
      </c>
      <c r="M38" s="19">
        <f t="shared" ref="M38:M69" si="5">SUM(L38+$M$5)</f>
        <v>0</v>
      </c>
    </row>
    <row r="39" spans="1:13" ht="14.4" x14ac:dyDescent="0.25">
      <c r="A39" s="12" t="str">
        <f t="shared" si="3"/>
        <v/>
      </c>
      <c r="B39" s="13"/>
      <c r="C39" s="206"/>
      <c r="D39" s="206"/>
      <c r="E39" s="31"/>
      <c r="F39" s="14"/>
      <c r="G39" s="31"/>
      <c r="H39" s="31"/>
      <c r="I39" s="31"/>
      <c r="J39" s="31"/>
      <c r="K39" s="31"/>
      <c r="L39" s="18">
        <f t="shared" si="4"/>
        <v>0</v>
      </c>
      <c r="M39" s="19">
        <f t="shared" si="5"/>
        <v>0</v>
      </c>
    </row>
    <row r="40" spans="1:13" ht="14.4" x14ac:dyDescent="0.25">
      <c r="A40" s="12" t="str">
        <f t="shared" si="3"/>
        <v/>
      </c>
      <c r="B40" s="13"/>
      <c r="C40" s="206"/>
      <c r="D40" s="206"/>
      <c r="E40" s="31"/>
      <c r="F40" s="14"/>
      <c r="G40" s="31"/>
      <c r="H40" s="31"/>
      <c r="I40" s="31"/>
      <c r="J40" s="31"/>
      <c r="K40" s="31"/>
      <c r="L40" s="18">
        <f t="shared" si="4"/>
        <v>0</v>
      </c>
      <c r="M40" s="19">
        <f t="shared" si="5"/>
        <v>0</v>
      </c>
    </row>
    <row r="41" spans="1:13" ht="14.4" x14ac:dyDescent="0.25">
      <c r="A41" s="12" t="str">
        <f t="shared" si="3"/>
        <v/>
      </c>
      <c r="B41" s="13"/>
      <c r="C41" s="206"/>
      <c r="D41" s="206"/>
      <c r="E41" s="31"/>
      <c r="F41" s="14"/>
      <c r="G41" s="31"/>
      <c r="H41" s="31"/>
      <c r="I41" s="31"/>
      <c r="J41" s="31"/>
      <c r="K41" s="31"/>
      <c r="L41" s="18">
        <f t="shared" si="4"/>
        <v>0</v>
      </c>
      <c r="M41" s="19">
        <f t="shared" si="5"/>
        <v>0</v>
      </c>
    </row>
    <row r="42" spans="1:13" ht="14.4" x14ac:dyDescent="0.25">
      <c r="A42" s="12" t="str">
        <f t="shared" si="3"/>
        <v/>
      </c>
      <c r="B42" s="13"/>
      <c r="C42" s="206"/>
      <c r="D42" s="206"/>
      <c r="E42" s="31"/>
      <c r="F42" s="14"/>
      <c r="G42" s="31"/>
      <c r="H42" s="31"/>
      <c r="I42" s="31"/>
      <c r="J42" s="31"/>
      <c r="K42" s="31"/>
      <c r="L42" s="18">
        <f t="shared" si="4"/>
        <v>0</v>
      </c>
      <c r="M42" s="19">
        <f t="shared" si="5"/>
        <v>0</v>
      </c>
    </row>
    <row r="43" spans="1:13" ht="14.4" x14ac:dyDescent="0.25">
      <c r="A43" s="12" t="str">
        <f t="shared" si="3"/>
        <v/>
      </c>
      <c r="B43" s="13"/>
      <c r="C43" s="206"/>
      <c r="D43" s="206"/>
      <c r="E43" s="31"/>
      <c r="F43" s="14"/>
      <c r="G43" s="31"/>
      <c r="H43" s="31"/>
      <c r="I43" s="31"/>
      <c r="J43" s="31"/>
      <c r="K43" s="31"/>
      <c r="L43" s="18">
        <f t="shared" si="4"/>
        <v>0</v>
      </c>
      <c r="M43" s="19">
        <f t="shared" si="5"/>
        <v>0</v>
      </c>
    </row>
    <row r="44" spans="1:13" ht="14.4" x14ac:dyDescent="0.25">
      <c r="A44" s="12" t="str">
        <f t="shared" si="3"/>
        <v/>
      </c>
      <c r="B44" s="13"/>
      <c r="C44" s="206"/>
      <c r="D44" s="357"/>
      <c r="E44" s="20"/>
      <c r="F44" s="16"/>
      <c r="G44" s="20"/>
      <c r="H44" s="13"/>
      <c r="I44" s="31"/>
      <c r="J44" s="34"/>
      <c r="K44" s="17"/>
      <c r="L44" s="18">
        <f t="shared" si="4"/>
        <v>0</v>
      </c>
      <c r="M44" s="19">
        <f t="shared" si="5"/>
        <v>0</v>
      </c>
    </row>
    <row r="45" spans="1:13" ht="14.4" x14ac:dyDescent="0.25">
      <c r="A45" s="12" t="str">
        <f t="shared" si="3"/>
        <v/>
      </c>
      <c r="B45" s="13"/>
      <c r="C45" s="206"/>
      <c r="D45" s="206"/>
      <c r="E45" s="31"/>
      <c r="F45" s="14"/>
      <c r="G45" s="31"/>
      <c r="H45" s="31"/>
      <c r="I45" s="31"/>
      <c r="J45" s="31"/>
      <c r="K45" s="31"/>
      <c r="L45" s="18">
        <f t="shared" si="4"/>
        <v>0</v>
      </c>
      <c r="M45" s="19">
        <f t="shared" si="5"/>
        <v>0</v>
      </c>
    </row>
    <row r="46" spans="1:13" ht="14.4" x14ac:dyDescent="0.25">
      <c r="A46" s="12" t="str">
        <f t="shared" si="3"/>
        <v/>
      </c>
      <c r="B46" s="13"/>
      <c r="C46" s="206"/>
      <c r="D46" s="206"/>
      <c r="E46" s="31"/>
      <c r="F46" s="14"/>
      <c r="G46" s="31"/>
      <c r="H46" s="31"/>
      <c r="I46" s="31"/>
      <c r="J46" s="31"/>
      <c r="K46" s="31"/>
      <c r="L46" s="18">
        <f t="shared" si="4"/>
        <v>0</v>
      </c>
      <c r="M46" s="19">
        <f t="shared" si="5"/>
        <v>0</v>
      </c>
    </row>
    <row r="47" spans="1:13" ht="14.4" x14ac:dyDescent="0.25">
      <c r="A47" s="12" t="str">
        <f t="shared" si="3"/>
        <v/>
      </c>
      <c r="B47" s="13"/>
      <c r="C47" s="206"/>
      <c r="D47" s="294"/>
      <c r="E47" s="31"/>
      <c r="F47" s="14"/>
      <c r="G47" s="31"/>
      <c r="H47" s="31"/>
      <c r="I47" s="31"/>
      <c r="J47" s="31"/>
      <c r="K47" s="31"/>
      <c r="L47" s="18">
        <f t="shared" si="4"/>
        <v>0</v>
      </c>
      <c r="M47" s="19">
        <f t="shared" si="5"/>
        <v>0</v>
      </c>
    </row>
    <row r="48" spans="1:13" ht="14.4" x14ac:dyDescent="0.25">
      <c r="A48" s="12" t="str">
        <f t="shared" si="3"/>
        <v/>
      </c>
      <c r="B48" s="13"/>
      <c r="C48" s="206"/>
      <c r="D48" s="206"/>
      <c r="E48" s="31"/>
      <c r="F48" s="14"/>
      <c r="G48" s="31"/>
      <c r="H48" s="31"/>
      <c r="I48" s="31"/>
      <c r="J48" s="31"/>
      <c r="K48" s="31"/>
      <c r="L48" s="18">
        <f t="shared" si="4"/>
        <v>0</v>
      </c>
      <c r="M48" s="19">
        <f t="shared" si="5"/>
        <v>0</v>
      </c>
    </row>
    <row r="49" spans="1:13" ht="14.4" x14ac:dyDescent="0.25">
      <c r="A49" s="12" t="str">
        <f t="shared" si="3"/>
        <v/>
      </c>
      <c r="B49" s="13"/>
      <c r="C49" s="206"/>
      <c r="D49" s="206"/>
      <c r="E49" s="31"/>
      <c r="F49" s="14"/>
      <c r="G49" s="31"/>
      <c r="H49" s="31"/>
      <c r="I49" s="31"/>
      <c r="J49" s="31"/>
      <c r="K49" s="31"/>
      <c r="L49" s="18">
        <f t="shared" si="4"/>
        <v>0</v>
      </c>
      <c r="M49" s="19">
        <f t="shared" si="5"/>
        <v>0</v>
      </c>
    </row>
    <row r="50" spans="1:13" ht="14.4" x14ac:dyDescent="0.25">
      <c r="A50" s="12" t="str">
        <f t="shared" si="3"/>
        <v/>
      </c>
      <c r="B50" s="13"/>
      <c r="C50" s="206"/>
      <c r="D50" s="206"/>
      <c r="E50" s="31"/>
      <c r="F50" s="14"/>
      <c r="G50" s="31"/>
      <c r="H50" s="31"/>
      <c r="I50" s="31"/>
      <c r="J50" s="31"/>
      <c r="K50" s="31"/>
      <c r="L50" s="18">
        <f t="shared" si="4"/>
        <v>0</v>
      </c>
      <c r="M50" s="19">
        <f t="shared" si="5"/>
        <v>0</v>
      </c>
    </row>
    <row r="51" spans="1:13" ht="14.4" x14ac:dyDescent="0.25">
      <c r="A51" s="12" t="str">
        <f t="shared" si="3"/>
        <v/>
      </c>
      <c r="B51" s="13"/>
      <c r="C51" s="206"/>
      <c r="D51" s="206"/>
      <c r="E51" s="31"/>
      <c r="F51" s="14"/>
      <c r="G51" s="31"/>
      <c r="H51" s="31"/>
      <c r="I51" s="31"/>
      <c r="J51" s="31"/>
      <c r="K51" s="31"/>
      <c r="L51" s="18">
        <f t="shared" si="4"/>
        <v>0</v>
      </c>
      <c r="M51" s="19">
        <f t="shared" si="5"/>
        <v>0</v>
      </c>
    </row>
    <row r="52" spans="1:13" ht="14.4" x14ac:dyDescent="0.25">
      <c r="A52" s="12" t="str">
        <f t="shared" si="3"/>
        <v/>
      </c>
      <c r="B52" s="13"/>
      <c r="C52" s="206"/>
      <c r="D52" s="294"/>
      <c r="E52" s="31"/>
      <c r="F52" s="14"/>
      <c r="G52" s="31"/>
      <c r="H52" s="31"/>
      <c r="I52" s="31"/>
      <c r="J52" s="31"/>
      <c r="K52" s="31"/>
      <c r="L52" s="18">
        <f t="shared" si="4"/>
        <v>0</v>
      </c>
      <c r="M52" s="19">
        <f t="shared" si="5"/>
        <v>0</v>
      </c>
    </row>
    <row r="53" spans="1:13" ht="14.4" x14ac:dyDescent="0.25">
      <c r="A53" s="12" t="str">
        <f t="shared" si="3"/>
        <v/>
      </c>
      <c r="B53" s="13"/>
      <c r="C53" s="206"/>
      <c r="D53" s="206"/>
      <c r="E53" s="31"/>
      <c r="F53" s="14"/>
      <c r="G53" s="31"/>
      <c r="H53" s="31"/>
      <c r="I53" s="31"/>
      <c r="J53" s="31"/>
      <c r="K53" s="31"/>
      <c r="L53" s="18">
        <f t="shared" si="4"/>
        <v>0</v>
      </c>
      <c r="M53" s="19">
        <f t="shared" si="5"/>
        <v>0</v>
      </c>
    </row>
    <row r="54" spans="1:13" ht="14.4" x14ac:dyDescent="0.25">
      <c r="A54" s="12" t="str">
        <f t="shared" si="3"/>
        <v/>
      </c>
      <c r="B54" s="13"/>
      <c r="C54" s="206"/>
      <c r="D54" s="216"/>
      <c r="E54" s="20"/>
      <c r="F54" s="16"/>
      <c r="G54" s="20"/>
      <c r="H54" s="13"/>
      <c r="I54" s="31"/>
      <c r="J54" s="34"/>
      <c r="K54" s="17"/>
      <c r="L54" s="18">
        <f t="shared" si="4"/>
        <v>0</v>
      </c>
      <c r="M54" s="19">
        <f t="shared" si="5"/>
        <v>0</v>
      </c>
    </row>
    <row r="55" spans="1:13" ht="14.4" x14ac:dyDescent="0.25">
      <c r="A55" s="12" t="str">
        <f t="shared" si="3"/>
        <v/>
      </c>
      <c r="B55" s="13"/>
      <c r="C55" s="206"/>
      <c r="D55" s="294"/>
      <c r="E55" s="31"/>
      <c r="F55" s="14"/>
      <c r="G55" s="31"/>
      <c r="H55" s="31"/>
      <c r="I55" s="31"/>
      <c r="J55" s="31"/>
      <c r="K55" s="31"/>
      <c r="L55" s="18">
        <f t="shared" si="4"/>
        <v>0</v>
      </c>
      <c r="M55" s="19">
        <f t="shared" si="5"/>
        <v>0</v>
      </c>
    </row>
    <row r="56" spans="1:13" ht="14.4" x14ac:dyDescent="0.25">
      <c r="A56" s="12" t="str">
        <f t="shared" si="3"/>
        <v/>
      </c>
      <c r="B56" s="13"/>
      <c r="C56" s="206"/>
      <c r="D56" s="206"/>
      <c r="E56" s="31"/>
      <c r="F56" s="14"/>
      <c r="G56" s="31"/>
      <c r="H56" s="31"/>
      <c r="I56" s="31"/>
      <c r="J56" s="31"/>
      <c r="K56" s="31"/>
      <c r="L56" s="18">
        <f t="shared" si="4"/>
        <v>0</v>
      </c>
      <c r="M56" s="19">
        <f t="shared" si="5"/>
        <v>0</v>
      </c>
    </row>
    <row r="57" spans="1:13" ht="14.4" x14ac:dyDescent="0.25">
      <c r="A57" s="12" t="str">
        <f t="shared" si="3"/>
        <v/>
      </c>
      <c r="B57" s="13"/>
      <c r="C57" s="206"/>
      <c r="D57" s="206"/>
      <c r="E57" s="31"/>
      <c r="F57" s="14"/>
      <c r="G57" s="31"/>
      <c r="H57" s="31"/>
      <c r="I57" s="31"/>
      <c r="J57" s="31"/>
      <c r="K57" s="31"/>
      <c r="L57" s="18">
        <f t="shared" si="4"/>
        <v>0</v>
      </c>
      <c r="M57" s="19">
        <f t="shared" si="5"/>
        <v>0</v>
      </c>
    </row>
    <row r="58" spans="1:13" ht="14.4" x14ac:dyDescent="0.25">
      <c r="A58" s="12" t="str">
        <f t="shared" si="3"/>
        <v/>
      </c>
      <c r="B58" s="13"/>
      <c r="C58" s="206"/>
      <c r="D58" s="206"/>
      <c r="E58" s="31"/>
      <c r="F58" s="14"/>
      <c r="G58" s="31"/>
      <c r="H58" s="31"/>
      <c r="I58" s="31"/>
      <c r="J58" s="31"/>
      <c r="K58" s="31"/>
      <c r="L58" s="18">
        <f t="shared" si="4"/>
        <v>0</v>
      </c>
      <c r="M58" s="19">
        <f t="shared" si="5"/>
        <v>0</v>
      </c>
    </row>
    <row r="59" spans="1:13" ht="14.4" x14ac:dyDescent="0.25">
      <c r="A59" s="12" t="str">
        <f t="shared" si="3"/>
        <v/>
      </c>
      <c r="B59" s="13"/>
      <c r="C59" s="206"/>
      <c r="D59" s="206"/>
      <c r="E59" s="31"/>
      <c r="F59" s="14"/>
      <c r="G59" s="31"/>
      <c r="H59" s="31"/>
      <c r="I59" s="31"/>
      <c r="J59" s="31"/>
      <c r="K59" s="31"/>
      <c r="L59" s="18">
        <f t="shared" si="4"/>
        <v>0</v>
      </c>
      <c r="M59" s="19">
        <f t="shared" si="5"/>
        <v>0</v>
      </c>
    </row>
    <row r="60" spans="1:13" ht="14.4" x14ac:dyDescent="0.25">
      <c r="A60" s="12" t="str">
        <f t="shared" si="3"/>
        <v/>
      </c>
      <c r="B60" s="13"/>
      <c r="C60" s="206"/>
      <c r="D60" s="294"/>
      <c r="E60" s="31"/>
      <c r="F60" s="14"/>
      <c r="G60" s="31"/>
      <c r="H60" s="31"/>
      <c r="I60" s="31"/>
      <c r="J60" s="31"/>
      <c r="K60" s="31"/>
      <c r="L60" s="18">
        <f t="shared" si="4"/>
        <v>0</v>
      </c>
      <c r="M60" s="19">
        <f t="shared" si="5"/>
        <v>0</v>
      </c>
    </row>
    <row r="61" spans="1:13" ht="14.4" x14ac:dyDescent="0.25">
      <c r="A61" s="12" t="str">
        <f t="shared" si="3"/>
        <v/>
      </c>
      <c r="B61" s="13"/>
      <c r="C61" s="206"/>
      <c r="D61" s="206"/>
      <c r="E61" s="31"/>
      <c r="F61" s="14"/>
      <c r="G61" s="31"/>
      <c r="H61" s="31"/>
      <c r="I61" s="31"/>
      <c r="J61" s="31"/>
      <c r="K61" s="31"/>
      <c r="L61" s="18">
        <f t="shared" si="4"/>
        <v>0</v>
      </c>
      <c r="M61" s="19">
        <f t="shared" si="5"/>
        <v>0</v>
      </c>
    </row>
    <row r="62" spans="1:13" ht="14.4" x14ac:dyDescent="0.25">
      <c r="A62" s="12" t="str">
        <f t="shared" si="3"/>
        <v/>
      </c>
      <c r="B62" s="13"/>
      <c r="C62" s="206"/>
      <c r="D62" s="206"/>
      <c r="E62" s="31"/>
      <c r="F62" s="14"/>
      <c r="G62" s="31"/>
      <c r="H62" s="31"/>
      <c r="I62" s="31"/>
      <c r="J62" s="31"/>
      <c r="K62" s="31"/>
      <c r="L62" s="18">
        <f t="shared" si="4"/>
        <v>0</v>
      </c>
      <c r="M62" s="19">
        <f t="shared" si="5"/>
        <v>0</v>
      </c>
    </row>
    <row r="63" spans="1:13" ht="14.4" x14ac:dyDescent="0.25">
      <c r="A63" s="12" t="str">
        <f t="shared" si="3"/>
        <v/>
      </c>
      <c r="B63" s="13"/>
      <c r="C63" s="206"/>
      <c r="D63" s="294"/>
      <c r="E63" s="31"/>
      <c r="F63" s="14"/>
      <c r="G63" s="31"/>
      <c r="H63" s="31"/>
      <c r="I63" s="31"/>
      <c r="J63" s="31"/>
      <c r="K63" s="31"/>
      <c r="L63" s="18">
        <f t="shared" si="4"/>
        <v>0</v>
      </c>
      <c r="M63" s="19">
        <f t="shared" si="5"/>
        <v>0</v>
      </c>
    </row>
    <row r="64" spans="1:13" ht="14.4" x14ac:dyDescent="0.25">
      <c r="A64" s="12" t="str">
        <f t="shared" si="3"/>
        <v/>
      </c>
      <c r="B64" s="13"/>
      <c r="C64" s="206"/>
      <c r="D64" s="206"/>
      <c r="E64" s="31"/>
      <c r="F64" s="14"/>
      <c r="G64" s="31"/>
      <c r="H64" s="31"/>
      <c r="I64" s="31"/>
      <c r="J64" s="31"/>
      <c r="K64" s="31"/>
      <c r="L64" s="18">
        <f t="shared" si="4"/>
        <v>0</v>
      </c>
      <c r="M64" s="19">
        <f t="shared" si="5"/>
        <v>0</v>
      </c>
    </row>
    <row r="65" spans="1:13" ht="14.4" x14ac:dyDescent="0.25">
      <c r="A65" s="12" t="str">
        <f t="shared" si="3"/>
        <v/>
      </c>
      <c r="B65" s="13"/>
      <c r="C65" s="206"/>
      <c r="D65" s="216"/>
      <c r="E65" s="20"/>
      <c r="F65" s="16"/>
      <c r="G65" s="20"/>
      <c r="H65" s="13"/>
      <c r="I65" s="31"/>
      <c r="J65" s="34"/>
      <c r="K65" s="17"/>
      <c r="L65" s="18">
        <f t="shared" si="4"/>
        <v>0</v>
      </c>
      <c r="M65" s="19">
        <f t="shared" si="5"/>
        <v>0</v>
      </c>
    </row>
    <row r="66" spans="1:13" ht="14.4" x14ac:dyDescent="0.25">
      <c r="A66" s="12" t="str">
        <f t="shared" si="3"/>
        <v/>
      </c>
      <c r="B66" s="13"/>
      <c r="C66" s="206"/>
      <c r="D66" s="206"/>
      <c r="E66" s="31"/>
      <c r="F66" s="14"/>
      <c r="G66" s="31"/>
      <c r="H66" s="31"/>
      <c r="I66" s="31"/>
      <c r="J66" s="31"/>
      <c r="K66" s="31"/>
      <c r="L66" s="18">
        <f t="shared" si="4"/>
        <v>0</v>
      </c>
      <c r="M66" s="19">
        <f t="shared" si="5"/>
        <v>0</v>
      </c>
    </row>
    <row r="67" spans="1:13" ht="14.4" x14ac:dyDescent="0.25">
      <c r="A67" s="12" t="str">
        <f t="shared" si="3"/>
        <v/>
      </c>
      <c r="B67" s="13"/>
      <c r="C67" s="206"/>
      <c r="D67" s="206"/>
      <c r="E67" s="98"/>
      <c r="F67" s="94"/>
      <c r="G67" s="98"/>
      <c r="H67" s="31"/>
      <c r="I67" s="31"/>
      <c r="J67" s="31"/>
      <c r="K67" s="31"/>
      <c r="L67" s="18">
        <f t="shared" si="4"/>
        <v>0</v>
      </c>
      <c r="M67" s="19">
        <f t="shared" si="5"/>
        <v>0</v>
      </c>
    </row>
    <row r="68" spans="1:13" ht="14.4" x14ac:dyDescent="0.25">
      <c r="A68" s="12" t="str">
        <f t="shared" si="3"/>
        <v/>
      </c>
      <c r="B68" s="13"/>
      <c r="C68" s="206"/>
      <c r="D68" s="294"/>
      <c r="E68" s="31"/>
      <c r="F68" s="14"/>
      <c r="G68" s="31"/>
      <c r="H68" s="31"/>
      <c r="I68" s="31"/>
      <c r="J68" s="31"/>
      <c r="K68" s="31"/>
      <c r="L68" s="18">
        <f t="shared" si="4"/>
        <v>0</v>
      </c>
      <c r="M68" s="19">
        <f t="shared" si="5"/>
        <v>0</v>
      </c>
    </row>
    <row r="69" spans="1:13" ht="14.4" x14ac:dyDescent="0.25">
      <c r="A69" s="12" t="str">
        <f t="shared" si="3"/>
        <v/>
      </c>
      <c r="B69" s="13"/>
      <c r="C69" s="206"/>
      <c r="D69" s="206"/>
      <c r="E69" s="31"/>
      <c r="F69" s="14"/>
      <c r="G69" s="31"/>
      <c r="H69" s="31"/>
      <c r="I69" s="31"/>
      <c r="J69" s="31"/>
      <c r="K69" s="31"/>
      <c r="L69" s="18">
        <f t="shared" si="4"/>
        <v>0</v>
      </c>
      <c r="M69" s="19">
        <f t="shared" si="5"/>
        <v>0</v>
      </c>
    </row>
    <row r="70" spans="1:13" ht="14.4" x14ac:dyDescent="0.25">
      <c r="A70" s="12" t="str">
        <f t="shared" ref="A70:A101" si="6">CONCATENATE(B70,C70,D70)</f>
        <v/>
      </c>
      <c r="B70" s="13"/>
      <c r="C70" s="206"/>
      <c r="D70" s="294"/>
      <c r="E70" s="31"/>
      <c r="F70" s="14"/>
      <c r="G70" s="31"/>
      <c r="H70" s="31"/>
      <c r="I70" s="31"/>
      <c r="J70" s="31"/>
      <c r="K70" s="31"/>
      <c r="L70" s="18">
        <f t="shared" ref="L70:L101" si="7">IF(K70=1,7,IF(K70=2,6,IF(K70=3,5,IF(K70=4,4,IF(K70=5,3,IF(K70=6,2,IF(K70&gt;=6,1,0)))))))</f>
        <v>0</v>
      </c>
      <c r="M70" s="19">
        <f t="shared" ref="M70:M101" si="8">SUM(L70+$M$5)</f>
        <v>0</v>
      </c>
    </row>
    <row r="71" spans="1:13" ht="14.4" x14ac:dyDescent="0.25">
      <c r="A71" s="12" t="str">
        <f t="shared" si="6"/>
        <v/>
      </c>
      <c r="B71" s="13"/>
      <c r="C71" s="206"/>
      <c r="D71" s="206"/>
      <c r="E71" s="31"/>
      <c r="F71" s="14"/>
      <c r="G71" s="31"/>
      <c r="H71" s="31"/>
      <c r="I71" s="31"/>
      <c r="J71" s="31"/>
      <c r="K71" s="31"/>
      <c r="L71" s="18">
        <f t="shared" si="7"/>
        <v>0</v>
      </c>
      <c r="M71" s="19">
        <f t="shared" si="8"/>
        <v>0</v>
      </c>
    </row>
    <row r="72" spans="1:13" ht="14.4" x14ac:dyDescent="0.25">
      <c r="A72" s="12" t="str">
        <f t="shared" si="6"/>
        <v/>
      </c>
      <c r="B72" s="13"/>
      <c r="C72" s="206"/>
      <c r="D72" s="294"/>
      <c r="E72" s="31"/>
      <c r="F72" s="14"/>
      <c r="G72" s="31"/>
      <c r="H72" s="31"/>
      <c r="I72" s="31"/>
      <c r="J72" s="31"/>
      <c r="K72" s="31"/>
      <c r="L72" s="18">
        <f t="shared" si="7"/>
        <v>0</v>
      </c>
      <c r="M72" s="19">
        <f t="shared" si="8"/>
        <v>0</v>
      </c>
    </row>
    <row r="73" spans="1:13" ht="14.4" x14ac:dyDescent="0.25">
      <c r="A73" s="12" t="str">
        <f t="shared" si="6"/>
        <v/>
      </c>
      <c r="B73" s="13"/>
      <c r="C73" s="206"/>
      <c r="D73" s="206"/>
      <c r="E73" s="31"/>
      <c r="F73" s="14"/>
      <c r="G73" s="31"/>
      <c r="H73" s="31"/>
      <c r="I73" s="31"/>
      <c r="J73" s="31"/>
      <c r="K73" s="31"/>
      <c r="L73" s="18">
        <f t="shared" si="7"/>
        <v>0</v>
      </c>
      <c r="M73" s="19">
        <f t="shared" si="8"/>
        <v>0</v>
      </c>
    </row>
    <row r="74" spans="1:13" ht="14.4" x14ac:dyDescent="0.25">
      <c r="A74" s="12" t="str">
        <f t="shared" si="6"/>
        <v/>
      </c>
      <c r="B74" s="13"/>
      <c r="C74" s="206"/>
      <c r="D74" s="206"/>
      <c r="E74" s="31"/>
      <c r="F74" s="14"/>
      <c r="G74" s="31"/>
      <c r="H74" s="31"/>
      <c r="I74" s="31"/>
      <c r="J74" s="31"/>
      <c r="K74" s="31"/>
      <c r="L74" s="18">
        <f t="shared" si="7"/>
        <v>0</v>
      </c>
      <c r="M74" s="19">
        <f t="shared" si="8"/>
        <v>0</v>
      </c>
    </row>
    <row r="75" spans="1:13" ht="14.4" x14ac:dyDescent="0.25">
      <c r="A75" s="12" t="str">
        <f t="shared" si="6"/>
        <v/>
      </c>
      <c r="B75" s="13"/>
      <c r="C75" s="206"/>
      <c r="D75" s="206"/>
      <c r="E75" s="31"/>
      <c r="F75" s="14"/>
      <c r="G75" s="31"/>
      <c r="H75" s="31"/>
      <c r="I75" s="31"/>
      <c r="J75" s="31"/>
      <c r="K75" s="31"/>
      <c r="L75" s="18">
        <f t="shared" si="7"/>
        <v>0</v>
      </c>
      <c r="M75" s="19">
        <f t="shared" si="8"/>
        <v>0</v>
      </c>
    </row>
    <row r="76" spans="1:13" ht="14.4" x14ac:dyDescent="0.25">
      <c r="A76" s="12" t="str">
        <f t="shared" si="6"/>
        <v/>
      </c>
      <c r="B76" s="13"/>
      <c r="C76" s="206"/>
      <c r="D76" s="206"/>
      <c r="E76" s="31"/>
      <c r="F76" s="14"/>
      <c r="G76" s="31"/>
      <c r="H76" s="31"/>
      <c r="I76" s="31"/>
      <c r="J76" s="31"/>
      <c r="K76" s="31"/>
      <c r="L76" s="18">
        <f t="shared" si="7"/>
        <v>0</v>
      </c>
      <c r="M76" s="19">
        <f t="shared" si="8"/>
        <v>0</v>
      </c>
    </row>
    <row r="77" spans="1:13" ht="14.4" x14ac:dyDescent="0.25">
      <c r="A77" s="12" t="str">
        <f t="shared" si="6"/>
        <v/>
      </c>
      <c r="B77" s="13"/>
      <c r="C77" s="206"/>
      <c r="D77" s="294"/>
      <c r="E77" s="31"/>
      <c r="F77" s="14"/>
      <c r="G77" s="31"/>
      <c r="H77" s="31"/>
      <c r="I77" s="31"/>
      <c r="J77" s="31"/>
      <c r="K77" s="31"/>
      <c r="L77" s="18">
        <f t="shared" si="7"/>
        <v>0</v>
      </c>
      <c r="M77" s="19">
        <f t="shared" si="8"/>
        <v>0</v>
      </c>
    </row>
    <row r="78" spans="1:13" ht="14.4" x14ac:dyDescent="0.25">
      <c r="A78" s="12" t="str">
        <f t="shared" si="6"/>
        <v/>
      </c>
      <c r="B78" s="13"/>
      <c r="C78" s="206"/>
      <c r="D78" s="216"/>
      <c r="E78" s="20"/>
      <c r="F78" s="16"/>
      <c r="G78" s="20"/>
      <c r="H78" s="13"/>
      <c r="I78" s="31"/>
      <c r="J78" s="34"/>
      <c r="K78" s="17"/>
      <c r="L78" s="18">
        <f t="shared" si="7"/>
        <v>0</v>
      </c>
      <c r="M78" s="19">
        <f t="shared" si="8"/>
        <v>0</v>
      </c>
    </row>
    <row r="79" spans="1:13" ht="14.4" x14ac:dyDescent="0.25">
      <c r="A79" s="12" t="str">
        <f t="shared" si="6"/>
        <v/>
      </c>
      <c r="B79" s="13"/>
      <c r="C79" s="206"/>
      <c r="D79" s="294"/>
      <c r="E79" s="31"/>
      <c r="F79" s="14"/>
      <c r="G79" s="31"/>
      <c r="H79" s="31"/>
      <c r="I79" s="31"/>
      <c r="J79" s="31"/>
      <c r="K79" s="31"/>
      <c r="L79" s="18">
        <f t="shared" si="7"/>
        <v>0</v>
      </c>
      <c r="M79" s="19">
        <f t="shared" si="8"/>
        <v>0</v>
      </c>
    </row>
    <row r="80" spans="1:13" ht="14.4" x14ac:dyDescent="0.25">
      <c r="A80" s="12" t="str">
        <f t="shared" si="6"/>
        <v/>
      </c>
      <c r="B80" s="13"/>
      <c r="C80" s="206"/>
      <c r="D80" s="206"/>
      <c r="E80" s="31"/>
      <c r="F80" s="14"/>
      <c r="G80" s="31"/>
      <c r="H80" s="31"/>
      <c r="I80" s="31"/>
      <c r="J80" s="31"/>
      <c r="K80" s="31"/>
      <c r="L80" s="18">
        <f t="shared" si="7"/>
        <v>0</v>
      </c>
      <c r="M80" s="19">
        <f t="shared" si="8"/>
        <v>0</v>
      </c>
    </row>
    <row r="81" spans="1:13" ht="14.4" x14ac:dyDescent="0.25">
      <c r="A81" s="12" t="str">
        <f t="shared" si="6"/>
        <v/>
      </c>
      <c r="B81" s="13"/>
      <c r="C81" s="206"/>
      <c r="D81" s="206"/>
      <c r="E81" s="31"/>
      <c r="F81" s="14"/>
      <c r="G81" s="31"/>
      <c r="H81" s="31"/>
      <c r="I81" s="31"/>
      <c r="J81" s="31"/>
      <c r="K81" s="31"/>
      <c r="L81" s="18">
        <f t="shared" si="7"/>
        <v>0</v>
      </c>
      <c r="M81" s="19">
        <f t="shared" si="8"/>
        <v>0</v>
      </c>
    </row>
    <row r="82" spans="1:13" ht="14.4" x14ac:dyDescent="0.25">
      <c r="A82" s="12" t="str">
        <f t="shared" si="6"/>
        <v/>
      </c>
      <c r="B82" s="13"/>
      <c r="C82" s="206"/>
      <c r="D82" s="206"/>
      <c r="E82" s="31"/>
      <c r="F82" s="14"/>
      <c r="G82" s="31"/>
      <c r="H82" s="31"/>
      <c r="I82" s="31"/>
      <c r="J82" s="31"/>
      <c r="K82" s="31"/>
      <c r="L82" s="18">
        <f t="shared" si="7"/>
        <v>0</v>
      </c>
      <c r="M82" s="19">
        <f t="shared" si="8"/>
        <v>0</v>
      </c>
    </row>
    <row r="83" spans="1:13" ht="14.4" x14ac:dyDescent="0.25">
      <c r="A83" s="12" t="str">
        <f t="shared" si="6"/>
        <v/>
      </c>
      <c r="B83" s="13"/>
      <c r="C83" s="206"/>
      <c r="D83" s="206"/>
      <c r="E83" s="31"/>
      <c r="F83" s="14"/>
      <c r="G83" s="31"/>
      <c r="H83" s="31"/>
      <c r="I83" s="31"/>
      <c r="J83" s="31"/>
      <c r="K83" s="31"/>
      <c r="L83" s="18">
        <f t="shared" si="7"/>
        <v>0</v>
      </c>
      <c r="M83" s="19">
        <f t="shared" si="8"/>
        <v>0</v>
      </c>
    </row>
    <row r="84" spans="1:13" ht="14.4" x14ac:dyDescent="0.25">
      <c r="A84" s="12" t="str">
        <f t="shared" si="6"/>
        <v/>
      </c>
      <c r="B84" s="13"/>
      <c r="C84" s="294"/>
      <c r="D84" s="206"/>
      <c r="E84" s="31"/>
      <c r="F84" s="14"/>
      <c r="G84" s="31"/>
      <c r="H84" s="31"/>
      <c r="I84" s="31"/>
      <c r="J84" s="31"/>
      <c r="K84" s="31"/>
      <c r="L84" s="18">
        <f t="shared" si="7"/>
        <v>0</v>
      </c>
      <c r="M84" s="19">
        <f t="shared" si="8"/>
        <v>0</v>
      </c>
    </row>
    <row r="85" spans="1:13" ht="14.4" x14ac:dyDescent="0.25">
      <c r="A85" s="12" t="str">
        <f t="shared" si="6"/>
        <v/>
      </c>
      <c r="B85" s="13"/>
      <c r="C85" s="294"/>
      <c r="D85" s="206"/>
      <c r="E85" s="31"/>
      <c r="F85" s="14"/>
      <c r="G85" s="31"/>
      <c r="H85" s="31"/>
      <c r="I85" s="31"/>
      <c r="J85" s="31"/>
      <c r="K85" s="31"/>
      <c r="L85" s="18">
        <f t="shared" si="7"/>
        <v>0</v>
      </c>
      <c r="M85" s="19">
        <f t="shared" si="8"/>
        <v>0</v>
      </c>
    </row>
    <row r="86" spans="1:13" ht="14.4" x14ac:dyDescent="0.25">
      <c r="A86" s="12" t="str">
        <f t="shared" si="6"/>
        <v/>
      </c>
      <c r="B86" s="13"/>
      <c r="C86" s="206"/>
      <c r="D86" s="206"/>
      <c r="E86" s="31"/>
      <c r="F86" s="14"/>
      <c r="G86" s="31"/>
      <c r="H86" s="31"/>
      <c r="I86" s="31"/>
      <c r="J86" s="31"/>
      <c r="K86" s="31"/>
      <c r="L86" s="18">
        <f t="shared" si="7"/>
        <v>0</v>
      </c>
      <c r="M86" s="19">
        <f t="shared" si="8"/>
        <v>0</v>
      </c>
    </row>
    <row r="87" spans="1:13" ht="14.4" x14ac:dyDescent="0.25">
      <c r="A87" s="12" t="str">
        <f t="shared" si="6"/>
        <v/>
      </c>
      <c r="B87" s="13"/>
      <c r="C87" s="206"/>
      <c r="D87" s="357"/>
      <c r="E87" s="20"/>
      <c r="F87" s="16"/>
      <c r="G87" s="20"/>
      <c r="H87" s="13"/>
      <c r="I87" s="31"/>
      <c r="J87" s="34"/>
      <c r="K87" s="17"/>
      <c r="L87" s="18">
        <f t="shared" si="7"/>
        <v>0</v>
      </c>
      <c r="M87" s="19">
        <f t="shared" si="8"/>
        <v>0</v>
      </c>
    </row>
    <row r="88" spans="1:13" ht="14.4" x14ac:dyDescent="0.25">
      <c r="A88" s="12" t="str">
        <f t="shared" si="6"/>
        <v/>
      </c>
      <c r="B88" s="13"/>
      <c r="C88" s="206"/>
      <c r="D88" s="206"/>
      <c r="E88" s="31"/>
      <c r="F88" s="14"/>
      <c r="G88" s="31"/>
      <c r="H88" s="31"/>
      <c r="I88" s="31"/>
      <c r="J88" s="31"/>
      <c r="K88" s="31"/>
      <c r="L88" s="31">
        <f t="shared" si="7"/>
        <v>0</v>
      </c>
      <c r="M88" s="19">
        <f t="shared" si="8"/>
        <v>0</v>
      </c>
    </row>
    <row r="89" spans="1:13" ht="14.4" x14ac:dyDescent="0.25">
      <c r="A89" s="12" t="str">
        <f t="shared" si="6"/>
        <v/>
      </c>
      <c r="B89" s="13"/>
      <c r="C89" s="206"/>
      <c r="D89" s="206"/>
      <c r="E89" s="31"/>
      <c r="F89" s="14"/>
      <c r="G89" s="31"/>
      <c r="H89" s="31"/>
      <c r="I89" s="31"/>
      <c r="J89" s="31"/>
      <c r="K89" s="31"/>
      <c r="L89" s="31">
        <f t="shared" si="7"/>
        <v>0</v>
      </c>
      <c r="M89" s="19">
        <f t="shared" si="8"/>
        <v>0</v>
      </c>
    </row>
    <row r="90" spans="1:13" ht="14.4" x14ac:dyDescent="0.25">
      <c r="A90" s="12" t="str">
        <f t="shared" si="6"/>
        <v/>
      </c>
      <c r="B90" s="13"/>
      <c r="C90" s="206"/>
      <c r="D90" s="206"/>
      <c r="E90" s="31"/>
      <c r="F90" s="14"/>
      <c r="G90" s="31"/>
      <c r="H90" s="31"/>
      <c r="I90" s="31"/>
      <c r="J90" s="31"/>
      <c r="K90" s="31"/>
      <c r="L90" s="31">
        <f t="shared" si="7"/>
        <v>0</v>
      </c>
      <c r="M90" s="19">
        <f t="shared" si="8"/>
        <v>0</v>
      </c>
    </row>
    <row r="91" spans="1:13" ht="14.4" x14ac:dyDescent="0.25">
      <c r="A91" s="12" t="str">
        <f t="shared" si="6"/>
        <v/>
      </c>
      <c r="B91" s="13"/>
      <c r="C91" s="206"/>
      <c r="D91" s="206"/>
      <c r="E91" s="31"/>
      <c r="F91" s="14"/>
      <c r="G91" s="31"/>
      <c r="H91" s="31"/>
      <c r="I91" s="31"/>
      <c r="J91" s="31"/>
      <c r="K91" s="31"/>
      <c r="L91" s="31">
        <f t="shared" si="7"/>
        <v>0</v>
      </c>
      <c r="M91" s="19">
        <f t="shared" si="8"/>
        <v>0</v>
      </c>
    </row>
    <row r="92" spans="1:13" ht="14.4" x14ac:dyDescent="0.25">
      <c r="A92" s="12" t="str">
        <f t="shared" si="6"/>
        <v/>
      </c>
      <c r="B92" s="13"/>
      <c r="C92" s="206"/>
      <c r="D92" s="294"/>
      <c r="E92" s="31"/>
      <c r="F92" s="14"/>
      <c r="G92" s="31"/>
      <c r="H92" s="31"/>
      <c r="I92" s="31"/>
      <c r="J92" s="31"/>
      <c r="K92" s="31"/>
      <c r="L92" s="31">
        <f t="shared" si="7"/>
        <v>0</v>
      </c>
      <c r="M92" s="19">
        <f t="shared" si="8"/>
        <v>0</v>
      </c>
    </row>
    <row r="93" spans="1:13" ht="14.4" x14ac:dyDescent="0.25">
      <c r="A93" s="12" t="str">
        <f t="shared" si="6"/>
        <v/>
      </c>
      <c r="B93" s="13"/>
      <c r="C93" s="206"/>
      <c r="D93" s="206"/>
      <c r="E93" s="31"/>
      <c r="F93" s="14"/>
      <c r="G93" s="31"/>
      <c r="H93" s="31"/>
      <c r="I93" s="31"/>
      <c r="J93" s="31"/>
      <c r="K93" s="31"/>
      <c r="L93" s="31">
        <f t="shared" si="7"/>
        <v>0</v>
      </c>
      <c r="M93" s="19">
        <f t="shared" si="8"/>
        <v>0</v>
      </c>
    </row>
    <row r="94" spans="1:13" ht="14.4" x14ac:dyDescent="0.25">
      <c r="A94" s="12" t="str">
        <f t="shared" si="6"/>
        <v/>
      </c>
      <c r="B94" s="13"/>
      <c r="C94" s="206"/>
      <c r="D94" s="294"/>
      <c r="E94" s="31"/>
      <c r="F94" s="14"/>
      <c r="G94" s="31"/>
      <c r="H94" s="31"/>
      <c r="I94" s="31"/>
      <c r="J94" s="31"/>
      <c r="K94" s="31"/>
      <c r="L94" s="31">
        <f t="shared" si="7"/>
        <v>0</v>
      </c>
      <c r="M94" s="19">
        <f t="shared" si="8"/>
        <v>0</v>
      </c>
    </row>
    <row r="95" spans="1:13" ht="14.4" x14ac:dyDescent="0.25">
      <c r="A95" s="12" t="str">
        <f t="shared" si="6"/>
        <v/>
      </c>
      <c r="B95" s="13"/>
      <c r="C95" s="206"/>
      <c r="D95" s="206"/>
      <c r="E95" s="31"/>
      <c r="F95" s="14"/>
      <c r="G95" s="31"/>
      <c r="H95" s="31"/>
      <c r="I95" s="31"/>
      <c r="J95" s="31"/>
      <c r="K95" s="31"/>
      <c r="L95" s="31">
        <f t="shared" si="7"/>
        <v>0</v>
      </c>
      <c r="M95" s="19">
        <f t="shared" si="8"/>
        <v>0</v>
      </c>
    </row>
    <row r="96" spans="1:13" ht="14.4" x14ac:dyDescent="0.25">
      <c r="A96" s="12" t="str">
        <f t="shared" si="6"/>
        <v/>
      </c>
      <c r="B96" s="13"/>
      <c r="C96" s="206"/>
      <c r="D96" s="206"/>
      <c r="E96" s="31"/>
      <c r="F96" s="14"/>
      <c r="G96" s="31"/>
      <c r="H96" s="31"/>
      <c r="I96" s="31"/>
      <c r="J96" s="31"/>
      <c r="K96" s="31"/>
      <c r="L96" s="31">
        <f t="shared" si="7"/>
        <v>0</v>
      </c>
      <c r="M96" s="19">
        <f t="shared" si="8"/>
        <v>0</v>
      </c>
    </row>
    <row r="97" spans="1:13" ht="14.4" x14ac:dyDescent="0.25">
      <c r="A97" s="12" t="str">
        <f t="shared" si="6"/>
        <v/>
      </c>
      <c r="B97" s="13"/>
      <c r="C97" s="206"/>
      <c r="D97" s="216"/>
      <c r="E97" s="20"/>
      <c r="F97" s="16"/>
      <c r="G97" s="20"/>
      <c r="H97" s="13"/>
      <c r="I97" s="31"/>
      <c r="J97" s="34"/>
      <c r="K97" s="17"/>
      <c r="L97" s="18">
        <f t="shared" si="7"/>
        <v>0</v>
      </c>
      <c r="M97" s="19">
        <f t="shared" si="8"/>
        <v>0</v>
      </c>
    </row>
    <row r="98" spans="1:13" ht="14.4" x14ac:dyDescent="0.25">
      <c r="A98" s="12" t="str">
        <f t="shared" si="6"/>
        <v/>
      </c>
      <c r="B98" s="13"/>
      <c r="C98" s="206"/>
      <c r="D98" s="206"/>
      <c r="E98" s="31"/>
      <c r="F98" s="14"/>
      <c r="G98" s="31"/>
      <c r="H98" s="31"/>
      <c r="I98" s="31"/>
      <c r="J98" s="31"/>
      <c r="K98" s="31"/>
      <c r="L98" s="18">
        <f t="shared" si="7"/>
        <v>0</v>
      </c>
      <c r="M98" s="19">
        <f t="shared" si="8"/>
        <v>0</v>
      </c>
    </row>
    <row r="99" spans="1:13" ht="14.4" x14ac:dyDescent="0.25">
      <c r="A99" s="12" t="str">
        <f t="shared" si="6"/>
        <v/>
      </c>
      <c r="B99" s="13"/>
      <c r="C99" s="206"/>
      <c r="D99" s="206"/>
      <c r="E99" s="31"/>
      <c r="F99" s="14"/>
      <c r="G99" s="31"/>
      <c r="H99" s="31"/>
      <c r="I99" s="31"/>
      <c r="J99" s="31"/>
      <c r="K99" s="31"/>
      <c r="L99" s="18">
        <f t="shared" si="7"/>
        <v>0</v>
      </c>
      <c r="M99" s="19">
        <f t="shared" si="8"/>
        <v>0</v>
      </c>
    </row>
    <row r="100" spans="1:13" ht="14.4" x14ac:dyDescent="0.25">
      <c r="A100" s="12" t="str">
        <f t="shared" si="6"/>
        <v/>
      </c>
      <c r="B100" s="13"/>
      <c r="C100" s="206"/>
      <c r="D100" s="206"/>
      <c r="E100" s="31"/>
      <c r="F100" s="14"/>
      <c r="G100" s="31"/>
      <c r="H100" s="31"/>
      <c r="I100" s="31"/>
      <c r="J100" s="31"/>
      <c r="K100" s="31"/>
      <c r="L100" s="18">
        <f t="shared" si="7"/>
        <v>0</v>
      </c>
      <c r="M100" s="19">
        <f t="shared" si="8"/>
        <v>0</v>
      </c>
    </row>
    <row r="101" spans="1:13" ht="14.4" x14ac:dyDescent="0.25">
      <c r="A101" s="12" t="str">
        <f t="shared" si="6"/>
        <v/>
      </c>
      <c r="B101" s="13"/>
      <c r="C101" s="206"/>
      <c r="D101" s="294"/>
      <c r="E101" s="31"/>
      <c r="F101" s="14"/>
      <c r="G101" s="31"/>
      <c r="H101" s="31"/>
      <c r="I101" s="31"/>
      <c r="J101" s="31"/>
      <c r="K101" s="31"/>
      <c r="L101" s="18">
        <f t="shared" si="7"/>
        <v>0</v>
      </c>
      <c r="M101" s="19">
        <f t="shared" si="8"/>
        <v>0</v>
      </c>
    </row>
    <row r="102" spans="1:13" ht="14.4" x14ac:dyDescent="0.25">
      <c r="A102" s="12" t="str">
        <f t="shared" ref="A102:A130" si="9">CONCATENATE(B102,C102,D102)</f>
        <v/>
      </c>
      <c r="B102" s="13"/>
      <c r="C102" s="206"/>
      <c r="D102" s="206"/>
      <c r="E102" s="31"/>
      <c r="F102" s="14"/>
      <c r="G102" s="31"/>
      <c r="H102" s="31"/>
      <c r="I102" s="31"/>
      <c r="J102" s="31"/>
      <c r="K102" s="31"/>
      <c r="L102" s="18">
        <f t="shared" ref="L102:L115" si="10">IF(K102=1,7,IF(K102=2,6,IF(K102=3,5,IF(K102=4,4,IF(K102=5,3,IF(K102=6,2,IF(K102&gt;=6,1,0)))))))</f>
        <v>0</v>
      </c>
      <c r="M102" s="19">
        <f t="shared" ref="M102:M115" si="11">SUM(L102+$M$5)</f>
        <v>0</v>
      </c>
    </row>
    <row r="103" spans="1:13" ht="14.4" x14ac:dyDescent="0.25">
      <c r="A103" s="12" t="str">
        <f t="shared" si="9"/>
        <v/>
      </c>
      <c r="B103" s="13"/>
      <c r="C103" s="206"/>
      <c r="D103" s="294"/>
      <c r="E103" s="31"/>
      <c r="F103" s="14"/>
      <c r="G103" s="31"/>
      <c r="H103" s="31"/>
      <c r="I103" s="31"/>
      <c r="J103" s="31"/>
      <c r="K103" s="31"/>
      <c r="L103" s="18">
        <f t="shared" si="10"/>
        <v>0</v>
      </c>
      <c r="M103" s="19">
        <f t="shared" si="11"/>
        <v>0</v>
      </c>
    </row>
    <row r="104" spans="1:13" ht="14.4" x14ac:dyDescent="0.25">
      <c r="A104" s="12" t="str">
        <f t="shared" si="9"/>
        <v/>
      </c>
      <c r="B104" s="13"/>
      <c r="C104" s="206"/>
      <c r="D104" s="294"/>
      <c r="E104" s="31"/>
      <c r="F104" s="14"/>
      <c r="G104" s="31"/>
      <c r="H104" s="31"/>
      <c r="I104" s="31"/>
      <c r="J104" s="31"/>
      <c r="K104" s="31"/>
      <c r="L104" s="18">
        <f t="shared" si="10"/>
        <v>0</v>
      </c>
      <c r="M104" s="19">
        <f t="shared" si="11"/>
        <v>0</v>
      </c>
    </row>
    <row r="105" spans="1:13" ht="14.4" x14ac:dyDescent="0.25">
      <c r="A105" s="12" t="str">
        <f t="shared" si="9"/>
        <v/>
      </c>
      <c r="B105" s="13"/>
      <c r="C105" s="206"/>
      <c r="D105" s="206"/>
      <c r="E105" s="31"/>
      <c r="F105" s="14"/>
      <c r="G105" s="31"/>
      <c r="H105" s="31"/>
      <c r="I105" s="31"/>
      <c r="J105" s="31"/>
      <c r="K105" s="31"/>
      <c r="L105" s="18">
        <f t="shared" si="10"/>
        <v>0</v>
      </c>
      <c r="M105" s="19">
        <f t="shared" si="11"/>
        <v>0</v>
      </c>
    </row>
    <row r="106" spans="1:13" ht="14.4" x14ac:dyDescent="0.25">
      <c r="A106" s="12" t="str">
        <f t="shared" si="9"/>
        <v/>
      </c>
      <c r="B106" s="13"/>
      <c r="C106" s="206"/>
      <c r="D106" s="206"/>
      <c r="E106" s="31"/>
      <c r="F106" s="14"/>
      <c r="G106" s="31"/>
      <c r="H106" s="31"/>
      <c r="I106" s="31"/>
      <c r="J106" s="31"/>
      <c r="K106" s="31"/>
      <c r="L106" s="18">
        <f t="shared" si="10"/>
        <v>0</v>
      </c>
      <c r="M106" s="19">
        <f t="shared" si="11"/>
        <v>0</v>
      </c>
    </row>
    <row r="107" spans="1:13" ht="14.4" x14ac:dyDescent="0.25">
      <c r="A107" s="12" t="str">
        <f t="shared" si="9"/>
        <v/>
      </c>
      <c r="B107" s="13"/>
      <c r="C107" s="206"/>
      <c r="D107" s="357"/>
      <c r="E107" s="20"/>
      <c r="F107" s="16"/>
      <c r="G107" s="20"/>
      <c r="H107" s="13"/>
      <c r="I107" s="31"/>
      <c r="J107" s="34"/>
      <c r="K107" s="17"/>
      <c r="L107" s="18">
        <f t="shared" si="10"/>
        <v>0</v>
      </c>
      <c r="M107" s="19">
        <f t="shared" si="11"/>
        <v>0</v>
      </c>
    </row>
    <row r="108" spans="1:13" ht="14.4" x14ac:dyDescent="0.25">
      <c r="A108" s="12" t="str">
        <f t="shared" si="9"/>
        <v/>
      </c>
      <c r="B108" s="13"/>
      <c r="C108" s="206"/>
      <c r="D108" s="206"/>
      <c r="E108" s="31"/>
      <c r="F108" s="14"/>
      <c r="G108" s="31"/>
      <c r="H108" s="31"/>
      <c r="I108" s="31"/>
      <c r="J108" s="31"/>
      <c r="K108" s="31"/>
      <c r="L108" s="18">
        <f t="shared" si="10"/>
        <v>0</v>
      </c>
      <c r="M108" s="19">
        <f t="shared" si="11"/>
        <v>0</v>
      </c>
    </row>
    <row r="109" spans="1:13" ht="14.4" x14ac:dyDescent="0.25">
      <c r="A109" s="12" t="str">
        <f t="shared" si="9"/>
        <v/>
      </c>
      <c r="B109" s="13"/>
      <c r="C109" s="206"/>
      <c r="D109" s="206"/>
      <c r="E109" s="31"/>
      <c r="F109" s="14"/>
      <c r="G109" s="31"/>
      <c r="H109" s="31"/>
      <c r="I109" s="31"/>
      <c r="J109" s="31"/>
      <c r="K109" s="31"/>
      <c r="L109" s="18">
        <f t="shared" si="10"/>
        <v>0</v>
      </c>
      <c r="M109" s="19">
        <f t="shared" si="11"/>
        <v>0</v>
      </c>
    </row>
    <row r="110" spans="1:13" ht="14.4" x14ac:dyDescent="0.25">
      <c r="A110" s="12" t="str">
        <f t="shared" si="9"/>
        <v/>
      </c>
      <c r="B110" s="13"/>
      <c r="C110" s="206"/>
      <c r="D110" s="294"/>
      <c r="E110" s="31"/>
      <c r="F110" s="14"/>
      <c r="G110" s="31"/>
      <c r="H110" s="31"/>
      <c r="I110" s="31"/>
      <c r="J110" s="31"/>
      <c r="K110" s="31"/>
      <c r="L110" s="18">
        <f t="shared" si="10"/>
        <v>0</v>
      </c>
      <c r="M110" s="19">
        <f t="shared" si="11"/>
        <v>0</v>
      </c>
    </row>
    <row r="111" spans="1:13" ht="14.4" x14ac:dyDescent="0.25">
      <c r="A111" s="12" t="str">
        <f t="shared" si="9"/>
        <v/>
      </c>
      <c r="B111" s="13"/>
      <c r="C111" s="206"/>
      <c r="D111" s="206"/>
      <c r="E111" s="31"/>
      <c r="F111" s="14"/>
      <c r="G111" s="31"/>
      <c r="H111" s="31"/>
      <c r="I111" s="31"/>
      <c r="J111" s="31"/>
      <c r="K111" s="31"/>
      <c r="L111" s="18">
        <f t="shared" si="10"/>
        <v>0</v>
      </c>
      <c r="M111" s="19">
        <f t="shared" si="11"/>
        <v>0</v>
      </c>
    </row>
    <row r="112" spans="1:13" ht="14.4" x14ac:dyDescent="0.25">
      <c r="A112" s="12" t="str">
        <f t="shared" si="9"/>
        <v/>
      </c>
      <c r="B112" s="13"/>
      <c r="C112" s="206"/>
      <c r="D112" s="357"/>
      <c r="E112" s="20"/>
      <c r="F112" s="16"/>
      <c r="G112" s="20"/>
      <c r="H112" s="13"/>
      <c r="I112" s="31"/>
      <c r="J112" s="34"/>
      <c r="K112" s="17"/>
      <c r="L112" s="18">
        <f t="shared" si="10"/>
        <v>0</v>
      </c>
      <c r="M112" s="19">
        <f t="shared" si="11"/>
        <v>0</v>
      </c>
    </row>
    <row r="113" spans="1:13" ht="14.4" x14ac:dyDescent="0.25">
      <c r="A113" s="12" t="str">
        <f t="shared" si="9"/>
        <v/>
      </c>
      <c r="B113" s="13"/>
      <c r="C113" s="206"/>
      <c r="D113" s="206"/>
      <c r="E113" s="31"/>
      <c r="F113" s="14"/>
      <c r="G113" s="31"/>
      <c r="H113" s="31"/>
      <c r="I113" s="31"/>
      <c r="J113" s="31"/>
      <c r="K113" s="31"/>
      <c r="L113" s="18">
        <f t="shared" si="10"/>
        <v>0</v>
      </c>
      <c r="M113" s="19">
        <f t="shared" si="11"/>
        <v>0</v>
      </c>
    </row>
    <row r="114" spans="1:13" ht="14.4" x14ac:dyDescent="0.25">
      <c r="A114" s="12" t="str">
        <f t="shared" si="9"/>
        <v/>
      </c>
      <c r="B114" s="13"/>
      <c r="C114" s="206"/>
      <c r="D114" s="294"/>
      <c r="E114" s="31"/>
      <c r="F114" s="14"/>
      <c r="G114" s="31"/>
      <c r="H114" s="31"/>
      <c r="I114" s="31"/>
      <c r="J114" s="31"/>
      <c r="K114" s="31"/>
      <c r="L114" s="18">
        <f t="shared" si="10"/>
        <v>0</v>
      </c>
      <c r="M114" s="19">
        <f t="shared" si="11"/>
        <v>0</v>
      </c>
    </row>
    <row r="115" spans="1:13" ht="14.4" x14ac:dyDescent="0.25">
      <c r="A115" s="12" t="str">
        <f t="shared" si="9"/>
        <v/>
      </c>
      <c r="B115" s="13"/>
      <c r="C115" s="206"/>
      <c r="D115" s="206"/>
      <c r="E115" s="31"/>
      <c r="F115" s="14"/>
      <c r="G115" s="31"/>
      <c r="H115" s="31"/>
      <c r="I115" s="31"/>
      <c r="J115" s="31"/>
      <c r="K115" s="31"/>
      <c r="L115" s="18">
        <f t="shared" si="10"/>
        <v>0</v>
      </c>
      <c r="M115" s="19">
        <f t="shared" si="11"/>
        <v>0</v>
      </c>
    </row>
    <row r="116" spans="1:13" ht="14.4" x14ac:dyDescent="0.25">
      <c r="A116" s="12" t="str">
        <f t="shared" si="9"/>
        <v/>
      </c>
      <c r="B116" s="13"/>
      <c r="C116" s="14"/>
      <c r="D116" s="15"/>
      <c r="E116" s="20"/>
      <c r="F116" s="16"/>
      <c r="G116" s="20"/>
      <c r="H116" s="13"/>
      <c r="I116" s="31"/>
      <c r="J116" s="34"/>
      <c r="K116" s="17"/>
      <c r="L116" s="18">
        <f t="shared" ref="L116:L117" si="12">IF(K116=1,7,IF(K116=2,6,IF(K116=3,5,IF(K116=4,4,IF(K116=5,3,IF(K116=6,2,IF(K116&gt;=6,1,0)))))))</f>
        <v>0</v>
      </c>
      <c r="M116" s="19">
        <f t="shared" ref="M116:M117" si="13">SUM(L116+$M$5)</f>
        <v>0</v>
      </c>
    </row>
    <row r="117" spans="1:13" ht="14.4" x14ac:dyDescent="0.25">
      <c r="A117" s="12" t="str">
        <f t="shared" si="9"/>
        <v/>
      </c>
      <c r="B117" s="13"/>
      <c r="C117" s="14"/>
      <c r="D117" s="15"/>
      <c r="E117" s="20"/>
      <c r="F117" s="16"/>
      <c r="G117" s="20"/>
      <c r="H117" s="13"/>
      <c r="I117" s="31"/>
      <c r="J117" s="34"/>
      <c r="K117" s="17"/>
      <c r="L117" s="18">
        <f t="shared" si="12"/>
        <v>0</v>
      </c>
      <c r="M117" s="19">
        <f t="shared" si="13"/>
        <v>0</v>
      </c>
    </row>
    <row r="118" spans="1:13" ht="14.4" x14ac:dyDescent="0.25">
      <c r="A118" s="12" t="str">
        <f t="shared" si="9"/>
        <v/>
      </c>
      <c r="B118" s="13"/>
      <c r="C118" s="14"/>
      <c r="D118" s="15"/>
      <c r="E118" s="20"/>
      <c r="F118" s="16"/>
      <c r="G118" s="20"/>
      <c r="H118" s="13"/>
      <c r="I118" s="31"/>
      <c r="J118" s="34"/>
      <c r="K118" s="17"/>
      <c r="L118" s="18"/>
      <c r="M118" s="19"/>
    </row>
    <row r="119" spans="1:13" ht="14.4" x14ac:dyDescent="0.25">
      <c r="A119" s="12" t="str">
        <f t="shared" si="9"/>
        <v/>
      </c>
      <c r="B119" s="13"/>
      <c r="C119" s="14"/>
      <c r="D119" s="15"/>
      <c r="E119" s="20"/>
      <c r="F119" s="16"/>
      <c r="G119" s="20"/>
      <c r="H119" s="13"/>
      <c r="I119" s="31"/>
      <c r="J119" s="34"/>
      <c r="K119" s="17"/>
      <c r="L119" s="18"/>
      <c r="M119" s="19"/>
    </row>
    <row r="120" spans="1:13" ht="14.4" x14ac:dyDescent="0.25">
      <c r="A120" s="12" t="str">
        <f t="shared" si="9"/>
        <v/>
      </c>
      <c r="B120" s="13"/>
      <c r="C120" s="14"/>
      <c r="D120" s="15"/>
      <c r="E120" s="20"/>
      <c r="F120" s="16"/>
      <c r="G120" s="20"/>
      <c r="H120" s="13"/>
      <c r="I120" s="31"/>
      <c r="J120" s="34"/>
      <c r="K120" s="17"/>
      <c r="L120" s="18"/>
      <c r="M120" s="19"/>
    </row>
    <row r="121" spans="1:13" ht="14.4" x14ac:dyDescent="0.25">
      <c r="A121" s="12" t="str">
        <f t="shared" si="9"/>
        <v/>
      </c>
      <c r="B121" s="13"/>
      <c r="C121" s="14"/>
      <c r="D121" s="15"/>
      <c r="E121" s="20"/>
      <c r="F121" s="16"/>
      <c r="G121" s="20"/>
      <c r="H121" s="13"/>
      <c r="I121" s="31"/>
      <c r="J121" s="34"/>
      <c r="K121" s="17"/>
      <c r="L121" s="18"/>
      <c r="M121" s="19"/>
    </row>
    <row r="122" spans="1:13" ht="14.4" x14ac:dyDescent="0.25">
      <c r="A122" s="12" t="str">
        <f t="shared" si="9"/>
        <v/>
      </c>
      <c r="B122" s="13"/>
      <c r="C122" s="14"/>
      <c r="D122" s="15"/>
      <c r="E122" s="20"/>
      <c r="F122" s="16"/>
      <c r="G122" s="20"/>
      <c r="H122" s="13"/>
      <c r="I122" s="31"/>
      <c r="J122" s="34"/>
      <c r="K122" s="17"/>
      <c r="L122" s="18"/>
      <c r="M122" s="19"/>
    </row>
    <row r="123" spans="1:13" ht="14.4" x14ac:dyDescent="0.25">
      <c r="A123" s="12" t="str">
        <f t="shared" si="9"/>
        <v/>
      </c>
      <c r="B123" s="13"/>
      <c r="C123" s="14"/>
      <c r="D123" s="15"/>
      <c r="E123" s="20"/>
      <c r="F123" s="16"/>
      <c r="G123" s="20"/>
      <c r="H123" s="13"/>
      <c r="I123" s="31"/>
      <c r="J123" s="34"/>
      <c r="K123" s="17"/>
      <c r="L123" s="18"/>
      <c r="M123" s="19"/>
    </row>
    <row r="124" spans="1:13" ht="14.4" x14ac:dyDescent="0.25">
      <c r="A124" s="12" t="str">
        <f t="shared" si="9"/>
        <v/>
      </c>
      <c r="B124" s="13"/>
      <c r="C124" s="14"/>
      <c r="D124" s="15"/>
      <c r="E124" s="20"/>
      <c r="F124" s="16"/>
      <c r="G124" s="20"/>
      <c r="H124" s="13"/>
      <c r="I124" s="31"/>
      <c r="J124" s="34"/>
      <c r="K124" s="17"/>
      <c r="L124" s="18"/>
      <c r="M124" s="19"/>
    </row>
    <row r="125" spans="1:13" ht="14.4" x14ac:dyDescent="0.25">
      <c r="A125" s="12" t="str">
        <f t="shared" si="9"/>
        <v/>
      </c>
      <c r="B125" s="13"/>
      <c r="C125" s="14"/>
      <c r="D125" s="15"/>
      <c r="E125" s="20"/>
      <c r="F125" s="16"/>
      <c r="G125" s="20"/>
      <c r="H125" s="13"/>
      <c r="I125" s="31"/>
      <c r="J125" s="34"/>
      <c r="K125" s="17"/>
      <c r="L125" s="18"/>
      <c r="M125" s="19"/>
    </row>
    <row r="126" spans="1:13" ht="14.4" x14ac:dyDescent="0.25">
      <c r="A126" s="12" t="str">
        <f t="shared" si="9"/>
        <v/>
      </c>
      <c r="B126" s="13"/>
      <c r="C126" s="14"/>
      <c r="D126" s="15"/>
      <c r="E126" s="20"/>
      <c r="F126" s="16"/>
      <c r="G126" s="20"/>
      <c r="H126" s="13"/>
      <c r="I126" s="31"/>
      <c r="J126" s="34"/>
      <c r="K126" s="17"/>
      <c r="L126" s="18"/>
      <c r="M126" s="19"/>
    </row>
    <row r="127" spans="1:13" ht="14.4" x14ac:dyDescent="0.25">
      <c r="A127" s="12" t="str">
        <f t="shared" si="9"/>
        <v/>
      </c>
      <c r="B127" s="13"/>
      <c r="C127" s="14"/>
      <c r="D127" s="15"/>
      <c r="E127" s="20"/>
      <c r="F127" s="16"/>
      <c r="G127" s="20"/>
      <c r="H127" s="13"/>
      <c r="I127" s="31"/>
      <c r="J127" s="34"/>
      <c r="K127" s="17"/>
      <c r="L127" s="18"/>
      <c r="M127" s="19"/>
    </row>
    <row r="128" spans="1:13" ht="14.4" x14ac:dyDescent="0.25">
      <c r="A128" s="12" t="str">
        <f t="shared" si="9"/>
        <v/>
      </c>
      <c r="B128" s="13"/>
      <c r="C128" s="14"/>
      <c r="D128" s="15"/>
      <c r="E128" s="20"/>
      <c r="F128" s="16"/>
      <c r="G128" s="20"/>
      <c r="H128" s="13"/>
      <c r="I128" s="31"/>
      <c r="J128" s="34"/>
      <c r="K128" s="17"/>
      <c r="L128" s="18"/>
      <c r="M128" s="19"/>
    </row>
    <row r="129" spans="1:13" ht="14.4" x14ac:dyDescent="0.25">
      <c r="A129" s="12" t="str">
        <f t="shared" si="9"/>
        <v/>
      </c>
      <c r="B129" s="13"/>
      <c r="C129" s="14"/>
      <c r="D129" s="15"/>
      <c r="E129" s="20"/>
      <c r="F129" s="16"/>
      <c r="G129" s="20"/>
      <c r="H129" s="13"/>
      <c r="I129" s="31"/>
      <c r="J129" s="34"/>
      <c r="K129" s="17"/>
      <c r="L129" s="18"/>
      <c r="M129" s="19"/>
    </row>
    <row r="130" spans="1:13" ht="14.4" x14ac:dyDescent="0.25">
      <c r="A130" s="12" t="str">
        <f t="shared" si="9"/>
        <v/>
      </c>
      <c r="B130" s="13"/>
      <c r="C130" s="14"/>
      <c r="D130" s="15"/>
      <c r="E130" s="20"/>
      <c r="F130" s="16"/>
      <c r="G130" s="20"/>
      <c r="H130" s="13"/>
      <c r="I130" s="31"/>
      <c r="J130" s="34"/>
      <c r="K130" s="17"/>
      <c r="L130" s="18"/>
      <c r="M130" s="19"/>
    </row>
  </sheetData>
  <sortState xmlns:xlrd2="http://schemas.microsoft.com/office/spreadsheetml/2017/richdata2" ref="A6:M115">
    <sortCondition ref="D6:D115"/>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86" priority="895"/>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8B35-D09A-4B4D-83AD-35DABF8C4897}">
  <sheetPr codeName="Sheet33">
    <tabColor rgb="FFA3E7FF"/>
  </sheetPr>
  <dimension ref="A1:P146"/>
  <sheetViews>
    <sheetView topLeftCell="A16" workbookViewId="0">
      <selection activeCell="D37" sqref="D37"/>
    </sheetView>
  </sheetViews>
  <sheetFormatPr defaultColWidth="9.109375" defaultRowHeight="13.2" x14ac:dyDescent="0.25"/>
  <cols>
    <col min="1" max="1" width="35.6640625" bestFit="1" customWidth="1"/>
    <col min="2" max="2" width="6.6640625" bestFit="1" customWidth="1"/>
    <col min="3" max="3" width="17.6640625" bestFit="1" customWidth="1"/>
    <col min="4" max="4" width="23"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29</v>
      </c>
      <c r="B1" s="643" t="s">
        <v>163</v>
      </c>
      <c r="C1" s="644"/>
      <c r="D1" s="7" t="s">
        <v>164</v>
      </c>
      <c r="E1" s="622" t="s">
        <v>734</v>
      </c>
      <c r="F1" s="623"/>
      <c r="G1" s="623"/>
      <c r="H1" s="623"/>
      <c r="I1" s="629"/>
      <c r="J1" s="8" t="s">
        <v>165</v>
      </c>
      <c r="K1" s="657">
        <v>45088</v>
      </c>
      <c r="L1" s="658"/>
      <c r="M1" s="8" t="s">
        <v>166</v>
      </c>
    </row>
    <row r="2" spans="1:16" s="9" customFormat="1" ht="22.5" customHeight="1" thickBot="1" x14ac:dyDescent="0.3">
      <c r="A2" s="1">
        <f>COUNTA(_xlfn.UNIQUE(D8:D187))</f>
        <v>30</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38" t="s">
        <v>173</v>
      </c>
      <c r="F3" s="620" t="s">
        <v>174</v>
      </c>
      <c r="G3" s="622" t="s">
        <v>175</v>
      </c>
      <c r="H3" s="623"/>
      <c r="I3" s="623"/>
      <c r="J3" s="629"/>
      <c r="K3" s="630" t="s">
        <v>176</v>
      </c>
      <c r="L3" s="635" t="s">
        <v>177</v>
      </c>
      <c r="M3" s="343" t="s">
        <v>178</v>
      </c>
    </row>
    <row r="4" spans="1:16" s="9" customFormat="1" ht="14.4" thickBot="1" x14ac:dyDescent="0.3">
      <c r="A4" s="646"/>
      <c r="B4" s="649"/>
      <c r="C4" s="652"/>
      <c r="D4" s="654"/>
      <c r="E4" s="666"/>
      <c r="F4" s="621"/>
      <c r="G4" s="638" t="s">
        <v>179</v>
      </c>
      <c r="H4" s="640" t="s">
        <v>180</v>
      </c>
      <c r="I4" s="640" t="s">
        <v>181</v>
      </c>
      <c r="J4" s="620" t="s">
        <v>182</v>
      </c>
      <c r="K4" s="631"/>
      <c r="L4" s="636"/>
      <c r="M4" s="11"/>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82" t="str">
        <f>CONCATENATE(B6,C6,D6)</f>
        <v xml:space="preserve">60Example Rider AExample Horse </v>
      </c>
      <c r="B6" s="83">
        <v>60</v>
      </c>
      <c r="C6" s="84" t="s">
        <v>185</v>
      </c>
      <c r="D6" s="85" t="s">
        <v>186</v>
      </c>
      <c r="E6" s="86">
        <v>6000000</v>
      </c>
      <c r="F6" s="87" t="s">
        <v>187</v>
      </c>
      <c r="G6" s="86">
        <v>1</v>
      </c>
      <c r="H6" s="83"/>
      <c r="I6" s="88"/>
      <c r="J6" s="89"/>
      <c r="K6" s="90">
        <f>SUM(G6:J6)</f>
        <v>1</v>
      </c>
      <c r="L6" s="91">
        <f>IF(K6=1,7,IF(K6=2,6,IF(K6=3,5,IF(K6=4,4,IF(K6=5,3,IF(K6=6,2,IF(K6&gt;=6,1,0)))))))</f>
        <v>7</v>
      </c>
      <c r="M6" s="92">
        <f>SUM(L6+$M$5)</f>
        <v>7</v>
      </c>
      <c r="N6" s="30"/>
      <c r="O6" s="30"/>
      <c r="P6" s="30"/>
    </row>
    <row r="7" spans="1:16" ht="14.4" x14ac:dyDescent="0.25">
      <c r="A7" s="12" t="str">
        <f>CONCATENATE(B7,C7,D7)</f>
        <v xml:space="preserve">75Example RiderExample Horse </v>
      </c>
      <c r="B7" s="93">
        <v>75</v>
      </c>
      <c r="C7" s="94" t="s">
        <v>188</v>
      </c>
      <c r="D7" s="95" t="s">
        <v>186</v>
      </c>
      <c r="E7" s="96">
        <v>6000001</v>
      </c>
      <c r="F7" s="97" t="s">
        <v>187</v>
      </c>
      <c r="G7" s="96"/>
      <c r="H7" s="93">
        <v>1</v>
      </c>
      <c r="I7" s="98"/>
      <c r="J7" s="99"/>
      <c r="K7" s="100">
        <f>SUM(G7:J7)</f>
        <v>1</v>
      </c>
      <c r="L7" s="101">
        <f>IF(K7=1,7,IF(K7=2,6,IF(K7=3,5,IF(K7=4,4,IF(K7=5,3,IF(K7=6,2,IF(K7&gt;=6,1,0)))))))</f>
        <v>7</v>
      </c>
      <c r="M7" s="102">
        <f>SUM(L7+$M$5)</f>
        <v>7</v>
      </c>
      <c r="N7" s="30"/>
      <c r="O7" s="30"/>
      <c r="P7" s="30"/>
    </row>
    <row r="8" spans="1:16" ht="14.4" x14ac:dyDescent="0.25">
      <c r="A8" s="12" t="str">
        <f>CONCATENATE(B8,C8,D8)</f>
        <v>60Hailey SnymanGordon Park Smarty Pants</v>
      </c>
      <c r="B8" s="13">
        <v>60</v>
      </c>
      <c r="C8" s="14" t="s">
        <v>291</v>
      </c>
      <c r="D8" s="15" t="s">
        <v>292</v>
      </c>
      <c r="E8" s="20">
        <v>6025131</v>
      </c>
      <c r="F8" s="16" t="s">
        <v>131</v>
      </c>
      <c r="G8" s="20">
        <v>1</v>
      </c>
      <c r="H8" s="13"/>
      <c r="I8" s="31"/>
      <c r="J8" s="34"/>
      <c r="K8" s="17">
        <v>1</v>
      </c>
      <c r="L8" s="18">
        <f t="shared" ref="L8:L71" si="0">IF(K8=1,7,IF(K8=2,6,IF(K8=3,5,IF(K8=4,4,IF(K8=5,3,IF(K8=6,2,IF(K8&gt;=6,1,0)))))))</f>
        <v>7</v>
      </c>
      <c r="M8" s="19">
        <f>SUM(L8+$M$5)</f>
        <v>7</v>
      </c>
      <c r="N8" s="30"/>
      <c r="O8" s="30"/>
      <c r="P8" s="30"/>
    </row>
    <row r="9" spans="1:16" ht="14.4" x14ac:dyDescent="0.25">
      <c r="A9" s="12" t="str">
        <f>CONCATENATE(B9,C9,D9)</f>
        <v>60Jenaveve PageWatchwood Druid</v>
      </c>
      <c r="B9" s="13">
        <v>60</v>
      </c>
      <c r="C9" s="14" t="s">
        <v>325</v>
      </c>
      <c r="D9" s="15" t="s">
        <v>708</v>
      </c>
      <c r="E9" s="20">
        <v>6020436</v>
      </c>
      <c r="F9" s="16" t="s">
        <v>682</v>
      </c>
      <c r="G9" s="20">
        <v>2</v>
      </c>
      <c r="H9" s="13"/>
      <c r="I9" s="31"/>
      <c r="J9" s="34"/>
      <c r="K9" s="17">
        <v>2</v>
      </c>
      <c r="L9" s="18">
        <f t="shared" si="0"/>
        <v>6</v>
      </c>
      <c r="M9" s="19">
        <f t="shared" ref="M9:M72" si="1">SUM(L9+$M$5)</f>
        <v>6</v>
      </c>
      <c r="N9" s="30"/>
      <c r="O9" s="30"/>
      <c r="P9" s="30"/>
    </row>
    <row r="10" spans="1:16" ht="14.4" x14ac:dyDescent="0.25">
      <c r="A10" s="12" t="str">
        <f>CONCATENATE(B10,C10,D10)</f>
        <v>60Tatum HandCrystal Clear SR</v>
      </c>
      <c r="B10" s="13">
        <v>60</v>
      </c>
      <c r="C10" s="14" t="s">
        <v>420</v>
      </c>
      <c r="D10" s="295" t="s">
        <v>731</v>
      </c>
      <c r="E10" s="20">
        <v>6022032</v>
      </c>
      <c r="F10" s="16" t="s">
        <v>700</v>
      </c>
      <c r="G10" s="20">
        <v>1</v>
      </c>
      <c r="H10" s="13"/>
      <c r="I10" s="31"/>
      <c r="J10" s="34"/>
      <c r="K10" s="17">
        <v>1</v>
      </c>
      <c r="L10" s="18">
        <f t="shared" si="0"/>
        <v>7</v>
      </c>
      <c r="M10" s="19">
        <f t="shared" si="1"/>
        <v>7</v>
      </c>
      <c r="N10" s="30"/>
      <c r="O10" s="30"/>
      <c r="P10" s="30"/>
    </row>
    <row r="11" spans="1:16" ht="14.4" x14ac:dyDescent="0.25">
      <c r="A11" s="12" t="str">
        <f>CONCATENATE(B11,C11,D11)</f>
        <v>60Madison FawcettWendamar Talkabout SR</v>
      </c>
      <c r="B11" s="13">
        <v>60</v>
      </c>
      <c r="C11" s="14" t="s">
        <v>735</v>
      </c>
      <c r="D11" s="295" t="s">
        <v>752</v>
      </c>
      <c r="E11" s="20">
        <v>6014496</v>
      </c>
      <c r="F11" s="16" t="s">
        <v>736</v>
      </c>
      <c r="G11" s="20">
        <v>2</v>
      </c>
      <c r="H11" s="13"/>
      <c r="I11" s="31"/>
      <c r="J11" s="34"/>
      <c r="K11" s="17">
        <v>2</v>
      </c>
      <c r="L11" s="18">
        <f t="shared" si="0"/>
        <v>6</v>
      </c>
      <c r="M11" s="19">
        <f t="shared" si="1"/>
        <v>6</v>
      </c>
      <c r="N11" s="30"/>
      <c r="O11" s="30"/>
      <c r="P11" s="30"/>
    </row>
    <row r="12" spans="1:16" ht="14.4" x14ac:dyDescent="0.25">
      <c r="A12" s="12" t="str">
        <f>CONCATENATE(B12,C12,D12)</f>
        <v>60Abby RoweKing SR</v>
      </c>
      <c r="B12" s="13">
        <v>60</v>
      </c>
      <c r="C12" s="14" t="s">
        <v>690</v>
      </c>
      <c r="D12" s="295" t="s">
        <v>754</v>
      </c>
      <c r="E12" s="20">
        <v>6028543</v>
      </c>
      <c r="F12" s="16" t="s">
        <v>700</v>
      </c>
      <c r="G12" s="20" t="s">
        <v>737</v>
      </c>
      <c r="H12" s="13"/>
      <c r="I12" s="31"/>
      <c r="J12" s="34"/>
      <c r="K12" s="17">
        <v>0</v>
      </c>
      <c r="L12" s="18">
        <f t="shared" si="0"/>
        <v>0</v>
      </c>
      <c r="M12" s="19">
        <f t="shared" si="1"/>
        <v>0</v>
      </c>
      <c r="N12" s="30"/>
      <c r="O12" s="30"/>
      <c r="P12" s="30"/>
    </row>
    <row r="13" spans="1:16" ht="14.4" x14ac:dyDescent="0.25">
      <c r="A13" s="12" t="str">
        <f>CONCATENATE(B13,C13,D13)</f>
        <v>65Madison KainPc Sonic</v>
      </c>
      <c r="B13" s="13">
        <v>65</v>
      </c>
      <c r="C13" s="14" t="s">
        <v>275</v>
      </c>
      <c r="D13" s="15" t="s">
        <v>356</v>
      </c>
      <c r="E13" s="20">
        <v>6022060</v>
      </c>
      <c r="F13" s="16" t="s">
        <v>685</v>
      </c>
      <c r="G13" s="20">
        <v>1</v>
      </c>
      <c r="H13" s="13"/>
      <c r="I13" s="31"/>
      <c r="J13" s="34"/>
      <c r="K13" s="17">
        <v>1</v>
      </c>
      <c r="L13" s="18">
        <f t="shared" si="0"/>
        <v>7</v>
      </c>
      <c r="M13" s="19">
        <f t="shared" si="1"/>
        <v>7</v>
      </c>
      <c r="N13" s="30"/>
      <c r="O13" s="30"/>
      <c r="P13" s="30"/>
    </row>
    <row r="14" spans="1:16" ht="14.4" x14ac:dyDescent="0.25">
      <c r="A14" s="12" t="str">
        <f>CONCATENATE(B14,C14,D14)</f>
        <v>65Hailey SnymanGordon Park Smarty Pants SR</v>
      </c>
      <c r="B14" s="13">
        <v>65</v>
      </c>
      <c r="C14" s="14" t="s">
        <v>291</v>
      </c>
      <c r="D14" s="295" t="s">
        <v>724</v>
      </c>
      <c r="E14" s="20">
        <v>6025131</v>
      </c>
      <c r="F14" s="16" t="s">
        <v>131</v>
      </c>
      <c r="G14" s="20">
        <v>2</v>
      </c>
      <c r="H14" s="13"/>
      <c r="I14" s="31"/>
      <c r="J14" s="34"/>
      <c r="K14" s="17">
        <v>2</v>
      </c>
      <c r="L14" s="18">
        <f t="shared" si="0"/>
        <v>6</v>
      </c>
      <c r="M14" s="19">
        <f t="shared" si="1"/>
        <v>6</v>
      </c>
      <c r="N14" s="30"/>
      <c r="O14" s="30"/>
      <c r="P14" s="30"/>
    </row>
    <row r="15" spans="1:16" ht="14.4" x14ac:dyDescent="0.25">
      <c r="A15" s="12" t="str">
        <f>CONCATENATE(B15,C15,D15)</f>
        <v>65Aleska WearneBertie De Lux</v>
      </c>
      <c r="B15" s="13">
        <v>65</v>
      </c>
      <c r="C15" s="14" t="s">
        <v>686</v>
      </c>
      <c r="D15" s="15" t="s">
        <v>710</v>
      </c>
      <c r="E15" s="20">
        <v>6027376</v>
      </c>
      <c r="F15" s="16" t="s">
        <v>687</v>
      </c>
      <c r="G15" s="20">
        <v>3</v>
      </c>
      <c r="H15" s="13"/>
      <c r="I15" s="31"/>
      <c r="J15" s="34"/>
      <c r="K15" s="17">
        <v>3</v>
      </c>
      <c r="L15" s="18">
        <f t="shared" si="0"/>
        <v>5</v>
      </c>
      <c r="M15" s="19">
        <f t="shared" si="1"/>
        <v>5</v>
      </c>
      <c r="N15" s="30"/>
      <c r="O15" s="30"/>
      <c r="P15" s="30"/>
    </row>
    <row r="16" spans="1:16" ht="14.4" x14ac:dyDescent="0.25">
      <c r="A16" s="12" t="str">
        <f>CONCATENATE(B16,C16,D16)</f>
        <v>65Haven DickinsonTiaja Park Gem</v>
      </c>
      <c r="B16" s="13">
        <v>65</v>
      </c>
      <c r="C16" s="14" t="s">
        <v>580</v>
      </c>
      <c r="D16" s="15" t="s">
        <v>633</v>
      </c>
      <c r="E16" s="20">
        <v>9102653</v>
      </c>
      <c r="F16" s="16" t="s">
        <v>681</v>
      </c>
      <c r="G16" s="20">
        <v>4</v>
      </c>
      <c r="H16" s="13"/>
      <c r="I16" s="31"/>
      <c r="J16" s="34"/>
      <c r="K16" s="17">
        <v>4</v>
      </c>
      <c r="L16" s="18">
        <f t="shared" si="0"/>
        <v>4</v>
      </c>
      <c r="M16" s="19">
        <f t="shared" si="1"/>
        <v>4</v>
      </c>
      <c r="N16" s="30"/>
      <c r="O16" s="30"/>
      <c r="P16" s="30"/>
    </row>
    <row r="17" spans="1:16" ht="14.4" x14ac:dyDescent="0.25">
      <c r="A17" s="12" t="str">
        <f>CONCATENATE(B17,C17,D17)</f>
        <v>65Tatum HandCrystal Clear</v>
      </c>
      <c r="B17" s="13">
        <v>65</v>
      </c>
      <c r="C17" s="14" t="s">
        <v>420</v>
      </c>
      <c r="D17" s="15" t="s">
        <v>429</v>
      </c>
      <c r="E17" s="20">
        <v>6022032</v>
      </c>
      <c r="F17" s="16" t="s">
        <v>700</v>
      </c>
      <c r="G17" s="20">
        <v>1</v>
      </c>
      <c r="H17" s="13"/>
      <c r="I17" s="31"/>
      <c r="J17" s="34"/>
      <c r="K17" s="17">
        <v>1</v>
      </c>
      <c r="L17" s="18">
        <f t="shared" si="0"/>
        <v>7</v>
      </c>
      <c r="M17" s="19">
        <f t="shared" si="1"/>
        <v>7</v>
      </c>
      <c r="N17" s="30"/>
      <c r="O17" s="30"/>
      <c r="P17" s="30"/>
    </row>
    <row r="18" spans="1:16" ht="14.4" x14ac:dyDescent="0.25">
      <c r="A18" s="12" t="str">
        <f>CONCATENATE(B18,C18,D18)</f>
        <v>65Ella MacgregorFour Needed Nz</v>
      </c>
      <c r="B18" s="13">
        <v>65</v>
      </c>
      <c r="C18" s="14" t="s">
        <v>432</v>
      </c>
      <c r="D18" s="15" t="s">
        <v>425</v>
      </c>
      <c r="E18" s="20">
        <v>6028541</v>
      </c>
      <c r="F18" s="16" t="s">
        <v>697</v>
      </c>
      <c r="G18" s="20">
        <v>2</v>
      </c>
      <c r="H18" s="13"/>
      <c r="I18" s="31"/>
      <c r="J18" s="34"/>
      <c r="K18" s="17">
        <v>2</v>
      </c>
      <c r="L18" s="18">
        <f t="shared" si="0"/>
        <v>6</v>
      </c>
      <c r="M18" s="19">
        <f t="shared" si="1"/>
        <v>6</v>
      </c>
      <c r="P18" s="30"/>
    </row>
    <row r="19" spans="1:16" ht="14.4" x14ac:dyDescent="0.25">
      <c r="A19" s="12" t="str">
        <f>CONCATENATE(B19,C19,D19)</f>
        <v>65Annalyce PageCoronation Flora</v>
      </c>
      <c r="B19" s="13">
        <v>65</v>
      </c>
      <c r="C19" s="14" t="s">
        <v>416</v>
      </c>
      <c r="D19" s="15" t="s">
        <v>417</v>
      </c>
      <c r="E19" s="20">
        <v>6020437</v>
      </c>
      <c r="F19" s="16" t="s">
        <v>682</v>
      </c>
      <c r="G19" s="20" t="s">
        <v>738</v>
      </c>
      <c r="H19" s="13"/>
      <c r="I19" s="31"/>
      <c r="J19" s="34"/>
      <c r="K19" s="17">
        <v>0</v>
      </c>
      <c r="L19" s="18">
        <f t="shared" si="0"/>
        <v>0</v>
      </c>
      <c r="M19" s="19">
        <f t="shared" si="1"/>
        <v>0</v>
      </c>
      <c r="P19" s="30"/>
    </row>
    <row r="20" spans="1:16" ht="14.4" x14ac:dyDescent="0.25">
      <c r="A20" s="12" t="str">
        <f>CONCATENATE(B20,C20,D20)</f>
        <v>65Abby RoweKing</v>
      </c>
      <c r="B20" s="13">
        <v>65</v>
      </c>
      <c r="C20" s="14" t="s">
        <v>690</v>
      </c>
      <c r="D20" s="15" t="s">
        <v>691</v>
      </c>
      <c r="E20" s="20">
        <v>6028543</v>
      </c>
      <c r="F20" s="16" t="s">
        <v>700</v>
      </c>
      <c r="G20" s="20" t="s">
        <v>737</v>
      </c>
      <c r="H20" s="13"/>
      <c r="I20" s="31"/>
      <c r="J20" s="34"/>
      <c r="K20" s="17">
        <v>0</v>
      </c>
      <c r="L20" s="18">
        <f t="shared" si="0"/>
        <v>0</v>
      </c>
      <c r="M20" s="19">
        <f t="shared" si="1"/>
        <v>0</v>
      </c>
    </row>
    <row r="21" spans="1:16" ht="14.4" x14ac:dyDescent="0.25">
      <c r="A21" s="12" t="str">
        <f>CONCATENATE(B21,C21,D21)</f>
        <v>65Shannon MeakinsKarma Park Esprit</v>
      </c>
      <c r="B21" s="13">
        <v>65</v>
      </c>
      <c r="C21" s="14" t="s">
        <v>228</v>
      </c>
      <c r="D21" s="15" t="s">
        <v>455</v>
      </c>
      <c r="E21" s="20">
        <v>9103428</v>
      </c>
      <c r="F21" s="16" t="s">
        <v>456</v>
      </c>
      <c r="G21" s="20">
        <v>1</v>
      </c>
      <c r="H21" s="13"/>
      <c r="I21" s="31"/>
      <c r="J21" s="34"/>
      <c r="K21" s="17">
        <v>1</v>
      </c>
      <c r="L21" s="18">
        <f t="shared" si="0"/>
        <v>7</v>
      </c>
      <c r="M21" s="19">
        <f t="shared" si="1"/>
        <v>7</v>
      </c>
    </row>
    <row r="22" spans="1:16" ht="14.4" x14ac:dyDescent="0.25">
      <c r="A22" s="12" t="str">
        <f>CONCATENATE(B22,C22,D22)</f>
        <v>65Madison FawcettWendamar Talkabout</v>
      </c>
      <c r="B22" s="13">
        <v>65</v>
      </c>
      <c r="C22" s="14" t="s">
        <v>735</v>
      </c>
      <c r="D22" s="15" t="s">
        <v>745</v>
      </c>
      <c r="E22" s="20">
        <v>6014496</v>
      </c>
      <c r="F22" s="16" t="s">
        <v>736</v>
      </c>
      <c r="G22" s="20">
        <v>2</v>
      </c>
      <c r="H22" s="13"/>
      <c r="I22" s="31"/>
      <c r="J22" s="34"/>
      <c r="K22" s="17">
        <v>2</v>
      </c>
      <c r="L22" s="18">
        <f t="shared" si="0"/>
        <v>6</v>
      </c>
      <c r="M22" s="19">
        <f t="shared" si="1"/>
        <v>6</v>
      </c>
    </row>
    <row r="23" spans="1:16" ht="14.4" x14ac:dyDescent="0.25">
      <c r="A23" s="12" t="str">
        <f>CONCATENATE(B23,C23,D23)</f>
        <v>75Hailey SnymanGordon Park Smarty Pants</v>
      </c>
      <c r="B23" s="13">
        <v>75</v>
      </c>
      <c r="C23" s="14" t="s">
        <v>291</v>
      </c>
      <c r="D23" s="15" t="s">
        <v>292</v>
      </c>
      <c r="E23" s="20">
        <v>6025131</v>
      </c>
      <c r="F23" s="16" t="s">
        <v>131</v>
      </c>
      <c r="G23" s="20"/>
      <c r="H23" s="13">
        <v>1</v>
      </c>
      <c r="I23" s="31"/>
      <c r="J23" s="34"/>
      <c r="K23" s="17">
        <v>1</v>
      </c>
      <c r="L23" s="18">
        <f t="shared" si="0"/>
        <v>7</v>
      </c>
      <c r="M23" s="19">
        <f t="shared" si="1"/>
        <v>7</v>
      </c>
    </row>
    <row r="24" spans="1:16" ht="14.4" x14ac:dyDescent="0.25">
      <c r="A24" s="12" t="str">
        <f>CONCATENATE(B24,C24,D24)</f>
        <v>75Madison KainPc Sonic</v>
      </c>
      <c r="B24" s="13">
        <v>75</v>
      </c>
      <c r="C24" s="14" t="s">
        <v>275</v>
      </c>
      <c r="D24" s="15" t="s">
        <v>356</v>
      </c>
      <c r="E24" s="20">
        <v>6022060</v>
      </c>
      <c r="F24" s="16" t="s">
        <v>685</v>
      </c>
      <c r="G24" s="20"/>
      <c r="H24" s="13">
        <v>2</v>
      </c>
      <c r="I24" s="31"/>
      <c r="J24" s="34"/>
      <c r="K24" s="17">
        <v>2</v>
      </c>
      <c r="L24" s="18">
        <f t="shared" si="0"/>
        <v>6</v>
      </c>
      <c r="M24" s="19">
        <f t="shared" si="1"/>
        <v>6</v>
      </c>
    </row>
    <row r="25" spans="1:16" ht="14.4" x14ac:dyDescent="0.25">
      <c r="A25" s="12" t="str">
        <f>CONCATENATE(B25,C25,D25)</f>
        <v>75Haven DickinsonTiaja Park Gem</v>
      </c>
      <c r="B25" s="13">
        <v>75</v>
      </c>
      <c r="C25" s="14" t="s">
        <v>580</v>
      </c>
      <c r="D25" s="15" t="s">
        <v>633</v>
      </c>
      <c r="E25" s="20">
        <v>9102653</v>
      </c>
      <c r="F25" s="16" t="s">
        <v>681</v>
      </c>
      <c r="G25" s="20"/>
      <c r="H25" s="13">
        <v>3</v>
      </c>
      <c r="I25" s="31"/>
      <c r="J25" s="34"/>
      <c r="K25" s="17">
        <v>3</v>
      </c>
      <c r="L25" s="18">
        <f t="shared" si="0"/>
        <v>5</v>
      </c>
      <c r="M25" s="19">
        <f t="shared" si="1"/>
        <v>5</v>
      </c>
    </row>
    <row r="26" spans="1:16" ht="14.4" x14ac:dyDescent="0.25">
      <c r="A26" s="12" t="str">
        <f>CONCATENATE(B26,C26,D26)</f>
        <v>75Aleska WearneBertie De Lux</v>
      </c>
      <c r="B26" s="13">
        <v>75</v>
      </c>
      <c r="C26" s="14" t="s">
        <v>686</v>
      </c>
      <c r="D26" s="15" t="s">
        <v>710</v>
      </c>
      <c r="E26" s="20">
        <v>6027376</v>
      </c>
      <c r="F26" s="16" t="s">
        <v>687</v>
      </c>
      <c r="G26" s="20"/>
      <c r="H26" s="13">
        <v>4</v>
      </c>
      <c r="I26" s="31"/>
      <c r="J26" s="34"/>
      <c r="K26" s="17">
        <v>4</v>
      </c>
      <c r="L26" s="18">
        <f t="shared" si="0"/>
        <v>4</v>
      </c>
      <c r="M26" s="19">
        <f t="shared" si="1"/>
        <v>4</v>
      </c>
    </row>
    <row r="27" spans="1:16" ht="14.4" x14ac:dyDescent="0.25">
      <c r="A27" s="12" t="str">
        <f>CONCATENATE(B27,C27,D27)</f>
        <v>75Mia FellowsMorningside Music Maker</v>
      </c>
      <c r="B27" s="13">
        <v>75</v>
      </c>
      <c r="C27" s="14" t="s">
        <v>739</v>
      </c>
      <c r="D27" s="15" t="s">
        <v>746</v>
      </c>
      <c r="E27" s="20">
        <v>6011956</v>
      </c>
      <c r="F27" s="16" t="s">
        <v>707</v>
      </c>
      <c r="G27" s="20"/>
      <c r="H27" s="13">
        <v>1</v>
      </c>
      <c r="I27" s="31"/>
      <c r="J27" s="34"/>
      <c r="K27" s="17">
        <v>1</v>
      </c>
      <c r="L27" s="18">
        <f t="shared" si="0"/>
        <v>7</v>
      </c>
      <c r="M27" s="19">
        <f t="shared" si="1"/>
        <v>7</v>
      </c>
    </row>
    <row r="28" spans="1:16" ht="14.4" x14ac:dyDescent="0.25">
      <c r="A28" s="12" t="str">
        <f>CONCATENATE(B28,C28,D28)</f>
        <v>75Emmi KnealeMiss Miracle</v>
      </c>
      <c r="B28" s="13">
        <v>75</v>
      </c>
      <c r="C28" s="14" t="s">
        <v>594</v>
      </c>
      <c r="D28" s="15" t="s">
        <v>640</v>
      </c>
      <c r="E28" s="20">
        <v>6014625</v>
      </c>
      <c r="F28" s="16" t="s">
        <v>740</v>
      </c>
      <c r="G28" s="20"/>
      <c r="H28" s="13">
        <v>2</v>
      </c>
      <c r="I28" s="31"/>
      <c r="J28" s="34"/>
      <c r="K28" s="17">
        <v>2</v>
      </c>
      <c r="L28" s="18">
        <f t="shared" si="0"/>
        <v>6</v>
      </c>
      <c r="M28" s="19">
        <f t="shared" si="1"/>
        <v>6</v>
      </c>
    </row>
    <row r="29" spans="1:16" ht="14.4" x14ac:dyDescent="0.25">
      <c r="A29" s="12" t="str">
        <f>CONCATENATE(B29,C29,D29)</f>
        <v>75Sophie DagnallWenda Park Ducati SR</v>
      </c>
      <c r="B29" s="13">
        <v>75</v>
      </c>
      <c r="C29" s="14" t="s">
        <v>741</v>
      </c>
      <c r="D29" s="295" t="s">
        <v>750</v>
      </c>
      <c r="E29" s="20">
        <v>6020462</v>
      </c>
      <c r="F29" s="16" t="s">
        <v>687</v>
      </c>
      <c r="G29" s="20"/>
      <c r="H29" s="13">
        <v>3</v>
      </c>
      <c r="I29" s="31"/>
      <c r="J29" s="34"/>
      <c r="K29" s="17">
        <v>3</v>
      </c>
      <c r="L29" s="18">
        <f t="shared" si="0"/>
        <v>5</v>
      </c>
      <c r="M29" s="19">
        <f t="shared" si="1"/>
        <v>5</v>
      </c>
    </row>
    <row r="30" spans="1:16" ht="14.4" x14ac:dyDescent="0.25">
      <c r="A30" s="12" t="str">
        <f>CONCATENATE(B30,C30,D30)</f>
        <v>75Ella MacgregorFour Needed Nz</v>
      </c>
      <c r="B30" s="13">
        <v>75</v>
      </c>
      <c r="C30" s="14" t="s">
        <v>432</v>
      </c>
      <c r="D30" s="15" t="s">
        <v>425</v>
      </c>
      <c r="E30" s="20">
        <v>6028541</v>
      </c>
      <c r="F30" s="16" t="s">
        <v>697</v>
      </c>
      <c r="G30" s="20"/>
      <c r="H30" s="13">
        <v>4</v>
      </c>
      <c r="I30" s="31"/>
      <c r="J30" s="34"/>
      <c r="K30" s="17">
        <v>4</v>
      </c>
      <c r="L30" s="18">
        <f t="shared" si="0"/>
        <v>4</v>
      </c>
      <c r="M30" s="19">
        <f t="shared" si="1"/>
        <v>4</v>
      </c>
    </row>
    <row r="31" spans="1:16" ht="14.4" x14ac:dyDescent="0.25">
      <c r="A31" s="12" t="str">
        <f>CONCATENATE(B31,C31,D31)</f>
        <v>75Shannon MeakinsKarma Park Esprit</v>
      </c>
      <c r="B31" s="13">
        <v>75</v>
      </c>
      <c r="C31" s="14" t="s">
        <v>228</v>
      </c>
      <c r="D31" s="15" t="s">
        <v>455</v>
      </c>
      <c r="E31" s="20">
        <v>9103428</v>
      </c>
      <c r="F31" s="16" t="s">
        <v>456</v>
      </c>
      <c r="G31" s="20"/>
      <c r="H31" s="13">
        <v>1</v>
      </c>
      <c r="I31" s="31"/>
      <c r="J31" s="34"/>
      <c r="K31" s="17">
        <v>1</v>
      </c>
      <c r="L31" s="18">
        <f t="shared" si="0"/>
        <v>7</v>
      </c>
      <c r="M31" s="19">
        <f t="shared" si="1"/>
        <v>7</v>
      </c>
    </row>
    <row r="32" spans="1:16" ht="14.4" x14ac:dyDescent="0.25">
      <c r="A32" s="12" t="str">
        <f>CONCATENATE(B32,C32,D32)</f>
        <v>75Madison FawcettWendamar Talkabout SR</v>
      </c>
      <c r="B32" s="13">
        <v>75</v>
      </c>
      <c r="C32" s="14" t="s">
        <v>735</v>
      </c>
      <c r="D32" s="295" t="s">
        <v>752</v>
      </c>
      <c r="E32" s="20">
        <v>6014496</v>
      </c>
      <c r="F32" s="16" t="s">
        <v>736</v>
      </c>
      <c r="G32" s="20"/>
      <c r="H32" s="13">
        <v>2</v>
      </c>
      <c r="I32" s="31"/>
      <c r="J32" s="34"/>
      <c r="K32" s="17">
        <v>2</v>
      </c>
      <c r="L32" s="18">
        <f t="shared" si="0"/>
        <v>6</v>
      </c>
      <c r="M32" s="19">
        <f t="shared" si="1"/>
        <v>6</v>
      </c>
    </row>
    <row r="33" spans="1:13" ht="14.4" x14ac:dyDescent="0.25">
      <c r="A33" s="12" t="str">
        <f>CONCATENATE(B33,C33,D33)</f>
        <v>85Sophie DagnallWenda Park Ducati</v>
      </c>
      <c r="B33" s="13">
        <v>85</v>
      </c>
      <c r="C33" s="14" t="s">
        <v>741</v>
      </c>
      <c r="D33" s="15" t="s">
        <v>742</v>
      </c>
      <c r="E33" s="20">
        <v>6020462</v>
      </c>
      <c r="F33" s="16" t="s">
        <v>687</v>
      </c>
      <c r="G33" s="20"/>
      <c r="H33" s="13">
        <v>1</v>
      </c>
      <c r="I33" s="31"/>
      <c r="J33" s="34"/>
      <c r="K33" s="17">
        <v>1</v>
      </c>
      <c r="L33" s="18">
        <f t="shared" si="0"/>
        <v>7</v>
      </c>
      <c r="M33" s="19">
        <f t="shared" si="1"/>
        <v>7</v>
      </c>
    </row>
    <row r="34" spans="1:13" ht="14.4" x14ac:dyDescent="0.25">
      <c r="A34" s="12" t="str">
        <f>CONCATENATE(B34,C34,D34)</f>
        <v>85Sune SnymanSecret Assault</v>
      </c>
      <c r="B34" s="13">
        <v>85</v>
      </c>
      <c r="C34" s="14" t="s">
        <v>476</v>
      </c>
      <c r="D34" s="295" t="s">
        <v>477</v>
      </c>
      <c r="E34" s="20">
        <v>6025131</v>
      </c>
      <c r="F34" s="16" t="s">
        <v>131</v>
      </c>
      <c r="G34" s="20"/>
      <c r="H34" s="13">
        <v>2</v>
      </c>
      <c r="I34" s="31"/>
      <c r="J34" s="34"/>
      <c r="K34" s="17">
        <v>2</v>
      </c>
      <c r="L34" s="18">
        <f t="shared" si="0"/>
        <v>6</v>
      </c>
      <c r="M34" s="19">
        <f t="shared" si="1"/>
        <v>6</v>
      </c>
    </row>
    <row r="35" spans="1:13" ht="14.4" x14ac:dyDescent="0.25">
      <c r="A35" s="12" t="str">
        <f>CONCATENATE(B35,C35,D35)</f>
        <v>85Emmi KnealeMiss Miracle SR</v>
      </c>
      <c r="B35" s="13">
        <v>85</v>
      </c>
      <c r="C35" s="14" t="s">
        <v>594</v>
      </c>
      <c r="D35" s="295" t="s">
        <v>751</v>
      </c>
      <c r="E35" s="20">
        <v>6014625</v>
      </c>
      <c r="F35" s="16" t="s">
        <v>740</v>
      </c>
      <c r="G35" s="20"/>
      <c r="H35" s="13">
        <v>3</v>
      </c>
      <c r="I35" s="31"/>
      <c r="J35" s="34"/>
      <c r="K35" s="17">
        <v>3</v>
      </c>
      <c r="L35" s="18">
        <f t="shared" si="0"/>
        <v>5</v>
      </c>
      <c r="M35" s="19">
        <f t="shared" si="1"/>
        <v>5</v>
      </c>
    </row>
    <row r="36" spans="1:13" ht="14.4" x14ac:dyDescent="0.25">
      <c r="A36" s="12" t="str">
        <f>CONCATENATE(B36,C36,D36)</f>
        <v>85Teagan ChristieBms Ostinato</v>
      </c>
      <c r="B36" s="13">
        <v>85</v>
      </c>
      <c r="C36" s="14" t="s">
        <v>563</v>
      </c>
      <c r="D36" s="15" t="s">
        <v>568</v>
      </c>
      <c r="E36" s="20">
        <v>6007986</v>
      </c>
      <c r="F36" s="16" t="s">
        <v>234</v>
      </c>
      <c r="G36" s="20"/>
      <c r="H36" s="13">
        <v>4</v>
      </c>
      <c r="I36" s="31"/>
      <c r="J36" s="34"/>
      <c r="K36" s="17">
        <v>4</v>
      </c>
      <c r="L36" s="18">
        <f t="shared" si="0"/>
        <v>4</v>
      </c>
      <c r="M36" s="19">
        <f t="shared" si="1"/>
        <v>4</v>
      </c>
    </row>
    <row r="37" spans="1:13" ht="14.4" x14ac:dyDescent="0.25">
      <c r="A37" s="12" t="str">
        <f>CONCATENATE(B37,C37,D37)</f>
        <v>85Milly MathewsTalaq Citi</v>
      </c>
      <c r="B37" s="13">
        <v>85</v>
      </c>
      <c r="C37" s="14" t="s">
        <v>513</v>
      </c>
      <c r="D37" s="15" t="s">
        <v>514</v>
      </c>
      <c r="E37" s="20">
        <v>1006314</v>
      </c>
      <c r="F37" s="16" t="s">
        <v>515</v>
      </c>
      <c r="G37" s="20"/>
      <c r="H37" s="13">
        <v>1</v>
      </c>
      <c r="I37" s="31"/>
      <c r="J37" s="34"/>
      <c r="K37" s="17">
        <v>1</v>
      </c>
      <c r="L37" s="18">
        <f t="shared" si="0"/>
        <v>7</v>
      </c>
      <c r="M37" s="19">
        <f t="shared" si="1"/>
        <v>7</v>
      </c>
    </row>
    <row r="38" spans="1:13" ht="14.4" x14ac:dyDescent="0.25">
      <c r="A38" s="12" t="str">
        <f>CONCATENATE(B38,C38,D38)</f>
        <v>85Madison FawcettWendamar Talkabout</v>
      </c>
      <c r="B38" s="13">
        <v>85</v>
      </c>
      <c r="C38" s="14" t="s">
        <v>735</v>
      </c>
      <c r="D38" s="15" t="s">
        <v>745</v>
      </c>
      <c r="E38" s="20">
        <v>6014496</v>
      </c>
      <c r="F38" s="16" t="s">
        <v>736</v>
      </c>
      <c r="G38" s="20"/>
      <c r="H38" s="13">
        <v>2</v>
      </c>
      <c r="I38" s="31"/>
      <c r="J38" s="34"/>
      <c r="K38" s="17">
        <v>2</v>
      </c>
      <c r="L38" s="18">
        <f t="shared" si="0"/>
        <v>6</v>
      </c>
      <c r="M38" s="19">
        <f t="shared" si="1"/>
        <v>6</v>
      </c>
    </row>
    <row r="39" spans="1:13" ht="14.4" x14ac:dyDescent="0.25">
      <c r="A39" s="12" t="str">
        <f>CONCATENATE(B39,C39,D39)</f>
        <v>95Teagan ChristieBms Ostinato</v>
      </c>
      <c r="B39" s="13">
        <v>95</v>
      </c>
      <c r="C39" s="14" t="s">
        <v>563</v>
      </c>
      <c r="D39" s="15" t="s">
        <v>568</v>
      </c>
      <c r="E39" s="20">
        <v>6007986</v>
      </c>
      <c r="F39" s="16" t="s">
        <v>234</v>
      </c>
      <c r="G39" s="20"/>
      <c r="H39" s="13"/>
      <c r="I39" s="31">
        <v>1</v>
      </c>
      <c r="J39" s="34"/>
      <c r="K39" s="17">
        <v>1</v>
      </c>
      <c r="L39" s="18">
        <f t="shared" si="0"/>
        <v>7</v>
      </c>
      <c r="M39" s="19">
        <f t="shared" si="1"/>
        <v>7</v>
      </c>
    </row>
    <row r="40" spans="1:13" ht="14.4" x14ac:dyDescent="0.25">
      <c r="A40" s="12" t="str">
        <f>CONCATENATE(B40,C40,D40)</f>
        <v>95Nell HoworthFlirt With Hal</v>
      </c>
      <c r="B40" s="13">
        <v>95</v>
      </c>
      <c r="C40" s="14" t="s">
        <v>626</v>
      </c>
      <c r="D40" s="15" t="s">
        <v>665</v>
      </c>
      <c r="E40" s="20">
        <v>6028245</v>
      </c>
      <c r="F40" s="16" t="s">
        <v>740</v>
      </c>
      <c r="G40" s="20"/>
      <c r="H40" s="13"/>
      <c r="I40" s="31">
        <v>2</v>
      </c>
      <c r="J40" s="34"/>
      <c r="K40" s="17">
        <v>2</v>
      </c>
      <c r="L40" s="18">
        <f t="shared" si="0"/>
        <v>6</v>
      </c>
      <c r="M40" s="19">
        <f t="shared" si="1"/>
        <v>6</v>
      </c>
    </row>
    <row r="41" spans="1:13" ht="14.4" x14ac:dyDescent="0.25">
      <c r="A41" s="12" t="str">
        <f>CONCATENATE(B41,C41,D41)</f>
        <v>95Sune SnymanSecret Assault</v>
      </c>
      <c r="B41" s="13">
        <v>95</v>
      </c>
      <c r="C41" s="14" t="s">
        <v>476</v>
      </c>
      <c r="D41" s="295" t="s">
        <v>477</v>
      </c>
      <c r="E41" s="20">
        <v>6025131</v>
      </c>
      <c r="F41" s="16" t="s">
        <v>131</v>
      </c>
      <c r="G41" s="20"/>
      <c r="H41" s="13"/>
      <c r="I41" s="31">
        <v>3</v>
      </c>
      <c r="J41" s="34"/>
      <c r="K41" s="17">
        <v>3</v>
      </c>
      <c r="L41" s="18">
        <f t="shared" si="0"/>
        <v>5</v>
      </c>
      <c r="M41" s="19">
        <f t="shared" si="1"/>
        <v>5</v>
      </c>
    </row>
    <row r="42" spans="1:13" ht="14.4" x14ac:dyDescent="0.25">
      <c r="A42" s="12" t="str">
        <f>CONCATENATE(B42,C42,D42)</f>
        <v>95Milly MathewsTalaq Citi</v>
      </c>
      <c r="B42" s="13">
        <v>95</v>
      </c>
      <c r="C42" s="14" t="s">
        <v>513</v>
      </c>
      <c r="D42" s="15" t="s">
        <v>514</v>
      </c>
      <c r="E42" s="20">
        <v>1006314</v>
      </c>
      <c r="F42" s="16" t="s">
        <v>515</v>
      </c>
      <c r="G42" s="20"/>
      <c r="H42" s="13"/>
      <c r="I42" s="31">
        <v>1</v>
      </c>
      <c r="J42" s="34"/>
      <c r="K42" s="17">
        <v>1</v>
      </c>
      <c r="L42" s="18">
        <f t="shared" si="0"/>
        <v>7</v>
      </c>
      <c r="M42" s="19">
        <f t="shared" si="1"/>
        <v>7</v>
      </c>
    </row>
    <row r="43" spans="1:13" ht="14.4" x14ac:dyDescent="0.25">
      <c r="A43" s="12" t="str">
        <f>CONCATENATE(B43,C43,D43)</f>
        <v>95Sarah HatchEsb Golden Kip</v>
      </c>
      <c r="B43" s="13">
        <v>95</v>
      </c>
      <c r="C43" s="14" t="s">
        <v>743</v>
      </c>
      <c r="D43" s="15" t="s">
        <v>747</v>
      </c>
      <c r="E43" s="20">
        <v>6008247</v>
      </c>
      <c r="F43" s="16" t="s">
        <v>744</v>
      </c>
      <c r="G43" s="20"/>
      <c r="H43" s="13"/>
      <c r="I43" s="31">
        <v>2</v>
      </c>
      <c r="J43" s="34"/>
      <c r="K43" s="17">
        <v>2</v>
      </c>
      <c r="L43" s="18">
        <f t="shared" si="0"/>
        <v>6</v>
      </c>
      <c r="M43" s="19">
        <f t="shared" si="1"/>
        <v>6</v>
      </c>
    </row>
    <row r="44" spans="1:13" ht="14.4" x14ac:dyDescent="0.25">
      <c r="A44" s="12" t="str">
        <f>CONCATENATE(B44,C44,D44)</f>
        <v>95Madison FawcettWendamar Talkabout</v>
      </c>
      <c r="B44" s="13">
        <v>95</v>
      </c>
      <c r="C44" s="14" t="s">
        <v>735</v>
      </c>
      <c r="D44" s="15" t="s">
        <v>745</v>
      </c>
      <c r="E44" s="20">
        <v>6014496</v>
      </c>
      <c r="F44" s="16" t="s">
        <v>736</v>
      </c>
      <c r="G44" s="20"/>
      <c r="H44" s="13"/>
      <c r="I44" s="31">
        <v>3</v>
      </c>
      <c r="J44" s="34"/>
      <c r="K44" s="17">
        <v>3</v>
      </c>
      <c r="L44" s="18">
        <f t="shared" si="0"/>
        <v>5</v>
      </c>
      <c r="M44" s="19">
        <f t="shared" si="1"/>
        <v>5</v>
      </c>
    </row>
    <row r="45" spans="1:13" ht="14.4" x14ac:dyDescent="0.25">
      <c r="A45" s="12" t="str">
        <f>CONCATENATE(B45,C45,D45)</f>
        <v>105Teagan ChristieAmani Phantasie SR</v>
      </c>
      <c r="B45" s="13">
        <v>105</v>
      </c>
      <c r="C45" s="14" t="s">
        <v>563</v>
      </c>
      <c r="D45" s="295" t="s">
        <v>748</v>
      </c>
      <c r="E45" s="20">
        <v>6007986</v>
      </c>
      <c r="F45" s="16" t="s">
        <v>234</v>
      </c>
      <c r="G45" s="20"/>
      <c r="H45" s="13"/>
      <c r="I45" s="31"/>
      <c r="J45" s="34">
        <v>1</v>
      </c>
      <c r="K45" s="17">
        <v>1</v>
      </c>
      <c r="L45" s="18">
        <f t="shared" si="0"/>
        <v>7</v>
      </c>
      <c r="M45" s="19">
        <f t="shared" si="1"/>
        <v>7</v>
      </c>
    </row>
    <row r="46" spans="1:13" ht="14.4" x14ac:dyDescent="0.25">
      <c r="A46" s="12" t="str">
        <f>CONCATENATE(B46,C46,D46)</f>
        <v>105Nell HoworthFlirt With Hal</v>
      </c>
      <c r="B46" s="13">
        <v>105</v>
      </c>
      <c r="C46" s="14" t="s">
        <v>626</v>
      </c>
      <c r="D46" s="15" t="s">
        <v>665</v>
      </c>
      <c r="E46" s="20">
        <v>6028245</v>
      </c>
      <c r="F46" s="16" t="s">
        <v>740</v>
      </c>
      <c r="G46" s="20"/>
      <c r="H46" s="13"/>
      <c r="I46" s="31"/>
      <c r="J46" s="34">
        <v>2</v>
      </c>
      <c r="K46" s="17">
        <v>2</v>
      </c>
      <c r="L46" s="18">
        <f t="shared" si="0"/>
        <v>6</v>
      </c>
      <c r="M46" s="19">
        <f t="shared" si="1"/>
        <v>6</v>
      </c>
    </row>
    <row r="47" spans="1:13" ht="14.4" x14ac:dyDescent="0.25">
      <c r="A47" s="12" t="str">
        <f>CONCATENATE(B47,C47,D47)</f>
        <v>105Vanessa DavisIndi SR</v>
      </c>
      <c r="B47" s="13">
        <v>105</v>
      </c>
      <c r="C47" s="14" t="s">
        <v>233</v>
      </c>
      <c r="D47" s="295" t="s">
        <v>749</v>
      </c>
      <c r="E47" s="20">
        <v>6005841</v>
      </c>
      <c r="F47" s="16" t="s">
        <v>707</v>
      </c>
      <c r="G47" s="20"/>
      <c r="H47" s="13"/>
      <c r="I47" s="31"/>
      <c r="J47" s="34">
        <v>1</v>
      </c>
      <c r="K47" s="17">
        <v>1</v>
      </c>
      <c r="L47" s="18">
        <f t="shared" si="0"/>
        <v>7</v>
      </c>
      <c r="M47" s="19">
        <f t="shared" si="1"/>
        <v>7</v>
      </c>
    </row>
    <row r="48" spans="1:13" ht="14.4" x14ac:dyDescent="0.25">
      <c r="A48" s="12" t="str">
        <f>CONCATENATE(B48,C48,D48)</f>
        <v>105Sarah HatchEsb Golden Kip</v>
      </c>
      <c r="B48" s="13">
        <v>105</v>
      </c>
      <c r="C48" s="14" t="s">
        <v>743</v>
      </c>
      <c r="D48" s="15" t="s">
        <v>747</v>
      </c>
      <c r="E48" s="20">
        <v>6008247</v>
      </c>
      <c r="F48" s="16" t="s">
        <v>744</v>
      </c>
      <c r="G48" s="20"/>
      <c r="H48" s="13"/>
      <c r="I48" s="31"/>
      <c r="J48" s="34">
        <v>2</v>
      </c>
      <c r="K48" s="17">
        <v>2</v>
      </c>
      <c r="L48" s="18">
        <f t="shared" si="0"/>
        <v>6</v>
      </c>
      <c r="M48" s="19">
        <f t="shared" si="1"/>
        <v>6</v>
      </c>
    </row>
    <row r="49" spans="1:13" ht="14.4" x14ac:dyDescent="0.25">
      <c r="A49" s="12" t="str">
        <f>CONCATENATE(B49,C49,D49)</f>
        <v>115Teagan ChristieAmani Phantasie</v>
      </c>
      <c r="B49" s="13">
        <v>115</v>
      </c>
      <c r="C49" s="14" t="s">
        <v>563</v>
      </c>
      <c r="D49" s="15" t="s">
        <v>571</v>
      </c>
      <c r="E49" s="20">
        <v>6007986</v>
      </c>
      <c r="F49" s="16" t="s">
        <v>234</v>
      </c>
      <c r="G49" s="20"/>
      <c r="H49" s="13"/>
      <c r="I49" s="31"/>
      <c r="J49" s="34">
        <v>1</v>
      </c>
      <c r="K49" s="17">
        <v>1</v>
      </c>
      <c r="L49" s="18">
        <f t="shared" si="0"/>
        <v>7</v>
      </c>
      <c r="M49" s="19">
        <f t="shared" si="1"/>
        <v>7</v>
      </c>
    </row>
    <row r="50" spans="1:13" ht="14.4" x14ac:dyDescent="0.25">
      <c r="A50" s="12" t="str">
        <f>CONCATENATE(B50,C50,D50)</f>
        <v>115Vanessa DavisIndi</v>
      </c>
      <c r="B50" s="13">
        <v>115</v>
      </c>
      <c r="C50" s="14" t="s">
        <v>233</v>
      </c>
      <c r="D50" s="15" t="s">
        <v>560</v>
      </c>
      <c r="E50" s="20">
        <v>6005841</v>
      </c>
      <c r="F50" s="16" t="s">
        <v>707</v>
      </c>
      <c r="G50" s="20"/>
      <c r="H50" s="13"/>
      <c r="I50" s="31"/>
      <c r="J50" s="34">
        <v>1</v>
      </c>
      <c r="K50" s="17">
        <v>1</v>
      </c>
      <c r="L50" s="18">
        <f t="shared" si="0"/>
        <v>7</v>
      </c>
      <c r="M50" s="19">
        <f t="shared" si="1"/>
        <v>7</v>
      </c>
    </row>
    <row r="51" spans="1:13" ht="14.4" x14ac:dyDescent="0.25">
      <c r="A51" s="12" t="str">
        <f>CONCATENATE(B51,C51,D51)</f>
        <v/>
      </c>
      <c r="B51" s="13"/>
      <c r="C51" s="14"/>
      <c r="D51" s="15"/>
      <c r="E51" s="20"/>
      <c r="F51" s="16"/>
      <c r="G51" s="20"/>
      <c r="H51" s="13"/>
      <c r="I51" s="31"/>
      <c r="J51" s="34"/>
      <c r="K51" s="17"/>
      <c r="L51" s="18">
        <f t="shared" si="0"/>
        <v>0</v>
      </c>
      <c r="M51" s="19">
        <f t="shared" si="1"/>
        <v>0</v>
      </c>
    </row>
    <row r="52" spans="1:13" ht="14.4" x14ac:dyDescent="0.25">
      <c r="A52" s="12" t="str">
        <f>CONCATENATE(B52,C52,D52)</f>
        <v/>
      </c>
      <c r="B52" s="13"/>
      <c r="C52" s="14"/>
      <c r="D52" s="15"/>
      <c r="E52" s="20"/>
      <c r="F52" s="16"/>
      <c r="G52" s="20"/>
      <c r="H52" s="13"/>
      <c r="I52" s="31"/>
      <c r="J52" s="34"/>
      <c r="K52" s="17"/>
      <c r="L52" s="18">
        <f t="shared" si="0"/>
        <v>0</v>
      </c>
      <c r="M52" s="19">
        <f t="shared" si="1"/>
        <v>0</v>
      </c>
    </row>
    <row r="53" spans="1:13" ht="14.4" x14ac:dyDescent="0.25">
      <c r="A53" s="12" t="str">
        <f>CONCATENATE(B53,C53,D53)</f>
        <v/>
      </c>
      <c r="B53" s="13"/>
      <c r="C53" s="14"/>
      <c r="D53" s="15"/>
      <c r="E53" s="20"/>
      <c r="F53" s="16"/>
      <c r="G53" s="20"/>
      <c r="H53" s="13"/>
      <c r="I53" s="31"/>
      <c r="J53" s="34"/>
      <c r="K53" s="17"/>
      <c r="L53" s="18">
        <f t="shared" si="0"/>
        <v>0</v>
      </c>
      <c r="M53" s="19">
        <f t="shared" si="1"/>
        <v>0</v>
      </c>
    </row>
    <row r="54" spans="1:13" ht="14.4" x14ac:dyDescent="0.25">
      <c r="A54" s="12" t="str">
        <f>CONCATENATE(B54,C54,D54)</f>
        <v/>
      </c>
      <c r="B54" s="13"/>
      <c r="C54" s="14"/>
      <c r="D54" s="15"/>
      <c r="E54" s="20"/>
      <c r="F54" s="16"/>
      <c r="G54" s="20"/>
      <c r="H54" s="13"/>
      <c r="I54" s="31"/>
      <c r="J54" s="34"/>
      <c r="K54" s="17"/>
      <c r="L54" s="18">
        <f t="shared" si="0"/>
        <v>0</v>
      </c>
      <c r="M54" s="19">
        <f t="shared" si="1"/>
        <v>0</v>
      </c>
    </row>
    <row r="55" spans="1:13" ht="14.4" x14ac:dyDescent="0.25">
      <c r="A55" s="12" t="str">
        <f>CONCATENATE(B55,C55,D55)</f>
        <v/>
      </c>
      <c r="B55" s="13"/>
      <c r="C55" s="14"/>
      <c r="D55" s="15"/>
      <c r="E55" s="20"/>
      <c r="F55" s="16"/>
      <c r="G55" s="20"/>
      <c r="H55" s="13"/>
      <c r="I55" s="31"/>
      <c r="J55" s="34"/>
      <c r="K55" s="17"/>
      <c r="L55" s="18">
        <f t="shared" si="0"/>
        <v>0</v>
      </c>
      <c r="M55" s="19">
        <f t="shared" si="1"/>
        <v>0</v>
      </c>
    </row>
    <row r="56" spans="1:13" ht="14.4" x14ac:dyDescent="0.25">
      <c r="A56" s="12" t="str">
        <f>CONCATENATE(B56,C56,D56)</f>
        <v/>
      </c>
      <c r="B56" s="13"/>
      <c r="C56" s="14"/>
      <c r="D56" s="15"/>
      <c r="E56" s="20"/>
      <c r="F56" s="16"/>
      <c r="G56" s="20"/>
      <c r="H56" s="13"/>
      <c r="I56" s="31"/>
      <c r="J56" s="34"/>
      <c r="K56" s="17"/>
      <c r="L56" s="18">
        <f t="shared" si="0"/>
        <v>0</v>
      </c>
      <c r="M56" s="19">
        <f t="shared" si="1"/>
        <v>0</v>
      </c>
    </row>
    <row r="57" spans="1:13" ht="14.4" x14ac:dyDescent="0.25">
      <c r="A57" s="12" t="str">
        <f>CONCATENATE(B57,C57,D57)</f>
        <v/>
      </c>
      <c r="B57" s="13"/>
      <c r="C57" s="14"/>
      <c r="D57" s="15"/>
      <c r="E57" s="20"/>
      <c r="F57" s="16"/>
      <c r="G57" s="20"/>
      <c r="H57" s="13"/>
      <c r="I57" s="31"/>
      <c r="J57" s="34"/>
      <c r="K57" s="17"/>
      <c r="L57" s="18">
        <f t="shared" si="0"/>
        <v>0</v>
      </c>
      <c r="M57" s="19">
        <f t="shared" si="1"/>
        <v>0</v>
      </c>
    </row>
    <row r="58" spans="1:13" ht="14.4" x14ac:dyDescent="0.25">
      <c r="A58" s="12" t="str">
        <f>CONCATENATE(B58,C58,D58)</f>
        <v/>
      </c>
      <c r="B58" s="13"/>
      <c r="C58" s="14"/>
      <c r="D58" s="15"/>
      <c r="E58" s="20"/>
      <c r="F58" s="16"/>
      <c r="G58" s="20"/>
      <c r="H58" s="13"/>
      <c r="I58" s="31"/>
      <c r="J58" s="34"/>
      <c r="K58" s="17"/>
      <c r="L58" s="18">
        <f t="shared" si="0"/>
        <v>0</v>
      </c>
      <c r="M58" s="19">
        <f t="shared" si="1"/>
        <v>0</v>
      </c>
    </row>
    <row r="59" spans="1:13" ht="14.4" x14ac:dyDescent="0.25">
      <c r="A59" s="12" t="str">
        <f>CONCATENATE(B59,C59,D59)</f>
        <v/>
      </c>
      <c r="B59" s="13"/>
      <c r="C59" s="14"/>
      <c r="D59" s="15"/>
      <c r="E59" s="20"/>
      <c r="F59" s="16"/>
      <c r="G59" s="20"/>
      <c r="H59" s="13"/>
      <c r="I59" s="31"/>
      <c r="J59" s="34"/>
      <c r="K59" s="17"/>
      <c r="L59" s="18">
        <f t="shared" si="0"/>
        <v>0</v>
      </c>
      <c r="M59" s="19">
        <f t="shared" si="1"/>
        <v>0</v>
      </c>
    </row>
    <row r="60" spans="1:13" ht="14.4" x14ac:dyDescent="0.25">
      <c r="A60" s="12" t="str">
        <f>CONCATENATE(B60,C60,D60)</f>
        <v/>
      </c>
      <c r="B60" s="13"/>
      <c r="C60" s="14"/>
      <c r="D60" s="15"/>
      <c r="E60" s="20"/>
      <c r="F60" s="16"/>
      <c r="G60" s="20"/>
      <c r="H60" s="13"/>
      <c r="I60" s="31"/>
      <c r="J60" s="34"/>
      <c r="K60" s="17"/>
      <c r="L60" s="18">
        <f t="shared" si="0"/>
        <v>0</v>
      </c>
      <c r="M60" s="19">
        <f t="shared" si="1"/>
        <v>0</v>
      </c>
    </row>
    <row r="61" spans="1:13" ht="14.4" x14ac:dyDescent="0.25">
      <c r="A61" s="12" t="str">
        <f>CONCATENATE(B61,C61,D61)</f>
        <v/>
      </c>
      <c r="B61" s="13"/>
      <c r="C61" s="14"/>
      <c r="D61" s="15"/>
      <c r="E61" s="20"/>
      <c r="F61" s="16"/>
      <c r="G61" s="20"/>
      <c r="H61" s="13"/>
      <c r="I61" s="31"/>
      <c r="J61" s="34"/>
      <c r="K61" s="17"/>
      <c r="L61" s="18">
        <f t="shared" si="0"/>
        <v>0</v>
      </c>
      <c r="M61" s="19">
        <f t="shared" si="1"/>
        <v>0</v>
      </c>
    </row>
    <row r="62" spans="1:13" ht="14.4" x14ac:dyDescent="0.25">
      <c r="A62" s="12" t="str">
        <f>CONCATENATE(B62,C62,D62)</f>
        <v/>
      </c>
      <c r="B62" s="13"/>
      <c r="C62" s="14"/>
      <c r="D62" s="15"/>
      <c r="E62" s="20"/>
      <c r="F62" s="16"/>
      <c r="G62" s="20"/>
      <c r="H62" s="13"/>
      <c r="I62" s="31"/>
      <c r="J62" s="34"/>
      <c r="K62" s="17"/>
      <c r="L62" s="18">
        <f t="shared" si="0"/>
        <v>0</v>
      </c>
      <c r="M62" s="19">
        <f t="shared" si="1"/>
        <v>0</v>
      </c>
    </row>
    <row r="63" spans="1:13" ht="14.4" x14ac:dyDescent="0.25">
      <c r="A63" s="12" t="str">
        <f>CONCATENATE(B63,C63,D63)</f>
        <v/>
      </c>
      <c r="B63" s="13"/>
      <c r="C63" s="14"/>
      <c r="D63" s="15"/>
      <c r="E63" s="20"/>
      <c r="F63" s="16"/>
      <c r="G63" s="20"/>
      <c r="H63" s="13"/>
      <c r="I63" s="31"/>
      <c r="J63" s="34"/>
      <c r="K63" s="17"/>
      <c r="L63" s="18">
        <f t="shared" si="0"/>
        <v>0</v>
      </c>
      <c r="M63" s="19">
        <f t="shared" si="1"/>
        <v>0</v>
      </c>
    </row>
    <row r="64" spans="1:13" ht="14.4" x14ac:dyDescent="0.25">
      <c r="A64" s="12" t="str">
        <f>CONCATENATE(B64,C64,D64)</f>
        <v/>
      </c>
      <c r="B64" s="13"/>
      <c r="C64" s="14"/>
      <c r="D64" s="15"/>
      <c r="E64" s="20"/>
      <c r="F64" s="16"/>
      <c r="G64" s="20"/>
      <c r="H64" s="13"/>
      <c r="I64" s="31"/>
      <c r="J64" s="34"/>
      <c r="K64" s="17"/>
      <c r="L64" s="18">
        <f t="shared" si="0"/>
        <v>0</v>
      </c>
      <c r="M64" s="19">
        <f t="shared" si="1"/>
        <v>0</v>
      </c>
    </row>
    <row r="65" spans="1:13" ht="14.4" x14ac:dyDescent="0.25">
      <c r="A65" s="12" t="str">
        <f>CONCATENATE(B65,C65,D65)</f>
        <v/>
      </c>
      <c r="B65" s="13"/>
      <c r="C65" s="14"/>
      <c r="D65" s="15"/>
      <c r="E65" s="20"/>
      <c r="F65" s="16"/>
      <c r="G65" s="20"/>
      <c r="H65" s="13"/>
      <c r="I65" s="31"/>
      <c r="J65" s="34"/>
      <c r="K65" s="17"/>
      <c r="L65" s="18">
        <f t="shared" si="0"/>
        <v>0</v>
      </c>
      <c r="M65" s="19">
        <f t="shared" si="1"/>
        <v>0</v>
      </c>
    </row>
    <row r="66" spans="1:13" ht="14.4" x14ac:dyDescent="0.25">
      <c r="A66" s="12" t="str">
        <f>CONCATENATE(B66,C66,D66)</f>
        <v/>
      </c>
      <c r="B66" s="13"/>
      <c r="C66" s="14"/>
      <c r="D66" s="15"/>
      <c r="E66" s="20"/>
      <c r="F66" s="16"/>
      <c r="G66" s="20"/>
      <c r="H66" s="13"/>
      <c r="I66" s="31"/>
      <c r="J66" s="34"/>
      <c r="K66" s="17"/>
      <c r="L66" s="18">
        <f t="shared" si="0"/>
        <v>0</v>
      </c>
      <c r="M66" s="19">
        <f t="shared" si="1"/>
        <v>0</v>
      </c>
    </row>
    <row r="67" spans="1:13" ht="14.4" x14ac:dyDescent="0.25">
      <c r="A67" s="12" t="str">
        <f>CONCATENATE(B67,C67,D67)</f>
        <v/>
      </c>
      <c r="B67" s="13"/>
      <c r="C67" s="14"/>
      <c r="D67" s="15"/>
      <c r="E67" s="20"/>
      <c r="F67" s="16"/>
      <c r="G67" s="20"/>
      <c r="H67" s="13"/>
      <c r="I67" s="31"/>
      <c r="J67" s="34"/>
      <c r="K67" s="17">
        <f t="shared" ref="K67:K72" si="2">SUM(G67:J67)</f>
        <v>0</v>
      </c>
      <c r="L67" s="18">
        <f t="shared" si="0"/>
        <v>0</v>
      </c>
      <c r="M67" s="19">
        <f t="shared" si="1"/>
        <v>0</v>
      </c>
    </row>
    <row r="68" spans="1:13" ht="14.4" x14ac:dyDescent="0.25">
      <c r="A68" s="12" t="str">
        <f>CONCATENATE(B68,C68,D68)</f>
        <v/>
      </c>
      <c r="B68" s="13"/>
      <c r="C68" s="14"/>
      <c r="D68" s="15"/>
      <c r="E68" s="20"/>
      <c r="F68" s="16"/>
      <c r="G68" s="20"/>
      <c r="H68" s="13"/>
      <c r="I68" s="31"/>
      <c r="J68" s="34"/>
      <c r="K68" s="17">
        <f t="shared" si="2"/>
        <v>0</v>
      </c>
      <c r="L68" s="18">
        <f t="shared" si="0"/>
        <v>0</v>
      </c>
      <c r="M68" s="19">
        <f t="shared" si="1"/>
        <v>0</v>
      </c>
    </row>
    <row r="69" spans="1:13" ht="14.4" x14ac:dyDescent="0.25">
      <c r="A69" s="12" t="str">
        <f>CONCATENATE(B69,C69,D69)</f>
        <v/>
      </c>
      <c r="B69" s="13"/>
      <c r="C69" s="14"/>
      <c r="D69" s="15"/>
      <c r="E69" s="20"/>
      <c r="F69" s="16"/>
      <c r="G69" s="20"/>
      <c r="H69" s="13"/>
      <c r="I69" s="31"/>
      <c r="J69" s="34"/>
      <c r="K69" s="17">
        <f t="shared" si="2"/>
        <v>0</v>
      </c>
      <c r="L69" s="18">
        <f t="shared" si="0"/>
        <v>0</v>
      </c>
      <c r="M69" s="19">
        <f t="shared" si="1"/>
        <v>0</v>
      </c>
    </row>
    <row r="70" spans="1:13" ht="14.4" x14ac:dyDescent="0.25">
      <c r="A70" s="12" t="str">
        <f>CONCATENATE(B70,C70,D70)</f>
        <v/>
      </c>
      <c r="B70" s="13"/>
      <c r="C70" s="14"/>
      <c r="D70" s="15"/>
      <c r="E70" s="20"/>
      <c r="F70" s="16"/>
      <c r="G70" s="20"/>
      <c r="H70" s="13"/>
      <c r="I70" s="31"/>
      <c r="J70" s="34"/>
      <c r="K70" s="17">
        <f t="shared" si="2"/>
        <v>0</v>
      </c>
      <c r="L70" s="18">
        <f t="shared" si="0"/>
        <v>0</v>
      </c>
      <c r="M70" s="19">
        <f t="shared" si="1"/>
        <v>0</v>
      </c>
    </row>
    <row r="71" spans="1:13" ht="14.4" x14ac:dyDescent="0.25">
      <c r="A71" s="12" t="str">
        <f>CONCATENATE(B71,C71,D71)</f>
        <v/>
      </c>
      <c r="B71" s="13"/>
      <c r="C71" s="14"/>
      <c r="D71" s="15"/>
      <c r="E71" s="20"/>
      <c r="F71" s="16"/>
      <c r="G71" s="20"/>
      <c r="H71" s="13"/>
      <c r="I71" s="31"/>
      <c r="J71" s="34"/>
      <c r="K71" s="17">
        <f t="shared" si="2"/>
        <v>0</v>
      </c>
      <c r="L71" s="18">
        <f t="shared" si="0"/>
        <v>0</v>
      </c>
      <c r="M71" s="19">
        <f t="shared" si="1"/>
        <v>0</v>
      </c>
    </row>
    <row r="72" spans="1:13" ht="14.4" x14ac:dyDescent="0.25">
      <c r="A72" s="12" t="str">
        <f>CONCATENATE(B72,C72,D72)</f>
        <v/>
      </c>
      <c r="B72" s="13"/>
      <c r="C72" s="14"/>
      <c r="D72" s="15"/>
      <c r="E72" s="20"/>
      <c r="F72" s="16"/>
      <c r="G72" s="20"/>
      <c r="H72" s="13"/>
      <c r="I72" s="31"/>
      <c r="J72" s="34"/>
      <c r="K72" s="17">
        <f t="shared" si="2"/>
        <v>0</v>
      </c>
      <c r="L72" s="18">
        <f t="shared" ref="L72:L135" si="3">IF(K72=1,7,IF(K72=2,6,IF(K72=3,5,IF(K72=4,4,IF(K72=5,3,IF(K72=6,2,IF(K72&gt;=6,1,0)))))))</f>
        <v>0</v>
      </c>
      <c r="M72" s="19">
        <f t="shared" si="1"/>
        <v>0</v>
      </c>
    </row>
    <row r="73" spans="1:13" ht="14.4" x14ac:dyDescent="0.25">
      <c r="A73" s="12" t="str">
        <f>CONCATENATE(B73,C73,D73)</f>
        <v/>
      </c>
      <c r="B73" s="13"/>
      <c r="C73" s="14"/>
      <c r="D73" s="15"/>
      <c r="E73" s="20"/>
      <c r="F73" s="16"/>
      <c r="G73" s="20"/>
      <c r="H73" s="13"/>
      <c r="I73" s="31"/>
      <c r="J73" s="34"/>
      <c r="K73" s="17">
        <f t="shared" ref="K73:K136" si="4">SUM(G73:J73)</f>
        <v>0</v>
      </c>
      <c r="L73" s="18">
        <f t="shared" si="3"/>
        <v>0</v>
      </c>
      <c r="M73" s="19">
        <f t="shared" ref="M73:M136" si="5">SUM(L73+$M$5)</f>
        <v>0</v>
      </c>
    </row>
    <row r="74" spans="1:13" ht="14.4" x14ac:dyDescent="0.25">
      <c r="A74" s="12" t="str">
        <f>CONCATENATE(B74,C74,D74)</f>
        <v/>
      </c>
      <c r="B74" s="13"/>
      <c r="C74" s="14"/>
      <c r="D74" s="15"/>
      <c r="E74" s="20"/>
      <c r="F74" s="16"/>
      <c r="G74" s="20"/>
      <c r="H74" s="13"/>
      <c r="I74" s="31"/>
      <c r="J74" s="34"/>
      <c r="K74" s="17">
        <f t="shared" si="4"/>
        <v>0</v>
      </c>
      <c r="L74" s="18">
        <f t="shared" si="3"/>
        <v>0</v>
      </c>
      <c r="M74" s="19">
        <f t="shared" si="5"/>
        <v>0</v>
      </c>
    </row>
    <row r="75" spans="1:13" ht="14.4" x14ac:dyDescent="0.25">
      <c r="A75" s="12" t="str">
        <f>CONCATENATE(B75,C75,D75)</f>
        <v/>
      </c>
      <c r="B75" s="13"/>
      <c r="C75" s="14"/>
      <c r="D75" s="15"/>
      <c r="E75" s="20"/>
      <c r="F75" s="16"/>
      <c r="G75" s="20"/>
      <c r="H75" s="13"/>
      <c r="I75" s="31"/>
      <c r="J75" s="34"/>
      <c r="K75" s="17">
        <f t="shared" si="4"/>
        <v>0</v>
      </c>
      <c r="L75" s="18">
        <f t="shared" si="3"/>
        <v>0</v>
      </c>
      <c r="M75" s="19">
        <f t="shared" si="5"/>
        <v>0</v>
      </c>
    </row>
    <row r="76" spans="1:13" ht="14.4" x14ac:dyDescent="0.25">
      <c r="A76" s="12" t="str">
        <f>CONCATENATE(B76,C76,D76)</f>
        <v/>
      </c>
      <c r="B76" s="13"/>
      <c r="C76" s="14"/>
      <c r="D76" s="15"/>
      <c r="E76" s="20"/>
      <c r="F76" s="16"/>
      <c r="G76" s="20"/>
      <c r="H76" s="13"/>
      <c r="I76" s="31"/>
      <c r="J76" s="34"/>
      <c r="K76" s="17">
        <f t="shared" si="4"/>
        <v>0</v>
      </c>
      <c r="L76" s="18">
        <f t="shared" si="3"/>
        <v>0</v>
      </c>
      <c r="M76" s="19">
        <f t="shared" si="5"/>
        <v>0</v>
      </c>
    </row>
    <row r="77" spans="1:13" ht="14.4" x14ac:dyDescent="0.25">
      <c r="A77" s="12" t="str">
        <f>CONCATENATE(B77,C77,D77)</f>
        <v/>
      </c>
      <c r="B77" s="13"/>
      <c r="C77" s="14"/>
      <c r="D77" s="15"/>
      <c r="E77" s="20"/>
      <c r="F77" s="16"/>
      <c r="G77" s="20"/>
      <c r="H77" s="13"/>
      <c r="I77" s="31"/>
      <c r="J77" s="34"/>
      <c r="K77" s="17">
        <f t="shared" si="4"/>
        <v>0</v>
      </c>
      <c r="L77" s="18">
        <f t="shared" si="3"/>
        <v>0</v>
      </c>
      <c r="M77" s="19">
        <f t="shared" si="5"/>
        <v>0</v>
      </c>
    </row>
    <row r="78" spans="1:13" ht="14.4" x14ac:dyDescent="0.25">
      <c r="A78" s="12" t="str">
        <f>CONCATENATE(B78,C78,D78)</f>
        <v/>
      </c>
      <c r="B78" s="13"/>
      <c r="C78" s="14"/>
      <c r="D78" s="15"/>
      <c r="E78" s="20"/>
      <c r="F78" s="16"/>
      <c r="G78" s="20"/>
      <c r="H78" s="13"/>
      <c r="I78" s="31"/>
      <c r="J78" s="34"/>
      <c r="K78" s="17">
        <f t="shared" si="4"/>
        <v>0</v>
      </c>
      <c r="L78" s="18">
        <f t="shared" si="3"/>
        <v>0</v>
      </c>
      <c r="M78" s="19">
        <f t="shared" si="5"/>
        <v>0</v>
      </c>
    </row>
    <row r="79" spans="1:13" ht="14.4" x14ac:dyDescent="0.25">
      <c r="A79" s="12" t="str">
        <f>CONCATENATE(B79,C79,D79)</f>
        <v/>
      </c>
      <c r="B79" s="13"/>
      <c r="C79" s="14"/>
      <c r="D79" s="15"/>
      <c r="E79" s="20"/>
      <c r="F79" s="16"/>
      <c r="G79" s="20"/>
      <c r="H79" s="13"/>
      <c r="I79" s="31"/>
      <c r="J79" s="34"/>
      <c r="K79" s="17">
        <f t="shared" si="4"/>
        <v>0</v>
      </c>
      <c r="L79" s="18">
        <f t="shared" si="3"/>
        <v>0</v>
      </c>
      <c r="M79" s="19">
        <f t="shared" si="5"/>
        <v>0</v>
      </c>
    </row>
    <row r="80" spans="1:13" ht="14.4" x14ac:dyDescent="0.25">
      <c r="A80" s="12" t="str">
        <f>CONCATENATE(B80,C80,D80)</f>
        <v/>
      </c>
      <c r="B80" s="13"/>
      <c r="C80" s="14"/>
      <c r="D80" s="15"/>
      <c r="E80" s="20"/>
      <c r="F80" s="16"/>
      <c r="G80" s="20"/>
      <c r="H80" s="13"/>
      <c r="I80" s="31"/>
      <c r="J80" s="34"/>
      <c r="K80" s="17">
        <f t="shared" si="4"/>
        <v>0</v>
      </c>
      <c r="L80" s="18">
        <f t="shared" si="3"/>
        <v>0</v>
      </c>
      <c r="M80" s="19">
        <f t="shared" si="5"/>
        <v>0</v>
      </c>
    </row>
    <row r="81" spans="1:13" ht="14.4" x14ac:dyDescent="0.25">
      <c r="A81" s="12" t="str">
        <f>CONCATENATE(B81,C81,D81)</f>
        <v/>
      </c>
      <c r="B81" s="13"/>
      <c r="C81" s="14"/>
      <c r="D81" s="15"/>
      <c r="E81" s="20"/>
      <c r="F81" s="16"/>
      <c r="G81" s="20"/>
      <c r="H81" s="13"/>
      <c r="I81" s="31"/>
      <c r="J81" s="34"/>
      <c r="K81" s="17">
        <f t="shared" si="4"/>
        <v>0</v>
      </c>
      <c r="L81" s="18">
        <f t="shared" si="3"/>
        <v>0</v>
      </c>
      <c r="M81" s="19">
        <f t="shared" si="5"/>
        <v>0</v>
      </c>
    </row>
    <row r="82" spans="1:13" ht="14.4" x14ac:dyDescent="0.25">
      <c r="A82" s="12" t="str">
        <f>CONCATENATE(B82,C82,D82)</f>
        <v/>
      </c>
      <c r="B82" s="13"/>
      <c r="C82" s="14"/>
      <c r="D82" s="15"/>
      <c r="E82" s="20"/>
      <c r="F82" s="16"/>
      <c r="G82" s="20"/>
      <c r="H82" s="13"/>
      <c r="I82" s="31"/>
      <c r="J82" s="34"/>
      <c r="K82" s="17">
        <f t="shared" si="4"/>
        <v>0</v>
      </c>
      <c r="L82" s="18">
        <f t="shared" si="3"/>
        <v>0</v>
      </c>
      <c r="M82" s="19">
        <f t="shared" si="5"/>
        <v>0</v>
      </c>
    </row>
    <row r="83" spans="1:13" ht="14.4" x14ac:dyDescent="0.25">
      <c r="A83" s="12" t="str">
        <f>CONCATENATE(B83,C83,D83)</f>
        <v/>
      </c>
      <c r="B83" s="13"/>
      <c r="C83" s="14"/>
      <c r="D83" s="15"/>
      <c r="E83" s="20"/>
      <c r="F83" s="16"/>
      <c r="G83" s="20"/>
      <c r="H83" s="13"/>
      <c r="I83" s="31"/>
      <c r="J83" s="34"/>
      <c r="K83" s="17">
        <f t="shared" si="4"/>
        <v>0</v>
      </c>
      <c r="L83" s="18">
        <f t="shared" si="3"/>
        <v>0</v>
      </c>
      <c r="M83" s="19">
        <f t="shared" si="5"/>
        <v>0</v>
      </c>
    </row>
    <row r="84" spans="1:13" ht="14.4" x14ac:dyDescent="0.25">
      <c r="A84" s="12" t="str">
        <f>CONCATENATE(B84,C84,D84)</f>
        <v/>
      </c>
      <c r="B84" s="13"/>
      <c r="C84" s="14"/>
      <c r="D84" s="15"/>
      <c r="E84" s="20"/>
      <c r="F84" s="16"/>
      <c r="G84" s="20"/>
      <c r="H84" s="13"/>
      <c r="I84" s="31"/>
      <c r="J84" s="34"/>
      <c r="K84" s="17">
        <f t="shared" si="4"/>
        <v>0</v>
      </c>
      <c r="L84" s="18">
        <f t="shared" si="3"/>
        <v>0</v>
      </c>
      <c r="M84" s="19">
        <f t="shared" si="5"/>
        <v>0</v>
      </c>
    </row>
    <row r="85" spans="1:13" ht="14.4" x14ac:dyDescent="0.25">
      <c r="A85" s="12" t="str">
        <f>CONCATENATE(B85,C85,D85)</f>
        <v/>
      </c>
      <c r="B85" s="13"/>
      <c r="C85" s="14"/>
      <c r="D85" s="15"/>
      <c r="E85" s="20"/>
      <c r="F85" s="16"/>
      <c r="G85" s="20"/>
      <c r="H85" s="13"/>
      <c r="I85" s="31"/>
      <c r="J85" s="34"/>
      <c r="K85" s="17">
        <f t="shared" si="4"/>
        <v>0</v>
      </c>
      <c r="L85" s="18">
        <f t="shared" si="3"/>
        <v>0</v>
      </c>
      <c r="M85" s="19">
        <f t="shared" si="5"/>
        <v>0</v>
      </c>
    </row>
    <row r="86" spans="1:13" ht="14.4" x14ac:dyDescent="0.25">
      <c r="A86" s="12" t="str">
        <f>CONCATENATE(B86,C86,D86)</f>
        <v/>
      </c>
      <c r="B86" s="13"/>
      <c r="C86" s="14"/>
      <c r="D86" s="15"/>
      <c r="E86" s="20"/>
      <c r="F86" s="16"/>
      <c r="G86" s="20"/>
      <c r="H86" s="13"/>
      <c r="I86" s="31"/>
      <c r="J86" s="34"/>
      <c r="K86" s="17">
        <f t="shared" si="4"/>
        <v>0</v>
      </c>
      <c r="L86" s="18">
        <f t="shared" si="3"/>
        <v>0</v>
      </c>
      <c r="M86" s="19">
        <f t="shared" si="5"/>
        <v>0</v>
      </c>
    </row>
    <row r="87" spans="1:13" ht="14.4" x14ac:dyDescent="0.25">
      <c r="A87" s="12" t="str">
        <f>CONCATENATE(B87,C87,D87)</f>
        <v/>
      </c>
      <c r="B87" s="13"/>
      <c r="C87" s="14"/>
      <c r="D87" s="15"/>
      <c r="E87" s="20"/>
      <c r="F87" s="16"/>
      <c r="G87" s="20"/>
      <c r="H87" s="13"/>
      <c r="I87" s="31"/>
      <c r="J87" s="34"/>
      <c r="K87" s="17">
        <f t="shared" si="4"/>
        <v>0</v>
      </c>
      <c r="L87" s="18">
        <f t="shared" si="3"/>
        <v>0</v>
      </c>
      <c r="M87" s="19">
        <f t="shared" si="5"/>
        <v>0</v>
      </c>
    </row>
    <row r="88" spans="1:13" ht="14.4" x14ac:dyDescent="0.25">
      <c r="A88" s="12" t="str">
        <f>CONCATENATE(B88,C88,D88)</f>
        <v/>
      </c>
      <c r="B88" s="13"/>
      <c r="C88" s="14"/>
      <c r="D88" s="15"/>
      <c r="E88" s="20"/>
      <c r="F88" s="16"/>
      <c r="G88" s="20"/>
      <c r="H88" s="13"/>
      <c r="I88" s="31"/>
      <c r="J88" s="34"/>
      <c r="K88" s="17">
        <f t="shared" si="4"/>
        <v>0</v>
      </c>
      <c r="L88" s="18">
        <f t="shared" si="3"/>
        <v>0</v>
      </c>
      <c r="M88" s="19">
        <f t="shared" si="5"/>
        <v>0</v>
      </c>
    </row>
    <row r="89" spans="1:13" ht="14.4" x14ac:dyDescent="0.25">
      <c r="A89" s="12" t="str">
        <f>CONCATENATE(B89,C89,D89)</f>
        <v/>
      </c>
      <c r="B89" s="13"/>
      <c r="C89" s="14"/>
      <c r="D89" s="15"/>
      <c r="E89" s="20"/>
      <c r="F89" s="16"/>
      <c r="G89" s="20"/>
      <c r="H89" s="13"/>
      <c r="I89" s="31"/>
      <c r="J89" s="34"/>
      <c r="K89" s="17">
        <f t="shared" si="4"/>
        <v>0</v>
      </c>
      <c r="L89" s="18">
        <f t="shared" si="3"/>
        <v>0</v>
      </c>
      <c r="M89" s="19">
        <f t="shared" si="5"/>
        <v>0</v>
      </c>
    </row>
    <row r="90" spans="1:13" ht="14.4" x14ac:dyDescent="0.25">
      <c r="A90" s="12" t="str">
        <f>CONCATENATE(B90,C90,D90)</f>
        <v/>
      </c>
      <c r="B90" s="13"/>
      <c r="C90" s="14"/>
      <c r="D90" s="15"/>
      <c r="E90" s="20"/>
      <c r="F90" s="16"/>
      <c r="G90" s="20"/>
      <c r="H90" s="13"/>
      <c r="I90" s="31"/>
      <c r="J90" s="34"/>
      <c r="K90" s="17">
        <f t="shared" si="4"/>
        <v>0</v>
      </c>
      <c r="L90" s="18">
        <f t="shared" si="3"/>
        <v>0</v>
      </c>
      <c r="M90" s="19">
        <f t="shared" si="5"/>
        <v>0</v>
      </c>
    </row>
    <row r="91" spans="1:13" ht="14.4" x14ac:dyDescent="0.25">
      <c r="A91" s="12" t="str">
        <f>CONCATENATE(B91,C91,D91)</f>
        <v/>
      </c>
      <c r="B91" s="13"/>
      <c r="C91" s="14"/>
      <c r="D91" s="15"/>
      <c r="E91" s="20"/>
      <c r="F91" s="16"/>
      <c r="G91" s="20"/>
      <c r="H91" s="13"/>
      <c r="I91" s="31"/>
      <c r="J91" s="34"/>
      <c r="K91" s="17">
        <f t="shared" si="4"/>
        <v>0</v>
      </c>
      <c r="L91" s="18">
        <f t="shared" si="3"/>
        <v>0</v>
      </c>
      <c r="M91" s="19">
        <f t="shared" si="5"/>
        <v>0</v>
      </c>
    </row>
    <row r="92" spans="1:13" ht="14.4" x14ac:dyDescent="0.25">
      <c r="A92" s="12" t="str">
        <f>CONCATENATE(B92,C92,D92)</f>
        <v/>
      </c>
      <c r="B92" s="13"/>
      <c r="C92" s="14"/>
      <c r="D92" s="15"/>
      <c r="E92" s="20"/>
      <c r="F92" s="16"/>
      <c r="G92" s="20"/>
      <c r="H92" s="13"/>
      <c r="I92" s="31"/>
      <c r="J92" s="34"/>
      <c r="K92" s="17">
        <f t="shared" si="4"/>
        <v>0</v>
      </c>
      <c r="L92" s="18">
        <f t="shared" si="3"/>
        <v>0</v>
      </c>
      <c r="M92" s="19">
        <f t="shared" si="5"/>
        <v>0</v>
      </c>
    </row>
    <row r="93" spans="1:13" ht="14.4" x14ac:dyDescent="0.25">
      <c r="A93" s="12" t="str">
        <f>CONCATENATE(B93,C93,D93)</f>
        <v/>
      </c>
      <c r="B93" s="13"/>
      <c r="C93" s="14"/>
      <c r="D93" s="15"/>
      <c r="E93" s="20"/>
      <c r="F93" s="16"/>
      <c r="G93" s="20"/>
      <c r="H93" s="13"/>
      <c r="I93" s="31"/>
      <c r="J93" s="34"/>
      <c r="K93" s="17">
        <f t="shared" si="4"/>
        <v>0</v>
      </c>
      <c r="L93" s="18">
        <f t="shared" si="3"/>
        <v>0</v>
      </c>
      <c r="M93" s="19">
        <f t="shared" si="5"/>
        <v>0</v>
      </c>
    </row>
    <row r="94" spans="1:13" ht="14.4" x14ac:dyDescent="0.25">
      <c r="A94" s="12" t="str">
        <f>CONCATENATE(B94,C94,D94)</f>
        <v/>
      </c>
      <c r="B94" s="13"/>
      <c r="C94" s="14"/>
      <c r="D94" s="15"/>
      <c r="E94" s="20"/>
      <c r="F94" s="16"/>
      <c r="G94" s="20"/>
      <c r="H94" s="13"/>
      <c r="I94" s="31"/>
      <c r="J94" s="34"/>
      <c r="K94" s="17">
        <f t="shared" si="4"/>
        <v>0</v>
      </c>
      <c r="L94" s="18">
        <f t="shared" si="3"/>
        <v>0</v>
      </c>
      <c r="M94" s="19">
        <f t="shared" si="5"/>
        <v>0</v>
      </c>
    </row>
    <row r="95" spans="1:13" ht="14.4" x14ac:dyDescent="0.25">
      <c r="A95" s="12" t="str">
        <f>CONCATENATE(B95,C95,D95)</f>
        <v/>
      </c>
      <c r="B95" s="13"/>
      <c r="C95" s="14"/>
      <c r="D95" s="15"/>
      <c r="E95" s="20"/>
      <c r="F95" s="16"/>
      <c r="G95" s="20"/>
      <c r="H95" s="13"/>
      <c r="I95" s="31"/>
      <c r="J95" s="34"/>
      <c r="K95" s="17">
        <f t="shared" si="4"/>
        <v>0</v>
      </c>
      <c r="L95" s="18">
        <f t="shared" si="3"/>
        <v>0</v>
      </c>
      <c r="M95" s="19">
        <f t="shared" si="5"/>
        <v>0</v>
      </c>
    </row>
    <row r="96" spans="1:13" ht="14.4" x14ac:dyDescent="0.25">
      <c r="A96" s="12" t="str">
        <f>CONCATENATE(B96,C96,D96)</f>
        <v/>
      </c>
      <c r="B96" s="13"/>
      <c r="C96" s="14"/>
      <c r="D96" s="15"/>
      <c r="E96" s="20"/>
      <c r="F96" s="16"/>
      <c r="G96" s="20"/>
      <c r="H96" s="13"/>
      <c r="I96" s="31"/>
      <c r="J96" s="34"/>
      <c r="K96" s="17">
        <f t="shared" si="4"/>
        <v>0</v>
      </c>
      <c r="L96" s="18">
        <f t="shared" si="3"/>
        <v>0</v>
      </c>
      <c r="M96" s="19">
        <f t="shared" si="5"/>
        <v>0</v>
      </c>
    </row>
    <row r="97" spans="1:13" ht="14.4" x14ac:dyDescent="0.25">
      <c r="A97" s="12" t="str">
        <f>CONCATENATE(B97,C97,D97)</f>
        <v/>
      </c>
      <c r="B97" s="13"/>
      <c r="C97" s="14"/>
      <c r="D97" s="15"/>
      <c r="E97" s="20"/>
      <c r="F97" s="16"/>
      <c r="G97" s="20"/>
      <c r="H97" s="13"/>
      <c r="I97" s="31"/>
      <c r="J97" s="34"/>
      <c r="K97" s="17">
        <f t="shared" si="4"/>
        <v>0</v>
      </c>
      <c r="L97" s="18">
        <f t="shared" si="3"/>
        <v>0</v>
      </c>
      <c r="M97" s="19">
        <f t="shared" si="5"/>
        <v>0</v>
      </c>
    </row>
    <row r="98" spans="1:13" ht="14.4" x14ac:dyDescent="0.25">
      <c r="A98" s="12" t="str">
        <f>CONCATENATE(B98,C98,D98)</f>
        <v/>
      </c>
      <c r="B98" s="13"/>
      <c r="C98" s="14"/>
      <c r="D98" s="15"/>
      <c r="E98" s="20"/>
      <c r="F98" s="16"/>
      <c r="G98" s="20"/>
      <c r="H98" s="13"/>
      <c r="I98" s="31"/>
      <c r="J98" s="34"/>
      <c r="K98" s="17">
        <f t="shared" si="4"/>
        <v>0</v>
      </c>
      <c r="L98" s="18">
        <f t="shared" si="3"/>
        <v>0</v>
      </c>
      <c r="M98" s="19">
        <f t="shared" si="5"/>
        <v>0</v>
      </c>
    </row>
    <row r="99" spans="1:13" ht="14.4" x14ac:dyDescent="0.25">
      <c r="A99" s="12" t="str">
        <f>CONCATENATE(B99,C99,D99)</f>
        <v/>
      </c>
      <c r="B99" s="13"/>
      <c r="C99" s="14"/>
      <c r="D99" s="15"/>
      <c r="E99" s="20"/>
      <c r="F99" s="16"/>
      <c r="G99" s="20"/>
      <c r="H99" s="13"/>
      <c r="I99" s="31"/>
      <c r="J99" s="34"/>
      <c r="K99" s="17">
        <f t="shared" si="4"/>
        <v>0</v>
      </c>
      <c r="L99" s="18">
        <f t="shared" si="3"/>
        <v>0</v>
      </c>
      <c r="M99" s="19">
        <f t="shared" si="5"/>
        <v>0</v>
      </c>
    </row>
    <row r="100" spans="1:13" ht="14.4" x14ac:dyDescent="0.25">
      <c r="A100" s="12" t="str">
        <f>CONCATENATE(B100,C100,D100)</f>
        <v/>
      </c>
      <c r="B100" s="13"/>
      <c r="C100" s="14"/>
      <c r="D100" s="15"/>
      <c r="E100" s="20"/>
      <c r="F100" s="16"/>
      <c r="G100" s="20"/>
      <c r="H100" s="13"/>
      <c r="I100" s="31"/>
      <c r="J100" s="34"/>
      <c r="K100" s="17">
        <f t="shared" si="4"/>
        <v>0</v>
      </c>
      <c r="L100" s="18">
        <f t="shared" si="3"/>
        <v>0</v>
      </c>
      <c r="M100" s="19">
        <f t="shared" si="5"/>
        <v>0</v>
      </c>
    </row>
    <row r="101" spans="1:13" ht="14.4" x14ac:dyDescent="0.25">
      <c r="A101" s="12" t="str">
        <f>CONCATENATE(B101,C101,D101)</f>
        <v/>
      </c>
      <c r="B101" s="13"/>
      <c r="C101" s="14"/>
      <c r="D101" s="15"/>
      <c r="E101" s="20"/>
      <c r="F101" s="16"/>
      <c r="G101" s="20"/>
      <c r="H101" s="13"/>
      <c r="I101" s="31"/>
      <c r="J101" s="34"/>
      <c r="K101" s="17">
        <f t="shared" si="4"/>
        <v>0</v>
      </c>
      <c r="L101" s="18">
        <f t="shared" si="3"/>
        <v>0</v>
      </c>
      <c r="M101" s="19">
        <f t="shared" si="5"/>
        <v>0</v>
      </c>
    </row>
    <row r="102" spans="1:13" ht="14.4" x14ac:dyDescent="0.25">
      <c r="A102" s="12" t="str">
        <f>CONCATENATE(B102,C102,D102)</f>
        <v/>
      </c>
      <c r="B102" s="13"/>
      <c r="C102" s="14"/>
      <c r="D102" s="15"/>
      <c r="E102" s="20"/>
      <c r="F102" s="16"/>
      <c r="G102" s="20"/>
      <c r="H102" s="13"/>
      <c r="I102" s="31"/>
      <c r="J102" s="34"/>
      <c r="K102" s="17">
        <f t="shared" si="4"/>
        <v>0</v>
      </c>
      <c r="L102" s="18">
        <f t="shared" si="3"/>
        <v>0</v>
      </c>
      <c r="M102" s="19">
        <f t="shared" si="5"/>
        <v>0</v>
      </c>
    </row>
    <row r="103" spans="1:13" ht="14.4" x14ac:dyDescent="0.25">
      <c r="A103" s="12" t="str">
        <f>CONCATENATE(B103,C103,D103)</f>
        <v/>
      </c>
      <c r="B103" s="13"/>
      <c r="C103" s="14"/>
      <c r="D103" s="15"/>
      <c r="E103" s="20"/>
      <c r="F103" s="16"/>
      <c r="G103" s="20"/>
      <c r="H103" s="13"/>
      <c r="I103" s="31"/>
      <c r="J103" s="34"/>
      <c r="K103" s="17">
        <f t="shared" si="4"/>
        <v>0</v>
      </c>
      <c r="L103" s="18">
        <f t="shared" si="3"/>
        <v>0</v>
      </c>
      <c r="M103" s="19">
        <f t="shared" si="5"/>
        <v>0</v>
      </c>
    </row>
    <row r="104" spans="1:13" ht="14.4" x14ac:dyDescent="0.25">
      <c r="A104" s="12" t="str">
        <f>CONCATENATE(B104,C104,D104)</f>
        <v/>
      </c>
      <c r="B104" s="13"/>
      <c r="C104" s="14"/>
      <c r="D104" s="15"/>
      <c r="E104" s="20"/>
      <c r="F104" s="16"/>
      <c r="G104" s="20"/>
      <c r="H104" s="13"/>
      <c r="I104" s="31"/>
      <c r="J104" s="34"/>
      <c r="K104" s="17">
        <f t="shared" si="4"/>
        <v>0</v>
      </c>
      <c r="L104" s="18">
        <f t="shared" si="3"/>
        <v>0</v>
      </c>
      <c r="M104" s="19">
        <f t="shared" si="5"/>
        <v>0</v>
      </c>
    </row>
    <row r="105" spans="1:13" ht="14.4" x14ac:dyDescent="0.25">
      <c r="A105" s="12" t="str">
        <f>CONCATENATE(B105,C105,D105)</f>
        <v/>
      </c>
      <c r="B105" s="13"/>
      <c r="C105" s="14"/>
      <c r="D105" s="15"/>
      <c r="E105" s="20"/>
      <c r="F105" s="16"/>
      <c r="G105" s="20"/>
      <c r="H105" s="13"/>
      <c r="I105" s="31"/>
      <c r="J105" s="34"/>
      <c r="K105" s="17">
        <f t="shared" si="4"/>
        <v>0</v>
      </c>
      <c r="L105" s="18">
        <f t="shared" si="3"/>
        <v>0</v>
      </c>
      <c r="M105" s="19">
        <f t="shared" si="5"/>
        <v>0</v>
      </c>
    </row>
    <row r="106" spans="1:13" ht="14.4" x14ac:dyDescent="0.25">
      <c r="A106" s="12" t="str">
        <f>CONCATENATE(B106,C106,D106)</f>
        <v/>
      </c>
      <c r="B106" s="13"/>
      <c r="C106" s="14"/>
      <c r="D106" s="15"/>
      <c r="E106" s="20"/>
      <c r="F106" s="16"/>
      <c r="G106" s="20"/>
      <c r="H106" s="13"/>
      <c r="I106" s="31"/>
      <c r="J106" s="34"/>
      <c r="K106" s="17">
        <f t="shared" si="4"/>
        <v>0</v>
      </c>
      <c r="L106" s="18">
        <f t="shared" si="3"/>
        <v>0</v>
      </c>
      <c r="M106" s="19">
        <f t="shared" si="5"/>
        <v>0</v>
      </c>
    </row>
    <row r="107" spans="1:13" ht="14.4" x14ac:dyDescent="0.25">
      <c r="A107" s="12" t="str">
        <f>CONCATENATE(B107,C107,D107)</f>
        <v/>
      </c>
      <c r="B107" s="13"/>
      <c r="C107" s="14"/>
      <c r="D107" s="15"/>
      <c r="E107" s="20"/>
      <c r="F107" s="16"/>
      <c r="G107" s="20"/>
      <c r="H107" s="13"/>
      <c r="I107" s="31"/>
      <c r="J107" s="34"/>
      <c r="K107" s="17">
        <f t="shared" si="4"/>
        <v>0</v>
      </c>
      <c r="L107" s="18">
        <f t="shared" si="3"/>
        <v>0</v>
      </c>
      <c r="M107" s="19">
        <f t="shared" si="5"/>
        <v>0</v>
      </c>
    </row>
    <row r="108" spans="1:13" ht="14.4" x14ac:dyDescent="0.25">
      <c r="A108" s="12" t="str">
        <f>CONCATENATE(B108,C108,D108)</f>
        <v/>
      </c>
      <c r="B108" s="13"/>
      <c r="C108" s="14"/>
      <c r="D108" s="15"/>
      <c r="E108" s="20"/>
      <c r="F108" s="16"/>
      <c r="G108" s="20"/>
      <c r="H108" s="13"/>
      <c r="I108" s="31"/>
      <c r="J108" s="34"/>
      <c r="K108" s="17">
        <f t="shared" si="4"/>
        <v>0</v>
      </c>
      <c r="L108" s="18">
        <f t="shared" si="3"/>
        <v>0</v>
      </c>
      <c r="M108" s="19">
        <f t="shared" si="5"/>
        <v>0</v>
      </c>
    </row>
    <row r="109" spans="1:13" ht="14.4" x14ac:dyDescent="0.25">
      <c r="A109" s="12" t="str">
        <f>CONCATENATE(B109,C109,D109)</f>
        <v/>
      </c>
      <c r="B109" s="13"/>
      <c r="C109" s="14"/>
      <c r="D109" s="15"/>
      <c r="E109" s="20"/>
      <c r="F109" s="16"/>
      <c r="G109" s="20"/>
      <c r="H109" s="13"/>
      <c r="I109" s="31"/>
      <c r="J109" s="34"/>
      <c r="K109" s="17">
        <f t="shared" si="4"/>
        <v>0</v>
      </c>
      <c r="L109" s="18">
        <f t="shared" si="3"/>
        <v>0</v>
      </c>
      <c r="M109" s="19">
        <f t="shared" si="5"/>
        <v>0</v>
      </c>
    </row>
    <row r="110" spans="1:13" ht="14.4" x14ac:dyDescent="0.25">
      <c r="A110" s="12" t="str">
        <f>CONCATENATE(B110,C110,D110)</f>
        <v/>
      </c>
      <c r="B110" s="13"/>
      <c r="C110" s="14"/>
      <c r="D110" s="15"/>
      <c r="E110" s="20"/>
      <c r="F110" s="16"/>
      <c r="G110" s="20"/>
      <c r="H110" s="13"/>
      <c r="I110" s="31"/>
      <c r="J110" s="34"/>
      <c r="K110" s="17">
        <f t="shared" si="4"/>
        <v>0</v>
      </c>
      <c r="L110" s="18">
        <f t="shared" si="3"/>
        <v>0</v>
      </c>
      <c r="M110" s="19">
        <f t="shared" si="5"/>
        <v>0</v>
      </c>
    </row>
    <row r="111" spans="1:13" ht="14.4" x14ac:dyDescent="0.25">
      <c r="A111" s="12" t="str">
        <f>CONCATENATE(B111,C111,D111)</f>
        <v/>
      </c>
      <c r="B111" s="13"/>
      <c r="C111" s="14"/>
      <c r="D111" s="15"/>
      <c r="E111" s="20"/>
      <c r="F111" s="16"/>
      <c r="G111" s="20"/>
      <c r="H111" s="13"/>
      <c r="I111" s="31"/>
      <c r="J111" s="34"/>
      <c r="K111" s="17">
        <f t="shared" si="4"/>
        <v>0</v>
      </c>
      <c r="L111" s="18">
        <f t="shared" si="3"/>
        <v>0</v>
      </c>
      <c r="M111" s="19">
        <f t="shared" si="5"/>
        <v>0</v>
      </c>
    </row>
    <row r="112" spans="1:13" ht="14.4" x14ac:dyDescent="0.25">
      <c r="A112" s="12" t="str">
        <f>CONCATENATE(B112,C112,D112)</f>
        <v/>
      </c>
      <c r="B112" s="13"/>
      <c r="C112" s="14"/>
      <c r="D112" s="15"/>
      <c r="E112" s="20"/>
      <c r="F112" s="16"/>
      <c r="G112" s="20"/>
      <c r="H112" s="13"/>
      <c r="I112" s="31"/>
      <c r="J112" s="34"/>
      <c r="K112" s="17">
        <f t="shared" si="4"/>
        <v>0</v>
      </c>
      <c r="L112" s="18">
        <f t="shared" si="3"/>
        <v>0</v>
      </c>
      <c r="M112" s="19">
        <f t="shared" si="5"/>
        <v>0</v>
      </c>
    </row>
    <row r="113" spans="1:13" ht="14.4" x14ac:dyDescent="0.25">
      <c r="A113" s="12" t="str">
        <f>CONCATENATE(B113,C113,D113)</f>
        <v/>
      </c>
      <c r="B113" s="13"/>
      <c r="C113" s="14"/>
      <c r="D113" s="15"/>
      <c r="E113" s="20"/>
      <c r="F113" s="16"/>
      <c r="G113" s="20"/>
      <c r="H113" s="13"/>
      <c r="I113" s="31"/>
      <c r="J113" s="34"/>
      <c r="K113" s="17">
        <f t="shared" si="4"/>
        <v>0</v>
      </c>
      <c r="L113" s="18">
        <f t="shared" si="3"/>
        <v>0</v>
      </c>
      <c r="M113" s="19">
        <f t="shared" si="5"/>
        <v>0</v>
      </c>
    </row>
    <row r="114" spans="1:13" ht="14.4" x14ac:dyDescent="0.25">
      <c r="A114" s="12" t="str">
        <f>CONCATENATE(B114,C114,D114)</f>
        <v/>
      </c>
      <c r="B114" s="13"/>
      <c r="C114" s="14"/>
      <c r="D114" s="15"/>
      <c r="E114" s="20"/>
      <c r="F114" s="16"/>
      <c r="G114" s="20"/>
      <c r="H114" s="13"/>
      <c r="I114" s="31"/>
      <c r="J114" s="34"/>
      <c r="K114" s="17">
        <f t="shared" si="4"/>
        <v>0</v>
      </c>
      <c r="L114" s="18">
        <f t="shared" si="3"/>
        <v>0</v>
      </c>
      <c r="M114" s="19">
        <f t="shared" si="5"/>
        <v>0</v>
      </c>
    </row>
    <row r="115" spans="1:13" ht="14.4" x14ac:dyDescent="0.25">
      <c r="A115" s="12" t="str">
        <f>CONCATENATE(B115,C115,D115)</f>
        <v/>
      </c>
      <c r="B115" s="13"/>
      <c r="C115" s="14"/>
      <c r="D115" s="15"/>
      <c r="E115" s="20"/>
      <c r="F115" s="16"/>
      <c r="G115" s="20"/>
      <c r="H115" s="13"/>
      <c r="I115" s="31"/>
      <c r="J115" s="34"/>
      <c r="K115" s="17">
        <f t="shared" si="4"/>
        <v>0</v>
      </c>
      <c r="L115" s="18">
        <f t="shared" si="3"/>
        <v>0</v>
      </c>
      <c r="M115" s="19">
        <f t="shared" si="5"/>
        <v>0</v>
      </c>
    </row>
    <row r="116" spans="1:13" ht="14.4" x14ac:dyDescent="0.25">
      <c r="A116" s="12" t="str">
        <f>CONCATENATE(B116,C116,D116)</f>
        <v/>
      </c>
      <c r="B116" s="13"/>
      <c r="C116" s="14"/>
      <c r="D116" s="15"/>
      <c r="E116" s="20"/>
      <c r="F116" s="16"/>
      <c r="G116" s="20"/>
      <c r="H116" s="13"/>
      <c r="I116" s="31"/>
      <c r="J116" s="34"/>
      <c r="K116" s="17">
        <f t="shared" si="4"/>
        <v>0</v>
      </c>
      <c r="L116" s="18">
        <f t="shared" si="3"/>
        <v>0</v>
      </c>
      <c r="M116" s="19">
        <f t="shared" si="5"/>
        <v>0</v>
      </c>
    </row>
    <row r="117" spans="1:13" ht="14.4" x14ac:dyDescent="0.25">
      <c r="A117" s="12" t="str">
        <f>CONCATENATE(B117,C117,D117)</f>
        <v/>
      </c>
      <c r="B117" s="13"/>
      <c r="C117" s="14"/>
      <c r="D117" s="15"/>
      <c r="E117" s="20"/>
      <c r="F117" s="16"/>
      <c r="G117" s="20"/>
      <c r="H117" s="13"/>
      <c r="I117" s="31"/>
      <c r="J117" s="34"/>
      <c r="K117" s="17">
        <f t="shared" si="4"/>
        <v>0</v>
      </c>
      <c r="L117" s="18">
        <f t="shared" si="3"/>
        <v>0</v>
      </c>
      <c r="M117" s="19">
        <f t="shared" si="5"/>
        <v>0</v>
      </c>
    </row>
    <row r="118" spans="1:13" ht="14.4" x14ac:dyDescent="0.25">
      <c r="A118" s="12" t="str">
        <f>CONCATENATE(B118,C118,D118)</f>
        <v/>
      </c>
      <c r="B118" s="13"/>
      <c r="C118" s="14"/>
      <c r="D118" s="15"/>
      <c r="E118" s="20"/>
      <c r="F118" s="16"/>
      <c r="G118" s="20"/>
      <c r="H118" s="13"/>
      <c r="I118" s="31"/>
      <c r="J118" s="34"/>
      <c r="K118" s="17">
        <f t="shared" si="4"/>
        <v>0</v>
      </c>
      <c r="L118" s="18">
        <f t="shared" si="3"/>
        <v>0</v>
      </c>
      <c r="M118" s="19">
        <f t="shared" si="5"/>
        <v>0</v>
      </c>
    </row>
    <row r="119" spans="1:13" ht="14.4" x14ac:dyDescent="0.25">
      <c r="A119" s="12" t="str">
        <f>CONCATENATE(B119,C119,D119)</f>
        <v/>
      </c>
      <c r="B119" s="13"/>
      <c r="C119" s="14"/>
      <c r="D119" s="15"/>
      <c r="E119" s="20"/>
      <c r="F119" s="16"/>
      <c r="G119" s="20"/>
      <c r="H119" s="13"/>
      <c r="I119" s="31"/>
      <c r="J119" s="34"/>
      <c r="K119" s="17">
        <f t="shared" si="4"/>
        <v>0</v>
      </c>
      <c r="L119" s="18">
        <f t="shared" si="3"/>
        <v>0</v>
      </c>
      <c r="M119" s="19">
        <f t="shared" si="5"/>
        <v>0</v>
      </c>
    </row>
    <row r="120" spans="1:13" ht="14.4" x14ac:dyDescent="0.25">
      <c r="A120" s="12" t="str">
        <f>CONCATENATE(B120,C120,D120)</f>
        <v/>
      </c>
      <c r="B120" s="13"/>
      <c r="C120" s="14"/>
      <c r="D120" s="15"/>
      <c r="E120" s="20"/>
      <c r="F120" s="16"/>
      <c r="G120" s="20"/>
      <c r="H120" s="13"/>
      <c r="I120" s="31"/>
      <c r="J120" s="34"/>
      <c r="K120" s="17">
        <f t="shared" si="4"/>
        <v>0</v>
      </c>
      <c r="L120" s="18">
        <f t="shared" si="3"/>
        <v>0</v>
      </c>
      <c r="M120" s="19">
        <f t="shared" si="5"/>
        <v>0</v>
      </c>
    </row>
    <row r="121" spans="1:13" ht="14.4" x14ac:dyDescent="0.25">
      <c r="A121" s="12" t="str">
        <f>CONCATENATE(B121,C121,D121)</f>
        <v/>
      </c>
      <c r="B121" s="13"/>
      <c r="C121" s="14"/>
      <c r="D121" s="15"/>
      <c r="E121" s="20"/>
      <c r="F121" s="16"/>
      <c r="G121" s="20"/>
      <c r="H121" s="13"/>
      <c r="I121" s="31"/>
      <c r="J121" s="34"/>
      <c r="K121" s="17">
        <f t="shared" si="4"/>
        <v>0</v>
      </c>
      <c r="L121" s="18">
        <f t="shared" si="3"/>
        <v>0</v>
      </c>
      <c r="M121" s="19">
        <f t="shared" si="5"/>
        <v>0</v>
      </c>
    </row>
    <row r="122" spans="1:13" ht="14.4" x14ac:dyDescent="0.25">
      <c r="A122" s="12" t="str">
        <f>CONCATENATE(B122,C122,D122)</f>
        <v/>
      </c>
      <c r="B122" s="13"/>
      <c r="C122" s="14"/>
      <c r="D122" s="15"/>
      <c r="E122" s="20"/>
      <c r="F122" s="16"/>
      <c r="G122" s="20"/>
      <c r="H122" s="13"/>
      <c r="I122" s="31"/>
      <c r="J122" s="34"/>
      <c r="K122" s="17">
        <f t="shared" si="4"/>
        <v>0</v>
      </c>
      <c r="L122" s="18">
        <f t="shared" si="3"/>
        <v>0</v>
      </c>
      <c r="M122" s="19">
        <f t="shared" si="5"/>
        <v>0</v>
      </c>
    </row>
    <row r="123" spans="1:13" ht="14.4" x14ac:dyDescent="0.25">
      <c r="A123" s="12" t="str">
        <f>CONCATENATE(B123,C123,D123)</f>
        <v/>
      </c>
      <c r="B123" s="13"/>
      <c r="C123" s="14"/>
      <c r="D123" s="15"/>
      <c r="E123" s="20"/>
      <c r="F123" s="16"/>
      <c r="G123" s="20"/>
      <c r="H123" s="13"/>
      <c r="I123" s="31"/>
      <c r="J123" s="34"/>
      <c r="K123" s="17">
        <f t="shared" si="4"/>
        <v>0</v>
      </c>
      <c r="L123" s="18">
        <f t="shared" si="3"/>
        <v>0</v>
      </c>
      <c r="M123" s="19">
        <f t="shared" si="5"/>
        <v>0</v>
      </c>
    </row>
    <row r="124" spans="1:13" ht="14.4" x14ac:dyDescent="0.25">
      <c r="A124" s="12" t="str">
        <f>CONCATENATE(B124,C124,D124)</f>
        <v/>
      </c>
      <c r="B124" s="13"/>
      <c r="C124" s="14"/>
      <c r="D124" s="15"/>
      <c r="E124" s="20"/>
      <c r="F124" s="16"/>
      <c r="G124" s="20"/>
      <c r="H124" s="13"/>
      <c r="I124" s="31"/>
      <c r="J124" s="34"/>
      <c r="K124" s="17">
        <f t="shared" si="4"/>
        <v>0</v>
      </c>
      <c r="L124" s="18">
        <f t="shared" si="3"/>
        <v>0</v>
      </c>
      <c r="M124" s="19">
        <f t="shared" si="5"/>
        <v>0</v>
      </c>
    </row>
    <row r="125" spans="1:13" ht="14.4" x14ac:dyDescent="0.25">
      <c r="A125" s="12" t="str">
        <f>CONCATENATE(B125,C125,D125)</f>
        <v/>
      </c>
      <c r="B125" s="13"/>
      <c r="C125" s="14"/>
      <c r="D125" s="15"/>
      <c r="E125" s="20"/>
      <c r="F125" s="16"/>
      <c r="G125" s="20"/>
      <c r="H125" s="13"/>
      <c r="I125" s="31"/>
      <c r="J125" s="34"/>
      <c r="K125" s="17">
        <f t="shared" si="4"/>
        <v>0</v>
      </c>
      <c r="L125" s="18">
        <f t="shared" si="3"/>
        <v>0</v>
      </c>
      <c r="M125" s="19">
        <f t="shared" si="5"/>
        <v>0</v>
      </c>
    </row>
    <row r="126" spans="1:13" ht="14.4" x14ac:dyDescent="0.25">
      <c r="A126" s="12" t="str">
        <f>CONCATENATE(B126,C126,D126)</f>
        <v/>
      </c>
      <c r="B126" s="13"/>
      <c r="C126" s="14"/>
      <c r="D126" s="15"/>
      <c r="E126" s="20"/>
      <c r="F126" s="16"/>
      <c r="G126" s="20"/>
      <c r="H126" s="13"/>
      <c r="I126" s="31"/>
      <c r="J126" s="34"/>
      <c r="K126" s="17">
        <f t="shared" si="4"/>
        <v>0</v>
      </c>
      <c r="L126" s="18">
        <f t="shared" si="3"/>
        <v>0</v>
      </c>
      <c r="M126" s="19">
        <f t="shared" si="5"/>
        <v>0</v>
      </c>
    </row>
    <row r="127" spans="1:13" ht="14.4" x14ac:dyDescent="0.25">
      <c r="A127" s="12" t="str">
        <f>CONCATENATE(B127,C127,D127)</f>
        <v/>
      </c>
      <c r="B127" s="13"/>
      <c r="C127" s="14"/>
      <c r="D127" s="15"/>
      <c r="E127" s="20"/>
      <c r="F127" s="16"/>
      <c r="G127" s="20"/>
      <c r="H127" s="13"/>
      <c r="I127" s="31"/>
      <c r="J127" s="34"/>
      <c r="K127" s="17">
        <f t="shared" si="4"/>
        <v>0</v>
      </c>
      <c r="L127" s="18">
        <f t="shared" si="3"/>
        <v>0</v>
      </c>
      <c r="M127" s="19">
        <f t="shared" si="5"/>
        <v>0</v>
      </c>
    </row>
    <row r="128" spans="1:13" ht="14.4" x14ac:dyDescent="0.25">
      <c r="A128" s="12" t="str">
        <f>CONCATENATE(B128,C128,D128)</f>
        <v/>
      </c>
      <c r="B128" s="13"/>
      <c r="C128" s="14"/>
      <c r="D128" s="15"/>
      <c r="E128" s="20"/>
      <c r="F128" s="16"/>
      <c r="G128" s="20"/>
      <c r="H128" s="13"/>
      <c r="I128" s="31"/>
      <c r="J128" s="34"/>
      <c r="K128" s="17">
        <f t="shared" si="4"/>
        <v>0</v>
      </c>
      <c r="L128" s="18">
        <f t="shared" si="3"/>
        <v>0</v>
      </c>
      <c r="M128" s="19">
        <f t="shared" si="5"/>
        <v>0</v>
      </c>
    </row>
    <row r="129" spans="1:13" ht="14.4" x14ac:dyDescent="0.25">
      <c r="A129" s="12" t="str">
        <f>CONCATENATE(B129,C129,D129)</f>
        <v/>
      </c>
      <c r="B129" s="13"/>
      <c r="C129" s="14"/>
      <c r="D129" s="15"/>
      <c r="E129" s="20"/>
      <c r="F129" s="16"/>
      <c r="G129" s="20"/>
      <c r="H129" s="13"/>
      <c r="I129" s="31"/>
      <c r="J129" s="34"/>
      <c r="K129" s="17">
        <f t="shared" si="4"/>
        <v>0</v>
      </c>
      <c r="L129" s="18">
        <f t="shared" si="3"/>
        <v>0</v>
      </c>
      <c r="M129" s="19">
        <f t="shared" si="5"/>
        <v>0</v>
      </c>
    </row>
    <row r="130" spans="1:13" ht="14.4" x14ac:dyDescent="0.25">
      <c r="A130" s="12" t="str">
        <f>CONCATENATE(B130,C130,D130)</f>
        <v/>
      </c>
      <c r="B130" s="13"/>
      <c r="C130" s="14"/>
      <c r="D130" s="15"/>
      <c r="E130" s="20"/>
      <c r="F130" s="16"/>
      <c r="G130" s="20"/>
      <c r="H130" s="13"/>
      <c r="I130" s="31"/>
      <c r="J130" s="34"/>
      <c r="K130" s="17">
        <f t="shared" si="4"/>
        <v>0</v>
      </c>
      <c r="L130" s="18">
        <f t="shared" si="3"/>
        <v>0</v>
      </c>
      <c r="M130" s="19">
        <f t="shared" si="5"/>
        <v>0</v>
      </c>
    </row>
    <row r="131" spans="1:13" ht="14.4" x14ac:dyDescent="0.25">
      <c r="A131" s="12" t="str">
        <f>CONCATENATE(B131,C131,D131)</f>
        <v/>
      </c>
      <c r="B131" s="13"/>
      <c r="C131" s="14"/>
      <c r="D131" s="15"/>
      <c r="E131" s="20"/>
      <c r="F131" s="16"/>
      <c r="G131" s="20"/>
      <c r="H131" s="13"/>
      <c r="I131" s="31"/>
      <c r="J131" s="34"/>
      <c r="K131" s="17">
        <f t="shared" si="4"/>
        <v>0</v>
      </c>
      <c r="L131" s="18">
        <f t="shared" si="3"/>
        <v>0</v>
      </c>
      <c r="M131" s="19">
        <f t="shared" si="5"/>
        <v>0</v>
      </c>
    </row>
    <row r="132" spans="1:13" ht="14.4" x14ac:dyDescent="0.25">
      <c r="A132" s="12" t="str">
        <f>CONCATENATE(B132,C132,D132)</f>
        <v/>
      </c>
      <c r="B132" s="13"/>
      <c r="C132" s="14"/>
      <c r="D132" s="15"/>
      <c r="E132" s="20"/>
      <c r="F132" s="16"/>
      <c r="G132" s="20"/>
      <c r="H132" s="13"/>
      <c r="I132" s="31"/>
      <c r="J132" s="34"/>
      <c r="K132" s="17">
        <f t="shared" si="4"/>
        <v>0</v>
      </c>
      <c r="L132" s="18">
        <f t="shared" si="3"/>
        <v>0</v>
      </c>
      <c r="M132" s="19">
        <f t="shared" si="5"/>
        <v>0</v>
      </c>
    </row>
    <row r="133" spans="1:13" ht="14.4" x14ac:dyDescent="0.25">
      <c r="A133" s="12" t="str">
        <f>CONCATENATE(B133,C133,D133)</f>
        <v/>
      </c>
      <c r="B133" s="13"/>
      <c r="C133" s="14"/>
      <c r="D133" s="15"/>
      <c r="E133" s="20"/>
      <c r="F133" s="16"/>
      <c r="G133" s="20"/>
      <c r="H133" s="13"/>
      <c r="I133" s="31"/>
      <c r="J133" s="34"/>
      <c r="K133" s="17">
        <f t="shared" si="4"/>
        <v>0</v>
      </c>
      <c r="L133" s="18">
        <f t="shared" si="3"/>
        <v>0</v>
      </c>
      <c r="M133" s="19">
        <f t="shared" si="5"/>
        <v>0</v>
      </c>
    </row>
    <row r="134" spans="1:13" ht="14.4" x14ac:dyDescent="0.25">
      <c r="A134" s="12" t="str">
        <f>CONCATENATE(B134,C134,D134)</f>
        <v/>
      </c>
      <c r="B134" s="13"/>
      <c r="C134" s="14"/>
      <c r="D134" s="15"/>
      <c r="E134" s="20"/>
      <c r="F134" s="16"/>
      <c r="G134" s="20"/>
      <c r="H134" s="13"/>
      <c r="I134" s="31"/>
      <c r="J134" s="34"/>
      <c r="K134" s="17">
        <f t="shared" si="4"/>
        <v>0</v>
      </c>
      <c r="L134" s="18">
        <f t="shared" si="3"/>
        <v>0</v>
      </c>
      <c r="M134" s="19">
        <f t="shared" si="5"/>
        <v>0</v>
      </c>
    </row>
    <row r="135" spans="1:13" ht="14.4" x14ac:dyDescent="0.25">
      <c r="A135" s="12" t="str">
        <f>CONCATENATE(B135,C135,D135)</f>
        <v/>
      </c>
      <c r="B135" s="13"/>
      <c r="C135" s="14"/>
      <c r="D135" s="15"/>
      <c r="E135" s="20"/>
      <c r="F135" s="16"/>
      <c r="G135" s="20"/>
      <c r="H135" s="13"/>
      <c r="I135" s="31"/>
      <c r="J135" s="34"/>
      <c r="K135" s="17">
        <f t="shared" si="4"/>
        <v>0</v>
      </c>
      <c r="L135" s="18">
        <f t="shared" si="3"/>
        <v>0</v>
      </c>
      <c r="M135" s="19">
        <f t="shared" si="5"/>
        <v>0</v>
      </c>
    </row>
    <row r="136" spans="1:13" ht="14.4" x14ac:dyDescent="0.25">
      <c r="A136" s="12" t="str">
        <f>CONCATENATE(B136,C136,D136)</f>
        <v/>
      </c>
      <c r="B136" s="13"/>
      <c r="C136" s="14"/>
      <c r="D136" s="15"/>
      <c r="E136" s="20"/>
      <c r="F136" s="16"/>
      <c r="G136" s="20"/>
      <c r="H136" s="13"/>
      <c r="I136" s="31"/>
      <c r="J136" s="34"/>
      <c r="K136" s="17">
        <f t="shared" si="4"/>
        <v>0</v>
      </c>
      <c r="L136" s="18">
        <f t="shared" ref="L136:L146" si="6">IF(K136=1,7,IF(K136=2,6,IF(K136=3,5,IF(K136=4,4,IF(K136=5,3,IF(K136=6,2,IF(K136&gt;=6,1,0)))))))</f>
        <v>0</v>
      </c>
      <c r="M136" s="19">
        <f t="shared" si="5"/>
        <v>0</v>
      </c>
    </row>
    <row r="137" spans="1:13" ht="14.4" x14ac:dyDescent="0.25">
      <c r="A137" s="12" t="str">
        <f>CONCATENATE(B137,C137,D137)</f>
        <v/>
      </c>
      <c r="B137" s="13"/>
      <c r="C137" s="14"/>
      <c r="D137" s="15"/>
      <c r="E137" s="20"/>
      <c r="F137" s="16"/>
      <c r="G137" s="20"/>
      <c r="H137" s="13"/>
      <c r="I137" s="31"/>
      <c r="J137" s="34"/>
      <c r="K137" s="17">
        <f t="shared" ref="K137:K146" si="7">SUM(G137:J137)</f>
        <v>0</v>
      </c>
      <c r="L137" s="18">
        <f t="shared" si="6"/>
        <v>0</v>
      </c>
      <c r="M137" s="19">
        <f t="shared" ref="M137:M146" si="8">SUM(L137+$M$5)</f>
        <v>0</v>
      </c>
    </row>
    <row r="138" spans="1:13" ht="14.4" x14ac:dyDescent="0.25">
      <c r="A138" s="12" t="str">
        <f>CONCATENATE(B138,C138,D138)</f>
        <v/>
      </c>
      <c r="B138" s="13"/>
      <c r="C138" s="14"/>
      <c r="D138" s="15"/>
      <c r="E138" s="20"/>
      <c r="F138" s="16"/>
      <c r="G138" s="20"/>
      <c r="H138" s="13"/>
      <c r="I138" s="31"/>
      <c r="J138" s="34"/>
      <c r="K138" s="17">
        <f t="shared" si="7"/>
        <v>0</v>
      </c>
      <c r="L138" s="18">
        <f t="shared" si="6"/>
        <v>0</v>
      </c>
      <c r="M138" s="19">
        <f t="shared" si="8"/>
        <v>0</v>
      </c>
    </row>
    <row r="139" spans="1:13" ht="14.4" x14ac:dyDescent="0.25">
      <c r="A139" s="12" t="str">
        <f>CONCATENATE(B139,C139,D139)</f>
        <v/>
      </c>
      <c r="B139" s="13"/>
      <c r="C139" s="14"/>
      <c r="D139" s="15"/>
      <c r="E139" s="20"/>
      <c r="F139" s="16"/>
      <c r="G139" s="20"/>
      <c r="H139" s="13"/>
      <c r="I139" s="31"/>
      <c r="J139" s="34"/>
      <c r="K139" s="17">
        <f t="shared" si="7"/>
        <v>0</v>
      </c>
      <c r="L139" s="18">
        <f t="shared" si="6"/>
        <v>0</v>
      </c>
      <c r="M139" s="19">
        <f t="shared" si="8"/>
        <v>0</v>
      </c>
    </row>
    <row r="140" spans="1:13" ht="14.4" x14ac:dyDescent="0.25">
      <c r="A140" s="12" t="str">
        <f>CONCATENATE(B140,C140,D140)</f>
        <v/>
      </c>
      <c r="B140" s="13"/>
      <c r="C140" s="14"/>
      <c r="D140" s="15"/>
      <c r="E140" s="20"/>
      <c r="F140" s="16"/>
      <c r="G140" s="20"/>
      <c r="H140" s="13"/>
      <c r="I140" s="31"/>
      <c r="J140" s="34"/>
      <c r="K140" s="17">
        <f t="shared" si="7"/>
        <v>0</v>
      </c>
      <c r="L140" s="18">
        <f t="shared" si="6"/>
        <v>0</v>
      </c>
      <c r="M140" s="19">
        <f t="shared" si="8"/>
        <v>0</v>
      </c>
    </row>
    <row r="141" spans="1:13" ht="14.4" x14ac:dyDescent="0.25">
      <c r="A141" s="12" t="str">
        <f>CONCATENATE(B141,C141,D141)</f>
        <v/>
      </c>
      <c r="B141" s="13"/>
      <c r="C141" s="14"/>
      <c r="D141" s="15"/>
      <c r="E141" s="20"/>
      <c r="F141" s="16"/>
      <c r="G141" s="20"/>
      <c r="H141" s="13"/>
      <c r="I141" s="31"/>
      <c r="J141" s="34"/>
      <c r="K141" s="17">
        <f t="shared" si="7"/>
        <v>0</v>
      </c>
      <c r="L141" s="18">
        <f t="shared" si="6"/>
        <v>0</v>
      </c>
      <c r="M141" s="19">
        <f t="shared" si="8"/>
        <v>0</v>
      </c>
    </row>
    <row r="142" spans="1:13" ht="14.4" x14ac:dyDescent="0.25">
      <c r="A142" s="12" t="str">
        <f>CONCATENATE(B142,C142,D142)</f>
        <v/>
      </c>
      <c r="B142" s="13"/>
      <c r="C142" s="14"/>
      <c r="D142" s="15"/>
      <c r="E142" s="20"/>
      <c r="F142" s="16"/>
      <c r="G142" s="20"/>
      <c r="H142" s="13"/>
      <c r="I142" s="31"/>
      <c r="J142" s="34"/>
      <c r="K142" s="17">
        <f t="shared" si="7"/>
        <v>0</v>
      </c>
      <c r="L142" s="18">
        <f t="shared" si="6"/>
        <v>0</v>
      </c>
      <c r="M142" s="19">
        <f t="shared" si="8"/>
        <v>0</v>
      </c>
    </row>
    <row r="143" spans="1:13" ht="14.4" x14ac:dyDescent="0.25">
      <c r="A143" s="12" t="str">
        <f>CONCATENATE(B143,C143,D143)</f>
        <v/>
      </c>
      <c r="B143" s="13"/>
      <c r="C143" s="14"/>
      <c r="D143" s="15"/>
      <c r="E143" s="20"/>
      <c r="F143" s="16"/>
      <c r="G143" s="20"/>
      <c r="H143" s="13"/>
      <c r="I143" s="31"/>
      <c r="J143" s="34"/>
      <c r="K143" s="17">
        <f t="shared" si="7"/>
        <v>0</v>
      </c>
      <c r="L143" s="18">
        <f t="shared" si="6"/>
        <v>0</v>
      </c>
      <c r="M143" s="19">
        <f t="shared" si="8"/>
        <v>0</v>
      </c>
    </row>
    <row r="144" spans="1:13" ht="14.4" x14ac:dyDescent="0.25">
      <c r="A144" s="12" t="str">
        <f>CONCATENATE(B144,C144,D144)</f>
        <v/>
      </c>
      <c r="B144" s="13"/>
      <c r="C144" s="14"/>
      <c r="D144" s="15"/>
      <c r="E144" s="20"/>
      <c r="F144" s="16"/>
      <c r="G144" s="20"/>
      <c r="H144" s="13"/>
      <c r="I144" s="31"/>
      <c r="J144" s="34"/>
      <c r="K144" s="17">
        <f t="shared" si="7"/>
        <v>0</v>
      </c>
      <c r="L144" s="18">
        <f t="shared" si="6"/>
        <v>0</v>
      </c>
      <c r="M144" s="19">
        <f t="shared" si="8"/>
        <v>0</v>
      </c>
    </row>
    <row r="145" spans="1:13" ht="14.4" x14ac:dyDescent="0.25">
      <c r="A145" s="12" t="str">
        <f>CONCATENATE(B145,C145,D145)</f>
        <v/>
      </c>
      <c r="B145" s="13"/>
      <c r="C145" s="14"/>
      <c r="D145" s="15"/>
      <c r="E145" s="20"/>
      <c r="F145" s="16"/>
      <c r="G145" s="20"/>
      <c r="H145" s="13"/>
      <c r="I145" s="31"/>
      <c r="J145" s="34"/>
      <c r="K145" s="17">
        <f t="shared" si="7"/>
        <v>0</v>
      </c>
      <c r="L145" s="18">
        <f t="shared" si="6"/>
        <v>0</v>
      </c>
      <c r="M145" s="19">
        <f t="shared" si="8"/>
        <v>0</v>
      </c>
    </row>
    <row r="146" spans="1:13" ht="14.4" x14ac:dyDescent="0.25">
      <c r="A146" s="12" t="str">
        <f>CONCATENATE(B146,C146,D146)</f>
        <v/>
      </c>
      <c r="B146" s="13"/>
      <c r="C146" s="14"/>
      <c r="D146" s="15"/>
      <c r="E146" s="20"/>
      <c r="F146" s="16"/>
      <c r="G146" s="20"/>
      <c r="H146" s="13"/>
      <c r="I146" s="31"/>
      <c r="J146" s="34"/>
      <c r="K146" s="17">
        <f t="shared" si="7"/>
        <v>0</v>
      </c>
      <c r="L146" s="18">
        <f t="shared" si="6"/>
        <v>0</v>
      </c>
      <c r="M146" s="19">
        <f t="shared" si="8"/>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51:D60">
    <cfRule type="duplicateValues" dxfId="85" priority="1206"/>
  </conditionalFormatting>
  <conditionalFormatting sqref="C1:D5">
    <cfRule type="duplicateValues" dxfId="84" priority="1207"/>
  </conditionalFormatting>
  <conditionalFormatting sqref="C23:D38">
    <cfRule type="duplicateValues" dxfId="83" priority="2"/>
  </conditionalFormatting>
  <conditionalFormatting sqref="B8:D22">
    <cfRule type="duplicateValues" dxfId="82" priority="1"/>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6D61-4899-4395-90CE-3A8260AC1870}">
  <sheetPr codeName="Sheet23">
    <tabColor rgb="FFA3E7FF"/>
  </sheetPr>
  <dimension ref="A1:M98"/>
  <sheetViews>
    <sheetView topLeftCell="A52" zoomScale="70" zoomScaleNormal="70" workbookViewId="0">
      <selection activeCell="P32" sqref="P32"/>
    </sheetView>
  </sheetViews>
  <sheetFormatPr defaultColWidth="10.33203125" defaultRowHeight="13.2" x14ac:dyDescent="0.25"/>
  <cols>
    <col min="1" max="1" width="37" style="9" customWidth="1"/>
    <col min="2" max="2" width="9.109375" style="1" bestFit="1" customWidth="1"/>
    <col min="3" max="3" width="18.6640625" style="9" bestFit="1" customWidth="1"/>
    <col min="4" max="4" width="26.88671875" style="207"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10.33203125" style="9"/>
  </cols>
  <sheetData>
    <row r="1" spans="1:13" ht="22.5" customHeight="1" thickBot="1" x14ac:dyDescent="0.3">
      <c r="A1" s="81">
        <f>SUM(A2-1)</f>
        <v>0</v>
      </c>
      <c r="B1" s="643" t="s">
        <v>163</v>
      </c>
      <c r="C1" s="644"/>
      <c r="D1" s="7" t="s">
        <v>164</v>
      </c>
      <c r="E1" s="622" t="s">
        <v>235</v>
      </c>
      <c r="F1" s="623"/>
      <c r="G1" s="623"/>
      <c r="H1" s="623"/>
      <c r="I1" s="623"/>
      <c r="J1" s="8" t="s">
        <v>165</v>
      </c>
      <c r="K1" s="657">
        <v>45059</v>
      </c>
      <c r="L1" s="658"/>
      <c r="M1" s="8" t="s">
        <v>166</v>
      </c>
    </row>
    <row r="2" spans="1:13" ht="22.5" customHeight="1" thickBot="1" x14ac:dyDescent="0.3">
      <c r="A2" s="1">
        <f>COUNTA(_xlfn.UNIQUE(D8:D198))</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1</v>
      </c>
    </row>
    <row r="5" spans="1:13" ht="14.4" thickBot="1" x14ac:dyDescent="0.3">
      <c r="A5" s="647"/>
      <c r="B5" s="650"/>
      <c r="C5" s="653"/>
      <c r="D5" s="642"/>
      <c r="E5" s="633" t="s">
        <v>183</v>
      </c>
      <c r="F5" s="634"/>
      <c r="G5" s="639"/>
      <c r="H5" s="641"/>
      <c r="I5" s="641"/>
      <c r="J5" s="642"/>
      <c r="K5" s="632"/>
      <c r="L5" s="637"/>
      <c r="M5" s="345">
        <f>IF(M4=1,0,IF(M4=2,1,IF(M4=3,2,0)))</f>
        <v>0</v>
      </c>
    </row>
    <row r="6" spans="1:13" ht="14.4" x14ac:dyDescent="0.25">
      <c r="A6" s="82" t="str">
        <f t="shared" ref="A6:A37" si="0">CONCATENATE(B6,C6,D6)</f>
        <v/>
      </c>
      <c r="B6" s="245"/>
      <c r="C6" s="246"/>
      <c r="D6" s="436"/>
      <c r="E6" s="248"/>
      <c r="F6" s="249"/>
      <c r="G6" s="248"/>
      <c r="H6" s="245"/>
      <c r="I6" s="250"/>
      <c r="J6" s="251"/>
      <c r="K6" s="81"/>
      <c r="L6" s="252">
        <f t="shared" ref="L6:L37" si="1">IF(K6=1,7,IF(K6=2,6,IF(K6=3,5,IF(K6=4,4,IF(K6=5,3,IF(K6=6,2,IF(K6&gt;=6,1,0)))))))</f>
        <v>0</v>
      </c>
      <c r="M6" s="253">
        <f>SUM(L6+$M$5)</f>
        <v>0</v>
      </c>
    </row>
    <row r="7" spans="1:13" ht="14.4" x14ac:dyDescent="0.25">
      <c r="A7" s="12" t="str">
        <f t="shared" si="0"/>
        <v/>
      </c>
      <c r="B7" s="13"/>
      <c r="C7" s="14"/>
      <c r="D7" s="15"/>
      <c r="E7" s="20"/>
      <c r="F7" s="16"/>
      <c r="G7" s="20"/>
      <c r="H7" s="13"/>
      <c r="I7" s="31"/>
      <c r="J7" s="34"/>
      <c r="K7" s="17"/>
      <c r="L7" s="18">
        <f t="shared" si="1"/>
        <v>0</v>
      </c>
      <c r="M7" s="19">
        <f>SUM(L7+$M$5)</f>
        <v>0</v>
      </c>
    </row>
    <row r="8" spans="1:13" ht="14.4" x14ac:dyDescent="0.25">
      <c r="A8" s="12" t="str">
        <f t="shared" si="0"/>
        <v/>
      </c>
      <c r="B8" s="13"/>
      <c r="C8" s="14"/>
      <c r="D8" s="295"/>
      <c r="E8" s="20"/>
      <c r="F8" s="16"/>
      <c r="G8" s="20"/>
      <c r="H8" s="13"/>
      <c r="I8" s="31"/>
      <c r="J8" s="34"/>
      <c r="K8" s="17"/>
      <c r="L8" s="18">
        <f t="shared" si="1"/>
        <v>0</v>
      </c>
      <c r="M8" s="19">
        <f>SUM(L8+$M$5)</f>
        <v>0</v>
      </c>
    </row>
    <row r="9" spans="1:13" ht="14.4" x14ac:dyDescent="0.2">
      <c r="A9" s="12" t="str">
        <f t="shared" si="0"/>
        <v/>
      </c>
      <c r="B9" s="13"/>
      <c r="C9" s="14"/>
      <c r="D9" s="15"/>
      <c r="E9" s="276"/>
      <c r="F9" s="16"/>
      <c r="G9" s="20"/>
      <c r="H9" s="13"/>
      <c r="I9" s="31"/>
      <c r="J9" s="34"/>
      <c r="K9" s="17"/>
      <c r="L9" s="18">
        <f t="shared" si="1"/>
        <v>0</v>
      </c>
      <c r="M9" s="19">
        <f>SUM(L9+$M$5)</f>
        <v>0</v>
      </c>
    </row>
    <row r="10" spans="1:13" ht="14.4" x14ac:dyDescent="0.25">
      <c r="A10" s="12" t="str">
        <f t="shared" si="0"/>
        <v/>
      </c>
      <c r="B10" s="13"/>
      <c r="C10" s="14"/>
      <c r="D10" s="15"/>
      <c r="E10" s="20"/>
      <c r="F10" s="16"/>
      <c r="G10" s="20"/>
      <c r="H10" s="13"/>
      <c r="I10" s="31"/>
      <c r="J10" s="34"/>
      <c r="K10" s="17"/>
      <c r="L10" s="18">
        <f t="shared" si="1"/>
        <v>0</v>
      </c>
      <c r="M10" s="253">
        <f t="shared" ref="M10:M43" si="2">SUM(L10+$M$5)</f>
        <v>0</v>
      </c>
    </row>
    <row r="11" spans="1:13" ht="14.4" x14ac:dyDescent="0.25">
      <c r="A11" s="12" t="str">
        <f t="shared" si="0"/>
        <v/>
      </c>
      <c r="B11" s="13"/>
      <c r="C11" s="14"/>
      <c r="D11" s="15"/>
      <c r="E11" s="20"/>
      <c r="F11" s="16"/>
      <c r="G11" s="20"/>
      <c r="H11" s="13"/>
      <c r="I11" s="31"/>
      <c r="J11" s="34"/>
      <c r="K11" s="17"/>
      <c r="L11" s="18">
        <f t="shared" si="1"/>
        <v>0</v>
      </c>
      <c r="M11" s="19">
        <f t="shared" si="2"/>
        <v>0</v>
      </c>
    </row>
    <row r="12" spans="1:13" ht="14.4" x14ac:dyDescent="0.25">
      <c r="A12" s="12" t="str">
        <f t="shared" si="0"/>
        <v/>
      </c>
      <c r="B12" s="13"/>
      <c r="C12" s="14"/>
      <c r="D12" s="15"/>
      <c r="E12" s="20"/>
      <c r="F12" s="16"/>
      <c r="G12" s="20"/>
      <c r="H12" s="13"/>
      <c r="I12" s="31"/>
      <c r="J12" s="34"/>
      <c r="K12" s="17"/>
      <c r="L12" s="18">
        <f t="shared" si="1"/>
        <v>0</v>
      </c>
      <c r="M12" s="19">
        <f t="shared" si="2"/>
        <v>0</v>
      </c>
    </row>
    <row r="13" spans="1:13" ht="14.4" x14ac:dyDescent="0.25">
      <c r="A13" s="12" t="str">
        <f t="shared" si="0"/>
        <v/>
      </c>
      <c r="B13" s="13"/>
      <c r="C13" s="14"/>
      <c r="D13" s="15"/>
      <c r="E13" s="20"/>
      <c r="F13" s="16"/>
      <c r="G13" s="20"/>
      <c r="H13" s="13"/>
      <c r="I13" s="31"/>
      <c r="J13" s="34"/>
      <c r="K13" s="17"/>
      <c r="L13" s="18">
        <f t="shared" si="1"/>
        <v>0</v>
      </c>
      <c r="M13" s="19">
        <f t="shared" si="2"/>
        <v>0</v>
      </c>
    </row>
    <row r="14" spans="1:13" ht="14.4" x14ac:dyDescent="0.25">
      <c r="A14" s="12" t="str">
        <f t="shared" si="0"/>
        <v/>
      </c>
      <c r="B14" s="13"/>
      <c r="C14" s="14"/>
      <c r="D14" s="15"/>
      <c r="F14" s="16"/>
      <c r="G14" s="20"/>
      <c r="H14" s="13"/>
      <c r="I14" s="31"/>
      <c r="J14" s="34"/>
      <c r="K14" s="17"/>
      <c r="L14" s="18">
        <f t="shared" si="1"/>
        <v>0</v>
      </c>
      <c r="M14" s="253">
        <f t="shared" si="2"/>
        <v>0</v>
      </c>
    </row>
    <row r="15" spans="1:13" ht="14.4" x14ac:dyDescent="0.25">
      <c r="A15" s="12" t="str">
        <f t="shared" si="0"/>
        <v/>
      </c>
      <c r="B15" s="13"/>
      <c r="C15" s="14"/>
      <c r="D15" s="15"/>
      <c r="E15" s="20"/>
      <c r="F15" s="16"/>
      <c r="G15" s="20"/>
      <c r="H15" s="13"/>
      <c r="I15" s="31"/>
      <c r="J15" s="34"/>
      <c r="K15" s="17"/>
      <c r="L15" s="18">
        <f t="shared" si="1"/>
        <v>0</v>
      </c>
      <c r="M15" s="19">
        <f t="shared" si="2"/>
        <v>0</v>
      </c>
    </row>
    <row r="16" spans="1:13" ht="14.4" x14ac:dyDescent="0.25">
      <c r="A16" s="12" t="str">
        <f t="shared" si="0"/>
        <v/>
      </c>
      <c r="B16" s="13"/>
      <c r="C16" s="14"/>
      <c r="D16" s="15"/>
      <c r="E16" s="20"/>
      <c r="F16" s="16"/>
      <c r="G16" s="20"/>
      <c r="H16" s="13"/>
      <c r="I16" s="31"/>
      <c r="J16" s="34"/>
      <c r="K16" s="17"/>
      <c r="L16" s="18">
        <f t="shared" si="1"/>
        <v>0</v>
      </c>
      <c r="M16" s="19">
        <f t="shared" si="2"/>
        <v>0</v>
      </c>
    </row>
    <row r="17" spans="1:13" ht="14.4" x14ac:dyDescent="0.25">
      <c r="A17" s="12" t="str">
        <f t="shared" si="0"/>
        <v/>
      </c>
      <c r="B17" s="13"/>
      <c r="C17" s="14"/>
      <c r="D17" s="15"/>
      <c r="E17" s="20"/>
      <c r="F17" s="16"/>
      <c r="G17" s="20"/>
      <c r="H17" s="13"/>
      <c r="I17" s="31"/>
      <c r="J17" s="34"/>
      <c r="K17" s="17"/>
      <c r="L17" s="18">
        <f t="shared" si="1"/>
        <v>0</v>
      </c>
      <c r="M17" s="19">
        <f t="shared" si="2"/>
        <v>0</v>
      </c>
    </row>
    <row r="18" spans="1:13" ht="14.4" x14ac:dyDescent="0.25">
      <c r="A18" s="12" t="str">
        <f t="shared" si="0"/>
        <v/>
      </c>
      <c r="B18" s="13"/>
      <c r="C18" s="14"/>
      <c r="D18" s="15"/>
      <c r="E18" s="20"/>
      <c r="F18" s="16"/>
      <c r="G18" s="20"/>
      <c r="H18" s="13"/>
      <c r="I18" s="31"/>
      <c r="J18" s="34"/>
      <c r="K18" s="17"/>
      <c r="L18" s="18">
        <f t="shared" si="1"/>
        <v>0</v>
      </c>
      <c r="M18" s="253">
        <f t="shared" si="2"/>
        <v>0</v>
      </c>
    </row>
    <row r="19" spans="1:13" ht="14.4" x14ac:dyDescent="0.25">
      <c r="A19" s="12" t="str">
        <f t="shared" si="0"/>
        <v/>
      </c>
      <c r="B19" s="13"/>
      <c r="C19" s="14"/>
      <c r="D19" s="15"/>
      <c r="E19" s="20"/>
      <c r="F19" s="16"/>
      <c r="G19" s="20"/>
      <c r="H19" s="13"/>
      <c r="I19" s="31"/>
      <c r="J19" s="34"/>
      <c r="K19" s="17"/>
      <c r="L19" s="18">
        <f t="shared" si="1"/>
        <v>0</v>
      </c>
      <c r="M19" s="19">
        <f t="shared" si="2"/>
        <v>0</v>
      </c>
    </row>
    <row r="20" spans="1:13" ht="14.4" x14ac:dyDescent="0.25">
      <c r="A20" s="12" t="str">
        <f t="shared" si="0"/>
        <v/>
      </c>
      <c r="B20" s="13"/>
      <c r="C20" s="14"/>
      <c r="D20" s="15"/>
      <c r="E20" s="20"/>
      <c r="F20" s="16"/>
      <c r="G20" s="20"/>
      <c r="H20" s="13"/>
      <c r="I20" s="31"/>
      <c r="J20" s="34"/>
      <c r="K20" s="17"/>
      <c r="L20" s="18">
        <f t="shared" si="1"/>
        <v>0</v>
      </c>
      <c r="M20" s="19">
        <f t="shared" si="2"/>
        <v>0</v>
      </c>
    </row>
    <row r="21" spans="1:13" ht="14.4" x14ac:dyDescent="0.25">
      <c r="A21" s="12" t="str">
        <f t="shared" si="0"/>
        <v/>
      </c>
      <c r="B21" s="13"/>
      <c r="C21" s="14"/>
      <c r="D21" s="15"/>
      <c r="E21" s="20"/>
      <c r="F21" s="16"/>
      <c r="G21" s="20"/>
      <c r="H21" s="13"/>
      <c r="I21" s="31"/>
      <c r="J21" s="34"/>
      <c r="K21" s="17"/>
      <c r="L21" s="18">
        <f t="shared" si="1"/>
        <v>0</v>
      </c>
      <c r="M21" s="19">
        <f t="shared" si="2"/>
        <v>0</v>
      </c>
    </row>
    <row r="22" spans="1:13" ht="14.4" x14ac:dyDescent="0.25">
      <c r="A22" s="12" t="str">
        <f t="shared" si="0"/>
        <v/>
      </c>
      <c r="B22" s="13"/>
      <c r="C22" s="14"/>
      <c r="D22" s="15"/>
      <c r="E22" s="20"/>
      <c r="F22" s="16"/>
      <c r="G22" s="20"/>
      <c r="H22" s="13"/>
      <c r="I22" s="31"/>
      <c r="J22" s="34"/>
      <c r="K22" s="17"/>
      <c r="L22" s="18">
        <f t="shared" si="1"/>
        <v>0</v>
      </c>
      <c r="M22" s="253">
        <f t="shared" si="2"/>
        <v>0</v>
      </c>
    </row>
    <row r="23" spans="1:13" ht="14.4" x14ac:dyDescent="0.25">
      <c r="A23" s="12" t="str">
        <f t="shared" si="0"/>
        <v/>
      </c>
      <c r="B23" s="13"/>
      <c r="C23" s="14"/>
      <c r="D23" s="15"/>
      <c r="E23" s="20"/>
      <c r="F23" s="16"/>
      <c r="G23" s="20"/>
      <c r="H23" s="13"/>
      <c r="I23" s="31"/>
      <c r="J23" s="34"/>
      <c r="K23" s="17"/>
      <c r="L23" s="18">
        <f t="shared" si="1"/>
        <v>0</v>
      </c>
      <c r="M23" s="19">
        <f t="shared" si="2"/>
        <v>0</v>
      </c>
    </row>
    <row r="24" spans="1:13" ht="14.4" x14ac:dyDescent="0.25">
      <c r="A24" s="12" t="str">
        <f t="shared" si="0"/>
        <v/>
      </c>
      <c r="B24" s="13"/>
      <c r="C24" s="14"/>
      <c r="D24" s="15"/>
      <c r="E24" s="20"/>
      <c r="F24" s="16"/>
      <c r="G24" s="20"/>
      <c r="H24" s="13"/>
      <c r="I24" s="31"/>
      <c r="J24" s="34"/>
      <c r="K24" s="17"/>
      <c r="L24" s="18">
        <f t="shared" si="1"/>
        <v>0</v>
      </c>
      <c r="M24" s="19">
        <f t="shared" si="2"/>
        <v>0</v>
      </c>
    </row>
    <row r="25" spans="1:13" ht="14.4" x14ac:dyDescent="0.25">
      <c r="A25" s="12" t="str">
        <f t="shared" si="0"/>
        <v/>
      </c>
      <c r="B25" s="13"/>
      <c r="C25" s="14"/>
      <c r="D25" s="295"/>
      <c r="E25" s="20"/>
      <c r="F25" s="16"/>
      <c r="G25" s="20"/>
      <c r="H25" s="13"/>
      <c r="I25" s="31"/>
      <c r="J25" s="34"/>
      <c r="K25" s="17"/>
      <c r="L25" s="18">
        <f t="shared" si="1"/>
        <v>0</v>
      </c>
      <c r="M25" s="19">
        <f t="shared" si="2"/>
        <v>0</v>
      </c>
    </row>
    <row r="26" spans="1:13" ht="14.4" x14ac:dyDescent="0.25">
      <c r="A26" s="12" t="str">
        <f t="shared" si="0"/>
        <v/>
      </c>
      <c r="B26" s="13"/>
      <c r="C26" s="14"/>
      <c r="D26" s="15"/>
      <c r="E26" s="20"/>
      <c r="F26" s="16"/>
      <c r="G26" s="20"/>
      <c r="H26" s="13"/>
      <c r="I26" s="31"/>
      <c r="J26" s="34"/>
      <c r="K26" s="17"/>
      <c r="L26" s="18">
        <f t="shared" si="1"/>
        <v>0</v>
      </c>
      <c r="M26" s="253">
        <f t="shared" si="2"/>
        <v>0</v>
      </c>
    </row>
    <row r="27" spans="1:13" ht="14.4" x14ac:dyDescent="0.25">
      <c r="A27" s="12" t="str">
        <f t="shared" si="0"/>
        <v/>
      </c>
      <c r="B27" s="13"/>
      <c r="C27" s="14"/>
      <c r="D27" s="15"/>
      <c r="E27" s="20"/>
      <c r="F27" s="16"/>
      <c r="G27" s="20"/>
      <c r="H27" s="13"/>
      <c r="I27" s="31"/>
      <c r="J27" s="34"/>
      <c r="K27" s="17"/>
      <c r="L27" s="18">
        <f t="shared" si="1"/>
        <v>0</v>
      </c>
      <c r="M27" s="19">
        <f t="shared" si="2"/>
        <v>0</v>
      </c>
    </row>
    <row r="28" spans="1:13" ht="14.4" x14ac:dyDescent="0.25">
      <c r="A28" s="12" t="str">
        <f t="shared" si="0"/>
        <v/>
      </c>
      <c r="B28" s="13"/>
      <c r="C28" s="14"/>
      <c r="D28" s="15"/>
      <c r="E28" s="20"/>
      <c r="F28" s="16"/>
      <c r="G28" s="20"/>
      <c r="H28" s="13"/>
      <c r="I28" s="31"/>
      <c r="J28" s="34"/>
      <c r="K28" s="17"/>
      <c r="L28" s="18">
        <f t="shared" si="1"/>
        <v>0</v>
      </c>
      <c r="M28" s="19">
        <f t="shared" si="2"/>
        <v>0</v>
      </c>
    </row>
    <row r="29" spans="1:13" ht="14.4" x14ac:dyDescent="0.25">
      <c r="A29" s="12" t="str">
        <f t="shared" si="0"/>
        <v/>
      </c>
      <c r="B29" s="13"/>
      <c r="C29" s="14"/>
      <c r="D29" s="295"/>
      <c r="E29" s="20"/>
      <c r="F29" s="16"/>
      <c r="G29" s="20"/>
      <c r="H29" s="13"/>
      <c r="I29" s="31"/>
      <c r="J29" s="34"/>
      <c r="K29" s="17"/>
      <c r="L29" s="18">
        <f t="shared" si="1"/>
        <v>0</v>
      </c>
      <c r="M29" s="19">
        <f t="shared" si="2"/>
        <v>0</v>
      </c>
    </row>
    <row r="30" spans="1:13" ht="14.4" x14ac:dyDescent="0.25">
      <c r="A30" s="12" t="str">
        <f t="shared" si="0"/>
        <v/>
      </c>
      <c r="B30" s="13"/>
      <c r="C30" s="14"/>
      <c r="D30" s="295"/>
      <c r="E30" s="20"/>
      <c r="F30" s="16"/>
      <c r="G30" s="20"/>
      <c r="H30" s="13"/>
      <c r="I30" s="31"/>
      <c r="J30" s="34"/>
      <c r="K30" s="17"/>
      <c r="L30" s="18">
        <f t="shared" si="1"/>
        <v>0</v>
      </c>
      <c r="M30" s="253">
        <f t="shared" si="2"/>
        <v>0</v>
      </c>
    </row>
    <row r="31" spans="1:13" ht="14.4" x14ac:dyDescent="0.25">
      <c r="A31" s="12" t="str">
        <f t="shared" si="0"/>
        <v/>
      </c>
      <c r="B31" s="13"/>
      <c r="C31" s="14"/>
      <c r="D31" s="15"/>
      <c r="E31" s="20"/>
      <c r="F31" s="16"/>
      <c r="G31" s="20"/>
      <c r="H31" s="13"/>
      <c r="I31" s="31"/>
      <c r="J31" s="34"/>
      <c r="K31" s="17"/>
      <c r="L31" s="18">
        <f t="shared" si="1"/>
        <v>0</v>
      </c>
      <c r="M31" s="19">
        <f t="shared" si="2"/>
        <v>0</v>
      </c>
    </row>
    <row r="32" spans="1:13" ht="14.4" x14ac:dyDescent="0.25">
      <c r="A32" s="12" t="str">
        <f t="shared" si="0"/>
        <v/>
      </c>
      <c r="B32" s="13"/>
      <c r="C32" s="14"/>
      <c r="D32" s="15"/>
      <c r="E32" s="20"/>
      <c r="F32" s="16"/>
      <c r="G32" s="20"/>
      <c r="H32" s="13"/>
      <c r="I32" s="31"/>
      <c r="J32" s="34"/>
      <c r="K32" s="17"/>
      <c r="L32" s="18">
        <f t="shared" si="1"/>
        <v>0</v>
      </c>
      <c r="M32" s="19">
        <f t="shared" si="2"/>
        <v>0</v>
      </c>
    </row>
    <row r="33" spans="1:13" ht="14.4" x14ac:dyDescent="0.25">
      <c r="A33" s="12" t="str">
        <f t="shared" si="0"/>
        <v/>
      </c>
      <c r="B33" s="13"/>
      <c r="C33" s="14"/>
      <c r="D33" s="29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253">
        <f t="shared" si="2"/>
        <v>0</v>
      </c>
    </row>
    <row r="35" spans="1:13" ht="14.4" x14ac:dyDescent="0.25">
      <c r="A35" s="12" t="str">
        <f t="shared" si="0"/>
        <v/>
      </c>
      <c r="B35" s="13"/>
      <c r="C35" s="14"/>
      <c r="D35" s="15"/>
      <c r="E35" s="20"/>
      <c r="F35" s="16"/>
      <c r="G35" s="20"/>
      <c r="H35" s="13"/>
      <c r="I35" s="31"/>
      <c r="J35" s="34"/>
      <c r="K35" s="17"/>
      <c r="L35" s="18">
        <f t="shared" si="1"/>
        <v>0</v>
      </c>
      <c r="M35" s="19">
        <f t="shared" si="2"/>
        <v>0</v>
      </c>
    </row>
    <row r="36" spans="1:13" ht="14.4" x14ac:dyDescent="0.25">
      <c r="A36" s="12" t="str">
        <f t="shared" si="0"/>
        <v/>
      </c>
      <c r="B36" s="13"/>
      <c r="C36" s="14"/>
      <c r="D36" s="295"/>
      <c r="E36" s="20"/>
      <c r="F36" s="16"/>
      <c r="G36" s="20"/>
      <c r="H36" s="13"/>
      <c r="I36" s="31"/>
      <c r="J36" s="34"/>
      <c r="K36" s="17"/>
      <c r="L36" s="18">
        <f t="shared" si="1"/>
        <v>0</v>
      </c>
      <c r="M36" s="19">
        <f t="shared" si="2"/>
        <v>0</v>
      </c>
    </row>
    <row r="37" spans="1:13" ht="14.4" x14ac:dyDescent="0.25">
      <c r="A37" s="12" t="str">
        <f t="shared" si="0"/>
        <v/>
      </c>
      <c r="B37" s="13"/>
      <c r="C37" s="14"/>
      <c r="D37" s="15"/>
      <c r="E37" s="20"/>
      <c r="F37" s="16"/>
      <c r="G37" s="20"/>
      <c r="H37" s="13"/>
      <c r="I37" s="31"/>
      <c r="J37" s="34"/>
      <c r="K37" s="17"/>
      <c r="L37" s="18">
        <f t="shared" si="1"/>
        <v>0</v>
      </c>
      <c r="M37" s="19">
        <f t="shared" si="2"/>
        <v>0</v>
      </c>
    </row>
    <row r="38" spans="1:13" ht="14.4" x14ac:dyDescent="0.25">
      <c r="A38" s="12" t="str">
        <f t="shared" ref="A38:A69" si="3">CONCATENATE(B38,C38,D38)</f>
        <v/>
      </c>
      <c r="B38" s="13"/>
      <c r="C38" s="14"/>
      <c r="D38" s="15"/>
      <c r="E38" s="20"/>
      <c r="F38" s="16"/>
      <c r="G38" s="20"/>
      <c r="H38" s="13"/>
      <c r="I38" s="31"/>
      <c r="J38" s="34"/>
      <c r="K38" s="17"/>
      <c r="L38" s="18">
        <f t="shared" ref="L38:L69" si="4">IF(K38=1,7,IF(K38=2,6,IF(K38=3,5,IF(K38=4,4,IF(K38=5,3,IF(K38=6,2,IF(K38&gt;=6,1,0)))))))</f>
        <v>0</v>
      </c>
      <c r="M38" s="253">
        <f t="shared" si="2"/>
        <v>0</v>
      </c>
    </row>
    <row r="39" spans="1:13" ht="14.4" x14ac:dyDescent="0.25">
      <c r="A39" s="12" t="str">
        <f t="shared" si="3"/>
        <v/>
      </c>
      <c r="B39" s="13"/>
      <c r="C39" s="14"/>
      <c r="D39" s="295"/>
      <c r="E39" s="20"/>
      <c r="F39" s="16"/>
      <c r="G39" s="20"/>
      <c r="H39" s="13"/>
      <c r="I39" s="31"/>
      <c r="J39" s="34"/>
      <c r="K39" s="17"/>
      <c r="L39" s="18">
        <f t="shared" si="4"/>
        <v>0</v>
      </c>
      <c r="M39" s="19">
        <f t="shared" si="2"/>
        <v>0</v>
      </c>
    </row>
    <row r="40" spans="1:13" ht="14.4" x14ac:dyDescent="0.25">
      <c r="A40" s="12" t="str">
        <f t="shared" si="3"/>
        <v/>
      </c>
      <c r="B40" s="13"/>
      <c r="C40" s="14"/>
      <c r="D40" s="15"/>
      <c r="E40" s="20"/>
      <c r="F40" s="16"/>
      <c r="G40" s="20"/>
      <c r="H40" s="13"/>
      <c r="I40" s="31"/>
      <c r="J40" s="34"/>
      <c r="K40" s="17"/>
      <c r="L40" s="18">
        <f t="shared" si="4"/>
        <v>0</v>
      </c>
      <c r="M40" s="19">
        <f t="shared" si="2"/>
        <v>0</v>
      </c>
    </row>
    <row r="41" spans="1:13" ht="14.4" x14ac:dyDescent="0.25">
      <c r="A41" s="12" t="str">
        <f t="shared" si="3"/>
        <v/>
      </c>
      <c r="B41" s="13"/>
      <c r="C41" s="14"/>
      <c r="D41" s="15"/>
      <c r="E41" s="20"/>
      <c r="F41" s="16"/>
      <c r="G41" s="20"/>
      <c r="H41" s="13"/>
      <c r="I41" s="31"/>
      <c r="J41" s="34"/>
      <c r="K41" s="17"/>
      <c r="L41" s="18">
        <f t="shared" si="4"/>
        <v>0</v>
      </c>
      <c r="M41" s="19">
        <f t="shared" si="2"/>
        <v>0</v>
      </c>
    </row>
    <row r="42" spans="1:13" ht="14.4" x14ac:dyDescent="0.25">
      <c r="A42" s="12" t="str">
        <f t="shared" si="3"/>
        <v/>
      </c>
      <c r="B42" s="13"/>
      <c r="C42" s="14"/>
      <c r="D42" s="15"/>
      <c r="E42" s="20"/>
      <c r="F42" s="16"/>
      <c r="G42" s="20"/>
      <c r="H42" s="13"/>
      <c r="I42" s="31"/>
      <c r="J42" s="34"/>
      <c r="K42" s="17"/>
      <c r="L42" s="18">
        <f t="shared" si="4"/>
        <v>0</v>
      </c>
      <c r="M42" s="253">
        <f t="shared" si="2"/>
        <v>0</v>
      </c>
    </row>
    <row r="43" spans="1:13" ht="14.4" x14ac:dyDescent="0.25">
      <c r="A43" s="12" t="str">
        <f t="shared" si="3"/>
        <v/>
      </c>
      <c r="B43" s="13"/>
      <c r="C43" s="14"/>
      <c r="D43" s="15"/>
      <c r="E43" s="20"/>
      <c r="F43" s="16"/>
      <c r="G43" s="20"/>
      <c r="H43" s="13"/>
      <c r="I43" s="31"/>
      <c r="J43" s="34"/>
      <c r="K43" s="17"/>
      <c r="L43" s="18">
        <f t="shared" si="4"/>
        <v>0</v>
      </c>
      <c r="M43" s="19">
        <f t="shared" si="2"/>
        <v>0</v>
      </c>
    </row>
    <row r="44" spans="1:13" ht="14.4" x14ac:dyDescent="0.25">
      <c r="A44" s="12" t="str">
        <f t="shared" si="3"/>
        <v/>
      </c>
      <c r="B44" s="13"/>
      <c r="C44" s="14"/>
      <c r="D44" s="15"/>
      <c r="E44" s="20"/>
      <c r="F44" s="16"/>
      <c r="G44" s="20"/>
      <c r="H44" s="13"/>
      <c r="I44" s="31"/>
      <c r="J44" s="34"/>
      <c r="K44" s="17"/>
      <c r="L44" s="18">
        <f t="shared" si="4"/>
        <v>0</v>
      </c>
      <c r="M44" s="19"/>
    </row>
    <row r="45" spans="1:13" ht="14.4" x14ac:dyDescent="0.25">
      <c r="A45" s="12" t="str">
        <f t="shared" si="3"/>
        <v/>
      </c>
      <c r="B45" s="13"/>
      <c r="C45" s="14"/>
      <c r="D45" s="15"/>
      <c r="E45" s="20"/>
      <c r="F45" s="16"/>
      <c r="G45" s="20"/>
      <c r="H45" s="13"/>
      <c r="I45" s="31"/>
      <c r="J45" s="34"/>
      <c r="K45" s="17"/>
      <c r="L45" s="18">
        <f t="shared" si="4"/>
        <v>0</v>
      </c>
      <c r="M45" s="19"/>
    </row>
    <row r="46" spans="1:13" ht="14.4" x14ac:dyDescent="0.25">
      <c r="A46" s="12" t="str">
        <f t="shared" si="3"/>
        <v/>
      </c>
      <c r="B46" s="13"/>
      <c r="C46" s="14"/>
      <c r="D46" s="15"/>
      <c r="E46" s="20"/>
      <c r="F46" s="16"/>
      <c r="G46" s="20"/>
      <c r="H46" s="13"/>
      <c r="I46" s="31"/>
      <c r="J46" s="34"/>
      <c r="K46" s="17"/>
      <c r="L46" s="18">
        <f t="shared" si="4"/>
        <v>0</v>
      </c>
      <c r="M46" s="19"/>
    </row>
    <row r="47" spans="1:13" ht="14.4" x14ac:dyDescent="0.25">
      <c r="A47" s="12" t="str">
        <f t="shared" si="3"/>
        <v/>
      </c>
      <c r="B47" s="13"/>
      <c r="C47" s="14"/>
      <c r="D47" s="15"/>
      <c r="E47" s="20"/>
      <c r="F47" s="16"/>
      <c r="G47" s="20"/>
      <c r="H47" s="13"/>
      <c r="I47" s="31"/>
      <c r="J47" s="34"/>
      <c r="K47" s="17"/>
      <c r="L47" s="18">
        <f t="shared" si="4"/>
        <v>0</v>
      </c>
      <c r="M47" s="19"/>
    </row>
    <row r="48" spans="1:13" ht="14.4" x14ac:dyDescent="0.25">
      <c r="A48" s="12" t="str">
        <f t="shared" si="3"/>
        <v/>
      </c>
      <c r="B48" s="13"/>
      <c r="C48" s="14"/>
      <c r="D48" s="15"/>
      <c r="E48" s="20"/>
      <c r="F48" s="16"/>
      <c r="G48" s="20"/>
      <c r="H48" s="13"/>
      <c r="I48" s="31"/>
      <c r="J48" s="34"/>
      <c r="K48" s="17"/>
      <c r="L48" s="18">
        <f t="shared" si="4"/>
        <v>0</v>
      </c>
      <c r="M48" s="19"/>
    </row>
    <row r="49" spans="1:13" ht="14.4" x14ac:dyDescent="0.25">
      <c r="A49" s="12" t="str">
        <f t="shared" si="3"/>
        <v/>
      </c>
      <c r="B49" s="13"/>
      <c r="C49" s="14"/>
      <c r="D49" s="15"/>
      <c r="E49" s="20"/>
      <c r="F49" s="16"/>
      <c r="G49" s="20"/>
      <c r="H49" s="13"/>
      <c r="I49" s="31"/>
      <c r="J49" s="34"/>
      <c r="K49" s="17"/>
      <c r="L49" s="18">
        <f t="shared" si="4"/>
        <v>0</v>
      </c>
      <c r="M49" s="19"/>
    </row>
    <row r="50" spans="1:13" ht="14.4" x14ac:dyDescent="0.25">
      <c r="A50" s="12" t="str">
        <f t="shared" si="3"/>
        <v/>
      </c>
      <c r="B50" s="13"/>
      <c r="C50" s="14"/>
      <c r="D50" s="15"/>
      <c r="E50" s="20"/>
      <c r="F50" s="16"/>
      <c r="G50" s="20"/>
      <c r="H50" s="13"/>
      <c r="I50" s="31"/>
      <c r="J50" s="34"/>
      <c r="K50" s="17"/>
      <c r="L50" s="18">
        <f t="shared" si="4"/>
        <v>0</v>
      </c>
      <c r="M50" s="19"/>
    </row>
    <row r="51" spans="1:13" ht="14.4" x14ac:dyDescent="0.25">
      <c r="A51" s="12" t="str">
        <f t="shared" si="3"/>
        <v/>
      </c>
      <c r="B51" s="13"/>
      <c r="C51" s="14"/>
      <c r="D51" s="15"/>
      <c r="E51" s="20"/>
      <c r="F51" s="16"/>
      <c r="G51" s="20"/>
      <c r="H51" s="13"/>
      <c r="I51" s="31"/>
      <c r="J51" s="34"/>
      <c r="K51" s="17"/>
      <c r="L51" s="18">
        <f t="shared" si="4"/>
        <v>0</v>
      </c>
      <c r="M51" s="19"/>
    </row>
    <row r="52" spans="1:13" ht="14.4" x14ac:dyDescent="0.25">
      <c r="A52" s="12" t="str">
        <f t="shared" si="3"/>
        <v/>
      </c>
      <c r="B52" s="13"/>
      <c r="C52" s="14"/>
      <c r="D52" s="15"/>
      <c r="E52" s="20"/>
      <c r="F52" s="16"/>
      <c r="G52" s="20"/>
      <c r="H52" s="13"/>
      <c r="I52" s="31"/>
      <c r="J52" s="34"/>
      <c r="K52" s="17"/>
      <c r="L52" s="18">
        <f t="shared" si="4"/>
        <v>0</v>
      </c>
      <c r="M52" s="19"/>
    </row>
    <row r="53" spans="1:13" ht="14.4" x14ac:dyDescent="0.25">
      <c r="A53" s="12" t="str">
        <f t="shared" si="3"/>
        <v/>
      </c>
      <c r="B53" s="13"/>
      <c r="C53" s="14"/>
      <c r="D53" s="15"/>
      <c r="E53" s="20"/>
      <c r="F53" s="16"/>
      <c r="G53" s="20"/>
      <c r="H53" s="13"/>
      <c r="I53" s="31"/>
      <c r="J53" s="34"/>
      <c r="K53" s="17"/>
      <c r="L53" s="18">
        <f t="shared" si="4"/>
        <v>0</v>
      </c>
      <c r="M53" s="19"/>
    </row>
    <row r="54" spans="1:13" ht="14.4" x14ac:dyDescent="0.25">
      <c r="A54" s="12" t="str">
        <f t="shared" si="3"/>
        <v/>
      </c>
      <c r="B54" s="13"/>
      <c r="C54" s="14"/>
      <c r="D54" s="15"/>
      <c r="E54" s="20"/>
      <c r="F54" s="16"/>
      <c r="G54" s="20"/>
      <c r="H54" s="13"/>
      <c r="I54" s="31"/>
      <c r="J54" s="34"/>
      <c r="K54" s="17"/>
      <c r="L54" s="18">
        <f t="shared" si="4"/>
        <v>0</v>
      </c>
      <c r="M54" s="19"/>
    </row>
    <row r="55" spans="1:13" ht="14.4" x14ac:dyDescent="0.25">
      <c r="A55" s="12" t="str">
        <f t="shared" si="3"/>
        <v/>
      </c>
      <c r="B55" s="13"/>
      <c r="C55" s="14"/>
      <c r="D55" s="15"/>
      <c r="E55" s="20"/>
      <c r="F55" s="16"/>
      <c r="G55" s="20"/>
      <c r="H55" s="13"/>
      <c r="I55" s="31"/>
      <c r="J55" s="34"/>
      <c r="K55" s="17"/>
      <c r="L55" s="18">
        <f t="shared" si="4"/>
        <v>0</v>
      </c>
      <c r="M55" s="19"/>
    </row>
    <row r="56" spans="1:13" ht="14.4" x14ac:dyDescent="0.25">
      <c r="A56" s="12" t="str">
        <f t="shared" si="3"/>
        <v/>
      </c>
      <c r="B56" s="13"/>
      <c r="C56" s="14"/>
      <c r="D56" s="15"/>
      <c r="E56" s="20"/>
      <c r="F56" s="16"/>
      <c r="G56" s="20"/>
      <c r="H56" s="13"/>
      <c r="I56" s="31"/>
      <c r="J56" s="34"/>
      <c r="K56" s="17"/>
      <c r="L56" s="18">
        <f t="shared" si="4"/>
        <v>0</v>
      </c>
      <c r="M56" s="19"/>
    </row>
    <row r="57" spans="1:13" ht="14.4" x14ac:dyDescent="0.25">
      <c r="A57" s="12" t="str">
        <f t="shared" si="3"/>
        <v/>
      </c>
      <c r="B57" s="13"/>
      <c r="C57" s="14"/>
      <c r="D57" s="15"/>
      <c r="E57" s="20"/>
      <c r="F57" s="16"/>
      <c r="G57" s="20"/>
      <c r="H57" s="13"/>
      <c r="I57" s="31"/>
      <c r="J57" s="34"/>
      <c r="K57" s="17"/>
      <c r="L57" s="18">
        <f t="shared" si="4"/>
        <v>0</v>
      </c>
      <c r="M57" s="19"/>
    </row>
    <row r="58" spans="1:13" ht="14.4" x14ac:dyDescent="0.25">
      <c r="A58" s="12" t="str">
        <f t="shared" si="3"/>
        <v/>
      </c>
      <c r="B58" s="13"/>
      <c r="C58" s="14"/>
      <c r="D58" s="15"/>
      <c r="E58" s="20"/>
      <c r="F58" s="16"/>
      <c r="G58" s="20"/>
      <c r="H58" s="13"/>
      <c r="I58" s="31"/>
      <c r="J58" s="34"/>
      <c r="K58" s="17"/>
      <c r="L58" s="18">
        <f t="shared" si="4"/>
        <v>0</v>
      </c>
      <c r="M58" s="19"/>
    </row>
    <row r="59" spans="1:13" ht="14.4" x14ac:dyDescent="0.25">
      <c r="A59" s="12" t="str">
        <f t="shared" si="3"/>
        <v/>
      </c>
      <c r="B59" s="13"/>
      <c r="C59" s="14"/>
      <c r="D59" s="15"/>
      <c r="E59" s="20"/>
      <c r="F59" s="16"/>
      <c r="G59" s="20"/>
      <c r="H59" s="13"/>
      <c r="I59" s="31"/>
      <c r="J59" s="34"/>
      <c r="K59" s="17"/>
      <c r="L59" s="18">
        <f t="shared" si="4"/>
        <v>0</v>
      </c>
      <c r="M59" s="19"/>
    </row>
    <row r="60" spans="1:13" ht="14.4" x14ac:dyDescent="0.25">
      <c r="A60" s="12" t="str">
        <f t="shared" si="3"/>
        <v/>
      </c>
      <c r="B60" s="13"/>
      <c r="C60" s="14"/>
      <c r="D60" s="15"/>
      <c r="E60" s="20"/>
      <c r="F60" s="16"/>
      <c r="G60" s="20"/>
      <c r="H60" s="13"/>
      <c r="I60" s="31"/>
      <c r="J60" s="34"/>
      <c r="K60" s="17"/>
      <c r="L60" s="18">
        <f t="shared" si="4"/>
        <v>0</v>
      </c>
      <c r="M60" s="19"/>
    </row>
    <row r="61" spans="1:13" ht="14.4" x14ac:dyDescent="0.25">
      <c r="A61" s="12" t="str">
        <f t="shared" si="3"/>
        <v/>
      </c>
      <c r="B61" s="13"/>
      <c r="C61" s="14"/>
      <c r="D61" s="15"/>
      <c r="E61" s="20"/>
      <c r="F61" s="16"/>
      <c r="G61" s="20"/>
      <c r="H61" s="13"/>
      <c r="I61" s="31"/>
      <c r="J61" s="34"/>
      <c r="K61" s="17"/>
      <c r="L61" s="18">
        <f t="shared" si="4"/>
        <v>0</v>
      </c>
      <c r="M61" s="19"/>
    </row>
    <row r="62" spans="1:13" ht="14.4" x14ac:dyDescent="0.25">
      <c r="A62" s="12" t="str">
        <f t="shared" si="3"/>
        <v/>
      </c>
      <c r="B62" s="13"/>
      <c r="C62" s="14"/>
      <c r="D62" s="15"/>
      <c r="E62" s="20"/>
      <c r="F62" s="16"/>
      <c r="G62" s="20"/>
      <c r="H62" s="13"/>
      <c r="I62" s="31"/>
      <c r="J62" s="34"/>
      <c r="K62" s="17"/>
      <c r="L62" s="18">
        <f t="shared" si="4"/>
        <v>0</v>
      </c>
      <c r="M62" s="19"/>
    </row>
    <row r="63" spans="1:13" ht="14.4" x14ac:dyDescent="0.25">
      <c r="A63" s="12" t="str">
        <f t="shared" si="3"/>
        <v/>
      </c>
      <c r="B63" s="13"/>
      <c r="C63" s="14"/>
      <c r="D63" s="15"/>
      <c r="E63" s="20"/>
      <c r="F63" s="16"/>
      <c r="G63" s="20"/>
      <c r="H63" s="13"/>
      <c r="I63" s="31"/>
      <c r="J63" s="34"/>
      <c r="K63" s="17"/>
      <c r="L63" s="18">
        <f t="shared" si="4"/>
        <v>0</v>
      </c>
      <c r="M63" s="19"/>
    </row>
    <row r="64" spans="1:13" ht="14.4" x14ac:dyDescent="0.25">
      <c r="A64" s="12" t="str">
        <f t="shared" si="3"/>
        <v/>
      </c>
      <c r="B64" s="13"/>
      <c r="C64" s="14"/>
      <c r="D64" s="15"/>
      <c r="E64" s="20"/>
      <c r="F64" s="16"/>
      <c r="G64" s="20"/>
      <c r="H64" s="13"/>
      <c r="I64" s="31"/>
      <c r="J64" s="34"/>
      <c r="K64" s="17"/>
      <c r="L64" s="18">
        <f t="shared" si="4"/>
        <v>0</v>
      </c>
      <c r="M64" s="19"/>
    </row>
    <row r="65" spans="1:13" ht="14.4" x14ac:dyDescent="0.25">
      <c r="A65" s="12" t="str">
        <f t="shared" si="3"/>
        <v/>
      </c>
      <c r="B65" s="13"/>
      <c r="C65" s="14"/>
      <c r="D65" s="15"/>
      <c r="E65" s="20"/>
      <c r="F65" s="16"/>
      <c r="G65" s="20"/>
      <c r="H65" s="13"/>
      <c r="I65" s="31"/>
      <c r="J65" s="34"/>
      <c r="K65" s="17"/>
      <c r="L65" s="18">
        <f t="shared" si="4"/>
        <v>0</v>
      </c>
      <c r="M65" s="19"/>
    </row>
    <row r="66" spans="1:13" ht="14.4" x14ac:dyDescent="0.25">
      <c r="A66" s="12" t="str">
        <f t="shared" si="3"/>
        <v/>
      </c>
      <c r="B66" s="13"/>
      <c r="C66" s="14"/>
      <c r="D66" s="15"/>
      <c r="E66" s="20"/>
      <c r="F66" s="16"/>
      <c r="G66" s="20"/>
      <c r="H66" s="13"/>
      <c r="I66" s="31"/>
      <c r="J66" s="34"/>
      <c r="K66" s="17"/>
      <c r="L66" s="18">
        <f t="shared" si="4"/>
        <v>0</v>
      </c>
      <c r="M66" s="19"/>
    </row>
    <row r="67" spans="1:13" ht="14.4" x14ac:dyDescent="0.25">
      <c r="A67" s="12" t="str">
        <f t="shared" si="3"/>
        <v/>
      </c>
      <c r="B67" s="13"/>
      <c r="C67" s="14"/>
      <c r="D67" s="15"/>
      <c r="E67" s="20"/>
      <c r="F67" s="16"/>
      <c r="G67" s="20"/>
      <c r="H67" s="13"/>
      <c r="I67" s="31"/>
      <c r="J67" s="34"/>
      <c r="K67" s="17"/>
      <c r="L67" s="18">
        <f t="shared" si="4"/>
        <v>0</v>
      </c>
      <c r="M67" s="19"/>
    </row>
    <row r="68" spans="1:13" ht="14.4" x14ac:dyDescent="0.25">
      <c r="A68" s="12" t="str">
        <f t="shared" si="3"/>
        <v/>
      </c>
      <c r="B68" s="13"/>
      <c r="C68" s="14"/>
      <c r="D68" s="15"/>
      <c r="E68" s="20"/>
      <c r="F68" s="16"/>
      <c r="G68" s="20"/>
      <c r="H68" s="13"/>
      <c r="I68" s="31"/>
      <c r="J68" s="34"/>
      <c r="K68" s="17">
        <f t="shared" ref="K68:K69" si="5">SUM(G68:J68)</f>
        <v>0</v>
      </c>
      <c r="L68" s="18">
        <f t="shared" si="4"/>
        <v>0</v>
      </c>
      <c r="M68" s="19"/>
    </row>
    <row r="69" spans="1:13" ht="14.4" x14ac:dyDescent="0.25">
      <c r="A69" s="12" t="str">
        <f t="shared" si="3"/>
        <v/>
      </c>
      <c r="B69" s="13"/>
      <c r="C69" s="14"/>
      <c r="D69" s="15"/>
      <c r="E69" s="20"/>
      <c r="F69" s="16"/>
      <c r="G69" s="20"/>
      <c r="H69" s="13"/>
      <c r="I69" s="31"/>
      <c r="J69" s="34"/>
      <c r="K69" s="17">
        <f t="shared" si="5"/>
        <v>0</v>
      </c>
      <c r="L69" s="18">
        <f t="shared" si="4"/>
        <v>0</v>
      </c>
      <c r="M69" s="19"/>
    </row>
    <row r="70" spans="1:13" ht="14.4" x14ac:dyDescent="0.25">
      <c r="A70" s="12" t="str">
        <f t="shared" ref="A70:A98" si="6">CONCATENATE(B70,C70,D70)</f>
        <v/>
      </c>
      <c r="B70" s="13"/>
      <c r="C70" s="14"/>
      <c r="D70" s="15"/>
      <c r="E70" s="20"/>
      <c r="F70" s="16"/>
      <c r="G70" s="20"/>
      <c r="H70" s="13"/>
      <c r="I70" s="31"/>
      <c r="J70" s="34"/>
      <c r="K70" s="17">
        <f t="shared" ref="K70:K98" si="7">SUM(G70:J70)</f>
        <v>0</v>
      </c>
      <c r="L70" s="18">
        <f t="shared" ref="L70:L98" si="8">IF(K70=1,7,IF(K70=2,6,IF(K70=3,5,IF(K70=4,4,IF(K70=5,3,IF(K70=6,2,IF(K70&gt;=6,1,0)))))))</f>
        <v>0</v>
      </c>
      <c r="M70" s="19"/>
    </row>
    <row r="71" spans="1:13" ht="14.4" x14ac:dyDescent="0.25">
      <c r="A71" s="12" t="str">
        <f t="shared" si="6"/>
        <v/>
      </c>
      <c r="B71" s="13"/>
      <c r="C71" s="14"/>
      <c r="D71" s="15"/>
      <c r="E71" s="20"/>
      <c r="F71" s="16"/>
      <c r="G71" s="20"/>
      <c r="H71" s="13"/>
      <c r="I71" s="31"/>
      <c r="J71" s="34"/>
      <c r="K71" s="17">
        <f t="shared" si="7"/>
        <v>0</v>
      </c>
      <c r="L71" s="18">
        <f t="shared" si="8"/>
        <v>0</v>
      </c>
      <c r="M71" s="19"/>
    </row>
    <row r="72" spans="1:13" ht="14.4" x14ac:dyDescent="0.25">
      <c r="A72" s="12" t="str">
        <f t="shared" si="6"/>
        <v/>
      </c>
      <c r="B72" s="13"/>
      <c r="C72" s="14"/>
      <c r="D72" s="15"/>
      <c r="E72" s="20"/>
      <c r="F72" s="16"/>
      <c r="G72" s="20"/>
      <c r="H72" s="13"/>
      <c r="I72" s="31"/>
      <c r="J72" s="34"/>
      <c r="K72" s="17">
        <f t="shared" si="7"/>
        <v>0</v>
      </c>
      <c r="L72" s="18">
        <f t="shared" si="8"/>
        <v>0</v>
      </c>
      <c r="M72" s="19"/>
    </row>
    <row r="73" spans="1:13" ht="14.4" x14ac:dyDescent="0.25">
      <c r="A73" s="12" t="str">
        <f t="shared" si="6"/>
        <v/>
      </c>
      <c r="B73" s="13"/>
      <c r="C73" s="14"/>
      <c r="D73" s="15"/>
      <c r="E73" s="20"/>
      <c r="F73" s="16"/>
      <c r="G73" s="20"/>
      <c r="H73" s="13"/>
      <c r="I73" s="31"/>
      <c r="J73" s="34"/>
      <c r="K73" s="17">
        <f t="shared" si="7"/>
        <v>0</v>
      </c>
      <c r="L73" s="18">
        <f t="shared" si="8"/>
        <v>0</v>
      </c>
      <c r="M73" s="19"/>
    </row>
    <row r="74" spans="1:13" ht="14.4" x14ac:dyDescent="0.25">
      <c r="A74" s="12" t="str">
        <f t="shared" si="6"/>
        <v/>
      </c>
      <c r="B74" s="13"/>
      <c r="C74" s="14"/>
      <c r="D74" s="15"/>
      <c r="E74" s="20"/>
      <c r="F74" s="16"/>
      <c r="G74" s="20"/>
      <c r="H74" s="13"/>
      <c r="I74" s="31"/>
      <c r="J74" s="34"/>
      <c r="K74" s="17">
        <f t="shared" si="7"/>
        <v>0</v>
      </c>
      <c r="L74" s="18">
        <f t="shared" si="8"/>
        <v>0</v>
      </c>
      <c r="M74" s="19"/>
    </row>
    <row r="75" spans="1:13" ht="14.4" x14ac:dyDescent="0.25">
      <c r="A75" s="12" t="str">
        <f t="shared" si="6"/>
        <v/>
      </c>
      <c r="B75" s="13"/>
      <c r="C75" s="14"/>
      <c r="D75" s="15"/>
      <c r="E75" s="20"/>
      <c r="F75" s="16"/>
      <c r="G75" s="20"/>
      <c r="H75" s="13"/>
      <c r="I75" s="31"/>
      <c r="J75" s="34"/>
      <c r="K75" s="17">
        <f t="shared" si="7"/>
        <v>0</v>
      </c>
      <c r="L75" s="18">
        <f t="shared" si="8"/>
        <v>0</v>
      </c>
      <c r="M75" s="19"/>
    </row>
    <row r="76" spans="1:13" ht="14.4" x14ac:dyDescent="0.25">
      <c r="A76" s="12" t="str">
        <f t="shared" si="6"/>
        <v/>
      </c>
      <c r="B76" s="13"/>
      <c r="C76" s="14"/>
      <c r="D76" s="15"/>
      <c r="E76" s="20"/>
      <c r="F76" s="16"/>
      <c r="G76" s="20"/>
      <c r="H76" s="13"/>
      <c r="I76" s="31"/>
      <c r="J76" s="34"/>
      <c r="K76" s="17">
        <f t="shared" si="7"/>
        <v>0</v>
      </c>
      <c r="L76" s="18">
        <f t="shared" si="8"/>
        <v>0</v>
      </c>
      <c r="M76" s="19"/>
    </row>
    <row r="77" spans="1:13" ht="14.4" x14ac:dyDescent="0.25">
      <c r="A77" s="12" t="str">
        <f t="shared" si="6"/>
        <v/>
      </c>
      <c r="B77" s="13"/>
      <c r="C77" s="14"/>
      <c r="D77" s="15"/>
      <c r="E77" s="20"/>
      <c r="F77" s="16"/>
      <c r="G77" s="20"/>
      <c r="H77" s="13"/>
      <c r="I77" s="31"/>
      <c r="J77" s="34"/>
      <c r="K77" s="17">
        <f t="shared" si="7"/>
        <v>0</v>
      </c>
      <c r="L77" s="18">
        <f t="shared" si="8"/>
        <v>0</v>
      </c>
      <c r="M77" s="19"/>
    </row>
    <row r="78" spans="1:13" ht="14.4" x14ac:dyDescent="0.25">
      <c r="A78" s="12" t="str">
        <f t="shared" si="6"/>
        <v/>
      </c>
      <c r="B78" s="13"/>
      <c r="C78" s="14"/>
      <c r="D78" s="15"/>
      <c r="E78" s="20"/>
      <c r="F78" s="16"/>
      <c r="G78" s="20"/>
      <c r="H78" s="13"/>
      <c r="I78" s="31"/>
      <c r="J78" s="34"/>
      <c r="K78" s="17">
        <f t="shared" si="7"/>
        <v>0</v>
      </c>
      <c r="L78" s="18">
        <f t="shared" si="8"/>
        <v>0</v>
      </c>
      <c r="M78" s="19"/>
    </row>
    <row r="79" spans="1:13" ht="14.4" x14ac:dyDescent="0.25">
      <c r="A79" s="12" t="str">
        <f t="shared" si="6"/>
        <v/>
      </c>
      <c r="B79" s="13"/>
      <c r="C79" s="14"/>
      <c r="D79" s="15"/>
      <c r="E79" s="20"/>
      <c r="F79" s="16"/>
      <c r="G79" s="20"/>
      <c r="H79" s="13"/>
      <c r="I79" s="31"/>
      <c r="J79" s="34"/>
      <c r="K79" s="17">
        <f t="shared" si="7"/>
        <v>0</v>
      </c>
      <c r="L79" s="18">
        <f t="shared" si="8"/>
        <v>0</v>
      </c>
      <c r="M79" s="19"/>
    </row>
    <row r="80" spans="1:13" ht="14.4" x14ac:dyDescent="0.25">
      <c r="A80" s="12" t="str">
        <f t="shared" si="6"/>
        <v/>
      </c>
      <c r="B80" s="13"/>
      <c r="C80" s="14"/>
      <c r="D80" s="15"/>
      <c r="E80" s="20"/>
      <c r="F80" s="16"/>
      <c r="G80" s="20"/>
      <c r="H80" s="13"/>
      <c r="I80" s="31"/>
      <c r="J80" s="34"/>
      <c r="K80" s="17">
        <f t="shared" si="7"/>
        <v>0</v>
      </c>
      <c r="L80" s="18">
        <f t="shared" si="8"/>
        <v>0</v>
      </c>
      <c r="M80" s="19"/>
    </row>
    <row r="81" spans="1:13" ht="14.4" x14ac:dyDescent="0.25">
      <c r="A81" s="12" t="str">
        <f t="shared" si="6"/>
        <v/>
      </c>
      <c r="B81" s="13"/>
      <c r="C81" s="14"/>
      <c r="D81" s="15"/>
      <c r="E81" s="20"/>
      <c r="F81" s="16"/>
      <c r="G81" s="20"/>
      <c r="H81" s="13"/>
      <c r="I81" s="31"/>
      <c r="J81" s="34"/>
      <c r="K81" s="17">
        <f t="shared" si="7"/>
        <v>0</v>
      </c>
      <c r="L81" s="18">
        <f t="shared" si="8"/>
        <v>0</v>
      </c>
      <c r="M81" s="19"/>
    </row>
    <row r="82" spans="1:13" ht="14.4" x14ac:dyDescent="0.25">
      <c r="A82" s="12" t="str">
        <f t="shared" si="6"/>
        <v/>
      </c>
      <c r="B82" s="13"/>
      <c r="C82" s="14"/>
      <c r="D82" s="15"/>
      <c r="E82" s="20"/>
      <c r="F82" s="16"/>
      <c r="G82" s="20"/>
      <c r="H82" s="13"/>
      <c r="I82" s="31"/>
      <c r="J82" s="34"/>
      <c r="K82" s="17">
        <f t="shared" si="7"/>
        <v>0</v>
      </c>
      <c r="L82" s="18">
        <f t="shared" si="8"/>
        <v>0</v>
      </c>
      <c r="M82" s="19"/>
    </row>
    <row r="83" spans="1:13" ht="14.4" x14ac:dyDescent="0.25">
      <c r="A83" s="12" t="str">
        <f t="shared" si="6"/>
        <v/>
      </c>
      <c r="B83" s="13"/>
      <c r="C83" s="14"/>
      <c r="D83" s="15"/>
      <c r="E83" s="20"/>
      <c r="F83" s="16"/>
      <c r="G83" s="20"/>
      <c r="H83" s="13"/>
      <c r="I83" s="31"/>
      <c r="J83" s="34"/>
      <c r="K83" s="17">
        <f t="shared" si="7"/>
        <v>0</v>
      </c>
      <c r="L83" s="18">
        <f t="shared" si="8"/>
        <v>0</v>
      </c>
      <c r="M83" s="19"/>
    </row>
    <row r="84" spans="1:13" ht="14.4" x14ac:dyDescent="0.25">
      <c r="A84" s="12" t="str">
        <f t="shared" si="6"/>
        <v/>
      </c>
      <c r="B84" s="13"/>
      <c r="C84" s="14"/>
      <c r="D84" s="15"/>
      <c r="E84" s="20"/>
      <c r="F84" s="16"/>
      <c r="G84" s="20"/>
      <c r="H84" s="13"/>
      <c r="I84" s="31"/>
      <c r="J84" s="34"/>
      <c r="K84" s="17">
        <f t="shared" si="7"/>
        <v>0</v>
      </c>
      <c r="L84" s="18">
        <f t="shared" si="8"/>
        <v>0</v>
      </c>
      <c r="M84" s="19"/>
    </row>
    <row r="85" spans="1:13" ht="14.4" x14ac:dyDescent="0.25">
      <c r="A85" s="12" t="str">
        <f t="shared" si="6"/>
        <v/>
      </c>
      <c r="B85" s="13"/>
      <c r="C85" s="14"/>
      <c r="D85" s="15"/>
      <c r="E85" s="20"/>
      <c r="F85" s="16"/>
      <c r="G85" s="20"/>
      <c r="H85" s="13"/>
      <c r="I85" s="31"/>
      <c r="J85" s="34"/>
      <c r="K85" s="17">
        <f t="shared" si="7"/>
        <v>0</v>
      </c>
      <c r="L85" s="18">
        <f t="shared" si="8"/>
        <v>0</v>
      </c>
      <c r="M85" s="19"/>
    </row>
    <row r="86" spans="1:13" ht="14.4" x14ac:dyDescent="0.25">
      <c r="A86" s="12" t="str">
        <f t="shared" si="6"/>
        <v/>
      </c>
      <c r="B86" s="13"/>
      <c r="C86" s="14"/>
      <c r="D86" s="15"/>
      <c r="E86" s="20"/>
      <c r="F86" s="16"/>
      <c r="G86" s="20"/>
      <c r="H86" s="13"/>
      <c r="I86" s="31"/>
      <c r="J86" s="34"/>
      <c r="K86" s="17">
        <f t="shared" si="7"/>
        <v>0</v>
      </c>
      <c r="L86" s="18">
        <f t="shared" si="8"/>
        <v>0</v>
      </c>
      <c r="M86" s="19"/>
    </row>
    <row r="87" spans="1:13" ht="14.4" x14ac:dyDescent="0.25">
      <c r="A87" s="12" t="str">
        <f t="shared" si="6"/>
        <v/>
      </c>
      <c r="B87" s="13"/>
      <c r="C87" s="14"/>
      <c r="D87" s="15"/>
      <c r="E87" s="20"/>
      <c r="F87" s="16"/>
      <c r="G87" s="20"/>
      <c r="H87" s="13"/>
      <c r="I87" s="31"/>
      <c r="J87" s="34"/>
      <c r="K87" s="17">
        <f t="shared" si="7"/>
        <v>0</v>
      </c>
      <c r="L87" s="18">
        <f t="shared" si="8"/>
        <v>0</v>
      </c>
      <c r="M87" s="19"/>
    </row>
    <row r="88" spans="1:13" ht="14.4" x14ac:dyDescent="0.25">
      <c r="A88" s="12" t="str">
        <f t="shared" si="6"/>
        <v/>
      </c>
      <c r="B88" s="13"/>
      <c r="C88" s="14"/>
      <c r="D88" s="15"/>
      <c r="E88" s="20"/>
      <c r="F88" s="16"/>
      <c r="G88" s="20"/>
      <c r="H88" s="13"/>
      <c r="I88" s="31"/>
      <c r="J88" s="34"/>
      <c r="K88" s="17">
        <f t="shared" si="7"/>
        <v>0</v>
      </c>
      <c r="L88" s="18">
        <f t="shared" si="8"/>
        <v>0</v>
      </c>
      <c r="M88" s="19"/>
    </row>
    <row r="89" spans="1:13" ht="14.4" x14ac:dyDescent="0.25">
      <c r="A89" s="12" t="str">
        <f t="shared" si="6"/>
        <v/>
      </c>
      <c r="B89" s="13"/>
      <c r="C89" s="14"/>
      <c r="D89" s="15"/>
      <c r="E89" s="20"/>
      <c r="F89" s="16"/>
      <c r="G89" s="20"/>
      <c r="H89" s="13"/>
      <c r="I89" s="31"/>
      <c r="J89" s="34"/>
      <c r="K89" s="17">
        <f t="shared" si="7"/>
        <v>0</v>
      </c>
      <c r="L89" s="18">
        <f t="shared" si="8"/>
        <v>0</v>
      </c>
      <c r="M89" s="19"/>
    </row>
    <row r="90" spans="1:13" ht="14.4" x14ac:dyDescent="0.25">
      <c r="A90" s="12" t="str">
        <f t="shared" si="6"/>
        <v/>
      </c>
      <c r="B90" s="13"/>
      <c r="C90" s="14"/>
      <c r="D90" s="15"/>
      <c r="E90" s="20"/>
      <c r="F90" s="16"/>
      <c r="G90" s="20"/>
      <c r="H90" s="13"/>
      <c r="I90" s="31"/>
      <c r="J90" s="34"/>
      <c r="K90" s="17">
        <f t="shared" si="7"/>
        <v>0</v>
      </c>
      <c r="L90" s="18">
        <f t="shared" si="8"/>
        <v>0</v>
      </c>
      <c r="M90" s="19"/>
    </row>
    <row r="91" spans="1:13" ht="14.4" x14ac:dyDescent="0.25">
      <c r="A91" s="12" t="str">
        <f t="shared" si="6"/>
        <v/>
      </c>
      <c r="B91" s="13"/>
      <c r="C91" s="14"/>
      <c r="D91" s="15"/>
      <c r="E91" s="20"/>
      <c r="F91" s="16"/>
      <c r="G91" s="20"/>
      <c r="H91" s="13"/>
      <c r="I91" s="31"/>
      <c r="J91" s="34"/>
      <c r="K91" s="17">
        <f t="shared" si="7"/>
        <v>0</v>
      </c>
      <c r="L91" s="18">
        <f t="shared" si="8"/>
        <v>0</v>
      </c>
      <c r="M91" s="19"/>
    </row>
    <row r="92" spans="1:13" ht="14.4" x14ac:dyDescent="0.25">
      <c r="A92" s="12" t="str">
        <f t="shared" si="6"/>
        <v/>
      </c>
      <c r="B92" s="13"/>
      <c r="C92" s="14"/>
      <c r="D92" s="15"/>
      <c r="E92" s="20"/>
      <c r="F92" s="16"/>
      <c r="G92" s="20"/>
      <c r="H92" s="13"/>
      <c r="I92" s="31"/>
      <c r="J92" s="34"/>
      <c r="K92" s="17">
        <f t="shared" si="7"/>
        <v>0</v>
      </c>
      <c r="L92" s="18">
        <f t="shared" si="8"/>
        <v>0</v>
      </c>
      <c r="M92" s="19"/>
    </row>
    <row r="93" spans="1:13" ht="14.4" x14ac:dyDescent="0.25">
      <c r="A93" s="12" t="str">
        <f t="shared" si="6"/>
        <v/>
      </c>
      <c r="B93" s="13"/>
      <c r="C93" s="14"/>
      <c r="D93" s="15"/>
      <c r="E93" s="20"/>
      <c r="F93" s="16"/>
      <c r="G93" s="20"/>
      <c r="H93" s="13"/>
      <c r="I93" s="31"/>
      <c r="J93" s="34"/>
      <c r="K93" s="17">
        <f t="shared" si="7"/>
        <v>0</v>
      </c>
      <c r="L93" s="18">
        <f t="shared" si="8"/>
        <v>0</v>
      </c>
      <c r="M93" s="19"/>
    </row>
    <row r="94" spans="1:13" ht="14.4" x14ac:dyDescent="0.25">
      <c r="A94" s="12" t="str">
        <f t="shared" si="6"/>
        <v/>
      </c>
      <c r="B94" s="13"/>
      <c r="C94" s="14"/>
      <c r="D94" s="15"/>
      <c r="E94" s="20"/>
      <c r="F94" s="16"/>
      <c r="G94" s="20"/>
      <c r="H94" s="13"/>
      <c r="I94" s="31"/>
      <c r="J94" s="34"/>
      <c r="K94" s="17">
        <f t="shared" si="7"/>
        <v>0</v>
      </c>
      <c r="L94" s="18">
        <f t="shared" si="8"/>
        <v>0</v>
      </c>
      <c r="M94" s="19"/>
    </row>
    <row r="95" spans="1:13" ht="14.4" x14ac:dyDescent="0.25">
      <c r="A95" s="12" t="str">
        <f t="shared" si="6"/>
        <v/>
      </c>
      <c r="B95" s="13"/>
      <c r="C95" s="14"/>
      <c r="D95" s="15"/>
      <c r="E95" s="20"/>
      <c r="F95" s="16"/>
      <c r="G95" s="20"/>
      <c r="H95" s="13"/>
      <c r="I95" s="31"/>
      <c r="J95" s="34"/>
      <c r="K95" s="17">
        <f t="shared" si="7"/>
        <v>0</v>
      </c>
      <c r="L95" s="18">
        <f t="shared" si="8"/>
        <v>0</v>
      </c>
      <c r="M95" s="19"/>
    </row>
    <row r="96" spans="1:13" ht="14.4" x14ac:dyDescent="0.25">
      <c r="A96" s="12" t="str">
        <f t="shared" si="6"/>
        <v/>
      </c>
      <c r="B96" s="13"/>
      <c r="C96" s="14"/>
      <c r="D96" s="15"/>
      <c r="E96" s="20"/>
      <c r="F96" s="16"/>
      <c r="G96" s="20"/>
      <c r="H96" s="13"/>
      <c r="I96" s="31"/>
      <c r="J96" s="34"/>
      <c r="K96" s="17">
        <f t="shared" si="7"/>
        <v>0</v>
      </c>
      <c r="L96" s="18">
        <f t="shared" si="8"/>
        <v>0</v>
      </c>
      <c r="M96" s="19"/>
    </row>
    <row r="97" spans="1:13" ht="14.4" x14ac:dyDescent="0.25">
      <c r="A97" s="12" t="str">
        <f t="shared" si="6"/>
        <v/>
      </c>
      <c r="B97" s="13"/>
      <c r="C97" s="14"/>
      <c r="D97" s="15"/>
      <c r="E97" s="20"/>
      <c r="F97" s="16"/>
      <c r="G97" s="20"/>
      <c r="H97" s="13"/>
      <c r="I97" s="31"/>
      <c r="J97" s="34"/>
      <c r="K97" s="17">
        <f t="shared" si="7"/>
        <v>0</v>
      </c>
      <c r="L97" s="18">
        <f t="shared" si="8"/>
        <v>0</v>
      </c>
      <c r="M97" s="19"/>
    </row>
    <row r="98" spans="1:13" ht="15" thickBot="1" x14ac:dyDescent="0.3">
      <c r="A98" s="12" t="str">
        <f t="shared" si="6"/>
        <v/>
      </c>
      <c r="B98" s="21"/>
      <c r="C98" s="22"/>
      <c r="D98" s="23"/>
      <c r="E98" s="24"/>
      <c r="F98" s="25"/>
      <c r="G98" s="24"/>
      <c r="H98" s="21"/>
      <c r="I98" s="33"/>
      <c r="J98" s="243"/>
      <c r="K98" s="17">
        <f t="shared" si="7"/>
        <v>0</v>
      </c>
      <c r="L98" s="27">
        <f t="shared" si="8"/>
        <v>0</v>
      </c>
      <c r="M98" s="19"/>
    </row>
  </sheetData>
  <autoFilter ref="A3:M31" xr:uid="{E2D98130-3B2B-4CAA-8D4C-25441457622F}">
    <filterColumn colId="6" showButton="0"/>
    <filterColumn colId="7" showButton="0"/>
    <filterColumn colId="8" showButton="0"/>
    <sortState xmlns:xlrd2="http://schemas.microsoft.com/office/spreadsheetml/2017/richdata2" ref="A8:M98">
      <sortCondition ref="C3:C31"/>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C5 C62:C1048576">
    <cfRule type="duplicateValues" dxfId="81" priority="1024"/>
  </conditionalFormatting>
  <conditionalFormatting sqref="C1:D5">
    <cfRule type="duplicateValues" dxfId="80" priority="1029"/>
  </conditionalFormatting>
  <conditionalFormatting sqref="C20:D31">
    <cfRule type="duplicateValues" dxfId="79" priority="1"/>
  </conditionalFormatting>
  <conditionalFormatting sqref="C33:D40">
    <cfRule type="duplicateValues" dxfId="78" priority="1011"/>
  </conditionalFormatting>
  <conditionalFormatting sqref="C6:E18">
    <cfRule type="duplicateValues" dxfId="77" priority="2"/>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769B-7384-42E4-BCD2-BDBEE57D3107}">
  <sheetPr>
    <tabColor rgb="FFA3E7FF"/>
  </sheetPr>
  <dimension ref="A1:M65"/>
  <sheetViews>
    <sheetView topLeftCell="A11" zoomScale="80" zoomScaleNormal="80" workbookViewId="0">
      <selection activeCell="G13" sqref="G13"/>
    </sheetView>
  </sheetViews>
  <sheetFormatPr defaultColWidth="9.109375" defaultRowHeight="13.2" x14ac:dyDescent="0.25"/>
  <cols>
    <col min="1" max="1" width="37.88671875" bestFit="1" customWidth="1"/>
    <col min="2" max="2" width="6.6640625" style="279" customWidth="1"/>
    <col min="3" max="3" width="22.6640625" bestFit="1" customWidth="1"/>
    <col min="4" max="4" width="30.5546875" bestFit="1" customWidth="1"/>
    <col min="5" max="5" width="10.6640625" bestFit="1" customWidth="1"/>
    <col min="6" max="6" width="64.109375" style="278" bestFit="1" customWidth="1"/>
    <col min="7" max="7" width="48.33203125" style="281" bestFit="1" customWidth="1"/>
    <col min="8" max="8" width="8"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7" max="17" width="8.88671875" customWidth="1"/>
  </cols>
  <sheetData>
    <row r="1" spans="1:13" s="9" customFormat="1" ht="22.5" customHeight="1" thickBot="1" x14ac:dyDescent="0.3">
      <c r="A1" s="81">
        <f>SUM(A2-1)</f>
        <v>0</v>
      </c>
      <c r="B1" s="643" t="s">
        <v>163</v>
      </c>
      <c r="C1" s="644"/>
      <c r="D1" s="7" t="s">
        <v>164</v>
      </c>
      <c r="E1" s="622" t="s">
        <v>239</v>
      </c>
      <c r="F1" s="623"/>
      <c r="G1" s="623"/>
      <c r="H1" s="623"/>
      <c r="I1" s="623"/>
      <c r="J1" s="8" t="s">
        <v>165</v>
      </c>
      <c r="K1" s="657">
        <v>45065</v>
      </c>
      <c r="L1" s="658"/>
      <c r="M1" s="667"/>
    </row>
    <row r="2" spans="1:13" s="9" customFormat="1" ht="22.5" customHeight="1" thickBot="1" x14ac:dyDescent="0.3">
      <c r="A2" s="1">
        <f>COUNTA(_xlfn.UNIQUE(C6:C499))</f>
        <v>1</v>
      </c>
      <c r="B2" s="626" t="s">
        <v>167</v>
      </c>
      <c r="C2" s="627"/>
      <c r="D2" s="627"/>
      <c r="E2" s="627"/>
      <c r="F2" s="627"/>
      <c r="G2" s="627"/>
      <c r="H2" s="627"/>
      <c r="I2" s="627"/>
      <c r="J2" s="627"/>
      <c r="K2" s="627"/>
      <c r="L2" s="627"/>
      <c r="M2" s="668"/>
    </row>
    <row r="3" spans="1:13" s="9" customFormat="1" ht="14.4" thickBot="1" x14ac:dyDescent="0.3">
      <c r="A3" s="645" t="s">
        <v>169</v>
      </c>
      <c r="B3" s="648" t="s">
        <v>170</v>
      </c>
      <c r="C3" s="651" t="s">
        <v>171</v>
      </c>
      <c r="D3" s="620" t="s">
        <v>172</v>
      </c>
      <c r="E3" s="655" t="s">
        <v>173</v>
      </c>
      <c r="F3" s="669" t="s">
        <v>174</v>
      </c>
      <c r="G3" s="622"/>
      <c r="H3" s="623"/>
      <c r="I3" s="623"/>
      <c r="J3" s="629"/>
      <c r="K3" s="630" t="s">
        <v>176</v>
      </c>
      <c r="L3" s="635" t="s">
        <v>177</v>
      </c>
      <c r="M3" s="645" t="s">
        <v>184</v>
      </c>
    </row>
    <row r="4" spans="1:13" s="9" customFormat="1" ht="13.5" customHeight="1" thickBot="1" x14ac:dyDescent="0.3">
      <c r="A4" s="646"/>
      <c r="B4" s="649"/>
      <c r="C4" s="652"/>
      <c r="D4" s="654"/>
      <c r="E4" s="656"/>
      <c r="F4" s="670"/>
      <c r="G4" s="671"/>
      <c r="H4" s="640"/>
      <c r="I4" s="640"/>
      <c r="J4" s="620"/>
      <c r="K4" s="631"/>
      <c r="L4" s="636"/>
      <c r="M4" s="647"/>
    </row>
    <row r="5" spans="1:13" s="9" customFormat="1" ht="14.4" thickBot="1" x14ac:dyDescent="0.3">
      <c r="A5" s="647"/>
      <c r="B5" s="650"/>
      <c r="C5" s="653"/>
      <c r="D5" s="642"/>
      <c r="E5" s="633" t="s">
        <v>183</v>
      </c>
      <c r="F5" s="634"/>
      <c r="G5" s="672"/>
      <c r="H5" s="641"/>
      <c r="I5" s="641"/>
      <c r="J5" s="642"/>
      <c r="K5" s="632"/>
      <c r="L5" s="637"/>
      <c r="M5" s="345">
        <v>2</v>
      </c>
    </row>
    <row r="6" spans="1:13" s="9" customFormat="1" ht="14.4" x14ac:dyDescent="0.25">
      <c r="A6" s="412" t="str">
        <f t="shared" ref="A6:A40" si="0">CONCATENATE(B6,C6,D6)</f>
        <v/>
      </c>
      <c r="B6" s="13"/>
      <c r="C6" s="14"/>
      <c r="D6" s="15"/>
      <c r="E6" s="20"/>
      <c r="F6" s="307"/>
      <c r="G6" s="280"/>
      <c r="H6" s="13"/>
      <c r="I6" s="31"/>
      <c r="J6" s="34"/>
      <c r="K6" s="17"/>
      <c r="L6" s="18">
        <f t="shared" ref="L6:L17" si="1">IF(K6=1,7,IF(K6=2,6,IF(K6=3,5,IF(K6=4,4,IF(K6=5,3,IF(K6=6,2,IF(K6&gt;=6,1,0)))))))</f>
        <v>0</v>
      </c>
      <c r="M6" s="19">
        <f t="shared" ref="M6:M17" si="2">SUM(L6*$M$5)</f>
        <v>0</v>
      </c>
    </row>
    <row r="7" spans="1:13" s="9" customFormat="1" ht="14.4" x14ac:dyDescent="0.25">
      <c r="A7" s="412" t="str">
        <f t="shared" si="0"/>
        <v/>
      </c>
      <c r="B7" s="413"/>
      <c r="C7" s="414"/>
      <c r="D7" s="466"/>
      <c r="E7" s="416"/>
      <c r="F7" s="465"/>
      <c r="G7" s="280"/>
      <c r="H7" s="13"/>
      <c r="I7" s="31"/>
      <c r="J7" s="34"/>
      <c r="K7" s="17"/>
      <c r="L7" s="18">
        <f t="shared" si="1"/>
        <v>0</v>
      </c>
      <c r="M7" s="19">
        <f t="shared" si="2"/>
        <v>0</v>
      </c>
    </row>
    <row r="8" spans="1:13" s="9" customFormat="1" ht="14.4" x14ac:dyDescent="0.25">
      <c r="A8" s="412" t="str">
        <f t="shared" si="0"/>
        <v/>
      </c>
      <c r="B8" s="413"/>
      <c r="C8" s="414"/>
      <c r="D8" s="417"/>
      <c r="E8" s="416"/>
      <c r="F8" s="307"/>
      <c r="G8" s="280"/>
      <c r="H8" s="418"/>
      <c r="I8" s="419"/>
      <c r="J8" s="420"/>
      <c r="K8" s="421"/>
      <c r="L8" s="1">
        <f t="shared" si="1"/>
        <v>0</v>
      </c>
      <c r="M8" s="422">
        <f t="shared" si="2"/>
        <v>0</v>
      </c>
    </row>
    <row r="9" spans="1:13" s="9" customFormat="1" ht="14.4" x14ac:dyDescent="0.25">
      <c r="A9" s="412" t="str">
        <f t="shared" si="0"/>
        <v/>
      </c>
      <c r="B9" s="413"/>
      <c r="C9" s="305"/>
      <c r="D9" s="295"/>
      <c r="E9" s="20"/>
      <c r="F9" s="307"/>
      <c r="G9" s="280"/>
      <c r="H9" s="13"/>
      <c r="I9" s="31"/>
      <c r="J9" s="34"/>
      <c r="K9" s="17"/>
      <c r="L9" s="18">
        <f t="shared" si="1"/>
        <v>0</v>
      </c>
      <c r="M9" s="19">
        <f t="shared" si="2"/>
        <v>0</v>
      </c>
    </row>
    <row r="10" spans="1:13" s="9" customFormat="1" ht="14.4" x14ac:dyDescent="0.25">
      <c r="A10" s="412" t="str">
        <f t="shared" si="0"/>
        <v/>
      </c>
      <c r="B10" s="413"/>
      <c r="C10" s="14"/>
      <c r="D10" s="15"/>
      <c r="E10" s="20"/>
      <c r="F10" s="307"/>
      <c r="G10" s="280"/>
      <c r="H10" s="13"/>
      <c r="I10" s="31"/>
      <c r="J10" s="34"/>
      <c r="K10" s="17"/>
      <c r="L10" s="18">
        <f t="shared" si="1"/>
        <v>0</v>
      </c>
      <c r="M10" s="19">
        <f t="shared" si="2"/>
        <v>0</v>
      </c>
    </row>
    <row r="11" spans="1:13" s="9" customFormat="1" ht="14.4" x14ac:dyDescent="0.25">
      <c r="A11" s="412" t="str">
        <f t="shared" si="0"/>
        <v/>
      </c>
      <c r="B11" s="413"/>
      <c r="C11" s="14"/>
      <c r="D11" s="15"/>
      <c r="E11" s="20"/>
      <c r="F11" s="307"/>
      <c r="G11" s="280"/>
      <c r="H11" s="13"/>
      <c r="I11" s="31"/>
      <c r="J11" s="34"/>
      <c r="K11" s="17"/>
      <c r="L11" s="18">
        <f t="shared" si="1"/>
        <v>0</v>
      </c>
      <c r="M11" s="19">
        <f t="shared" si="2"/>
        <v>0</v>
      </c>
    </row>
    <row r="12" spans="1:13" s="9" customFormat="1" ht="14.4" x14ac:dyDescent="0.25">
      <c r="A12" s="412" t="str">
        <f t="shared" si="0"/>
        <v/>
      </c>
      <c r="B12" s="413"/>
      <c r="C12" s="305"/>
      <c r="D12" s="295"/>
      <c r="E12" s="20"/>
      <c r="F12" s="307"/>
      <c r="G12" s="280"/>
      <c r="H12" s="13"/>
      <c r="I12" s="31"/>
      <c r="J12" s="34"/>
      <c r="K12" s="17"/>
      <c r="L12" s="18">
        <f t="shared" si="1"/>
        <v>0</v>
      </c>
      <c r="M12" s="19">
        <f t="shared" si="2"/>
        <v>0</v>
      </c>
    </row>
    <row r="13" spans="1:13" s="9" customFormat="1" ht="14.4" x14ac:dyDescent="0.25">
      <c r="A13" s="412" t="str">
        <f t="shared" si="0"/>
        <v/>
      </c>
      <c r="B13" s="413"/>
      <c r="C13" s="14"/>
      <c r="D13" s="15"/>
      <c r="E13" s="20"/>
      <c r="F13" s="307"/>
      <c r="G13" s="280"/>
      <c r="H13" s="13"/>
      <c r="I13" s="31"/>
      <c r="J13" s="34"/>
      <c r="K13" s="17"/>
      <c r="L13" s="18">
        <f t="shared" si="1"/>
        <v>0</v>
      </c>
      <c r="M13" s="19">
        <f t="shared" si="2"/>
        <v>0</v>
      </c>
    </row>
    <row r="14" spans="1:13" s="9" customFormat="1" ht="14.4" x14ac:dyDescent="0.25">
      <c r="A14" s="412" t="str">
        <f t="shared" si="0"/>
        <v/>
      </c>
      <c r="B14" s="413"/>
      <c r="C14" s="14"/>
      <c r="D14" s="15"/>
      <c r="E14" s="20"/>
      <c r="F14" s="307"/>
      <c r="G14" s="280"/>
      <c r="H14" s="13"/>
      <c r="I14" s="31"/>
      <c r="J14" s="34"/>
      <c r="K14" s="17"/>
      <c r="L14" s="18">
        <f t="shared" si="1"/>
        <v>0</v>
      </c>
      <c r="M14" s="19">
        <f t="shared" si="2"/>
        <v>0</v>
      </c>
    </row>
    <row r="15" spans="1:13" s="9" customFormat="1" ht="14.4" x14ac:dyDescent="0.25">
      <c r="A15" s="412" t="str">
        <f t="shared" si="0"/>
        <v/>
      </c>
      <c r="B15" s="413"/>
      <c r="C15" s="14"/>
      <c r="D15" s="15"/>
      <c r="E15" s="20"/>
      <c r="F15" s="307"/>
      <c r="G15" s="280"/>
      <c r="H15" s="13"/>
      <c r="I15" s="31"/>
      <c r="J15" s="34"/>
      <c r="K15" s="17"/>
      <c r="L15" s="18">
        <f t="shared" si="1"/>
        <v>0</v>
      </c>
      <c r="M15" s="19">
        <f t="shared" si="2"/>
        <v>0</v>
      </c>
    </row>
    <row r="16" spans="1:13" s="9" customFormat="1" ht="14.4" x14ac:dyDescent="0.25">
      <c r="A16" s="412" t="str">
        <f t="shared" si="0"/>
        <v/>
      </c>
      <c r="B16" s="413"/>
      <c r="C16" s="14"/>
      <c r="D16" s="15"/>
      <c r="E16" s="20"/>
      <c r="F16" s="307"/>
      <c r="G16" s="280"/>
      <c r="H16" s="13"/>
      <c r="I16" s="31"/>
      <c r="J16" s="34"/>
      <c r="K16" s="297"/>
      <c r="L16" s="18">
        <f t="shared" si="1"/>
        <v>0</v>
      </c>
      <c r="M16" s="19">
        <f t="shared" si="2"/>
        <v>0</v>
      </c>
    </row>
    <row r="17" spans="1:13" s="9" customFormat="1" ht="14.4" x14ac:dyDescent="0.25">
      <c r="A17" s="412" t="str">
        <f t="shared" si="0"/>
        <v/>
      </c>
      <c r="B17" s="413"/>
      <c r="C17" s="14"/>
      <c r="D17" s="15"/>
      <c r="E17" s="20"/>
      <c r="F17" s="307"/>
      <c r="G17" s="280"/>
      <c r="H17" s="13"/>
      <c r="I17" s="31"/>
      <c r="J17" s="34"/>
      <c r="K17" s="297"/>
      <c r="L17" s="18">
        <f t="shared" si="1"/>
        <v>0</v>
      </c>
      <c r="M17" s="19">
        <f t="shared" si="2"/>
        <v>0</v>
      </c>
    </row>
    <row r="18" spans="1:13" s="9" customFormat="1" ht="14.4" x14ac:dyDescent="0.25">
      <c r="A18" s="412" t="str">
        <f t="shared" si="0"/>
        <v/>
      </c>
      <c r="B18" s="13"/>
      <c r="C18" s="14"/>
      <c r="D18" s="15"/>
      <c r="E18" s="20"/>
      <c r="F18" s="307"/>
      <c r="G18" s="280"/>
      <c r="H18" s="13"/>
      <c r="I18" s="31"/>
      <c r="J18" s="304"/>
      <c r="K18" s="17"/>
      <c r="L18" s="18">
        <f t="shared" ref="L18:L51" si="3">IF(K18=1,7,IF(K18=2,6,IF(K18=3,5,IF(K18=4,4,IF(K18=5,3,IF(K18=6,2,IF(K18&gt;=6,1,0)))))))</f>
        <v>0</v>
      </c>
      <c r="M18" s="19">
        <f t="shared" ref="M18:M51" si="4">SUM(L18*$M$5)</f>
        <v>0</v>
      </c>
    </row>
    <row r="19" spans="1:13" s="9" customFormat="1" ht="14.4" x14ac:dyDescent="0.25">
      <c r="A19" s="412" t="str">
        <f t="shared" si="0"/>
        <v/>
      </c>
      <c r="B19" s="13"/>
      <c r="C19" s="14"/>
      <c r="D19" s="15"/>
      <c r="E19" s="20"/>
      <c r="F19" s="307"/>
      <c r="G19" s="280"/>
      <c r="H19" s="13"/>
      <c r="I19" s="31"/>
      <c r="J19" s="34"/>
      <c r="K19" s="17"/>
      <c r="L19" s="18">
        <f t="shared" si="3"/>
        <v>0</v>
      </c>
      <c r="M19" s="19">
        <f t="shared" si="4"/>
        <v>0</v>
      </c>
    </row>
    <row r="20" spans="1:13" s="9" customFormat="1" ht="14.4" x14ac:dyDescent="0.25">
      <c r="A20" s="412" t="str">
        <f t="shared" si="0"/>
        <v/>
      </c>
      <c r="B20" s="13"/>
      <c r="C20" s="14"/>
      <c r="D20" s="15"/>
      <c r="E20" s="20"/>
      <c r="F20" s="307"/>
      <c r="G20" s="280"/>
      <c r="H20" s="13"/>
      <c r="I20" s="31"/>
      <c r="J20" s="34"/>
      <c r="K20" s="17"/>
      <c r="L20" s="18">
        <f t="shared" si="3"/>
        <v>0</v>
      </c>
      <c r="M20" s="19">
        <f t="shared" si="4"/>
        <v>0</v>
      </c>
    </row>
    <row r="21" spans="1:13" s="9" customFormat="1" ht="14.4" x14ac:dyDescent="0.25">
      <c r="A21" s="412" t="str">
        <f t="shared" si="0"/>
        <v/>
      </c>
      <c r="B21" s="13"/>
      <c r="C21" s="14"/>
      <c r="D21" s="15"/>
      <c r="E21" s="20"/>
      <c r="F21" s="307"/>
      <c r="G21" s="280"/>
      <c r="H21" s="13"/>
      <c r="I21" s="31"/>
      <c r="J21" s="34"/>
      <c r="K21" s="17"/>
      <c r="L21" s="18">
        <f t="shared" si="3"/>
        <v>0</v>
      </c>
      <c r="M21" s="19">
        <f t="shared" si="4"/>
        <v>0</v>
      </c>
    </row>
    <row r="22" spans="1:13" s="9" customFormat="1" ht="14.4" x14ac:dyDescent="0.25">
      <c r="A22" s="412" t="str">
        <f t="shared" si="0"/>
        <v/>
      </c>
      <c r="B22" s="13"/>
      <c r="C22" s="14"/>
      <c r="D22" s="15"/>
      <c r="E22" s="20"/>
      <c r="F22" s="307"/>
      <c r="G22" s="280"/>
      <c r="H22" s="13"/>
      <c r="I22" s="31"/>
      <c r="J22" s="304"/>
      <c r="K22" s="17"/>
      <c r="L22" s="18">
        <f t="shared" si="3"/>
        <v>0</v>
      </c>
      <c r="M22" s="19">
        <f t="shared" si="4"/>
        <v>0</v>
      </c>
    </row>
    <row r="23" spans="1:13" s="9" customFormat="1" ht="14.4" x14ac:dyDescent="0.25">
      <c r="A23" s="412" t="str">
        <f t="shared" si="0"/>
        <v/>
      </c>
      <c r="B23" s="13"/>
      <c r="C23" s="14"/>
      <c r="D23" s="15"/>
      <c r="E23" s="20"/>
      <c r="F23" s="307"/>
      <c r="G23" s="280"/>
      <c r="H23" s="13"/>
      <c r="I23" s="31"/>
      <c r="J23" s="34"/>
      <c r="K23" s="17"/>
      <c r="L23" s="18">
        <f t="shared" si="3"/>
        <v>0</v>
      </c>
      <c r="M23" s="19">
        <f t="shared" si="4"/>
        <v>0</v>
      </c>
    </row>
    <row r="24" spans="1:13" s="9" customFormat="1" ht="14.4" x14ac:dyDescent="0.25">
      <c r="A24" s="412" t="str">
        <f t="shared" si="0"/>
        <v/>
      </c>
      <c r="B24" s="13"/>
      <c r="C24" s="14"/>
      <c r="D24" s="15"/>
      <c r="E24" s="20"/>
      <c r="F24" s="307"/>
      <c r="G24" s="280"/>
      <c r="H24" s="13"/>
      <c r="I24" s="31"/>
      <c r="J24" s="34"/>
      <c r="K24" s="17"/>
      <c r="L24" s="18">
        <f t="shared" si="3"/>
        <v>0</v>
      </c>
      <c r="M24" s="19">
        <f t="shared" si="4"/>
        <v>0</v>
      </c>
    </row>
    <row r="25" spans="1:13" s="9" customFormat="1" ht="14.4" x14ac:dyDescent="0.25">
      <c r="A25" s="412" t="str">
        <f t="shared" si="0"/>
        <v/>
      </c>
      <c r="B25" s="13"/>
      <c r="C25" s="14"/>
      <c r="D25" s="15"/>
      <c r="E25" s="20"/>
      <c r="F25" s="307"/>
      <c r="G25" s="280"/>
      <c r="H25" s="13"/>
      <c r="I25" s="31"/>
      <c r="J25" s="34"/>
      <c r="K25" s="17"/>
      <c r="L25" s="18">
        <f t="shared" si="3"/>
        <v>0</v>
      </c>
      <c r="M25" s="19">
        <f t="shared" si="4"/>
        <v>0</v>
      </c>
    </row>
    <row r="26" spans="1:13" s="9" customFormat="1" ht="14.4" x14ac:dyDescent="0.25">
      <c r="A26" s="412" t="str">
        <f t="shared" si="0"/>
        <v/>
      </c>
      <c r="B26" s="13"/>
      <c r="C26" s="14"/>
      <c r="D26" s="15"/>
      <c r="E26" s="20"/>
      <c r="F26" s="307"/>
      <c r="G26" s="280"/>
      <c r="H26" s="13"/>
      <c r="I26" s="31"/>
      <c r="J26" s="34"/>
      <c r="K26" s="17"/>
      <c r="L26" s="18">
        <f t="shared" si="3"/>
        <v>0</v>
      </c>
      <c r="M26" s="19">
        <f t="shared" si="4"/>
        <v>0</v>
      </c>
    </row>
    <row r="27" spans="1:13" s="9" customFormat="1" ht="14.4" x14ac:dyDescent="0.25">
      <c r="A27" s="412" t="str">
        <f t="shared" si="0"/>
        <v/>
      </c>
      <c r="B27" s="13"/>
      <c r="C27" s="14"/>
      <c r="D27" s="15"/>
      <c r="E27" s="20"/>
      <c r="F27" s="307"/>
      <c r="G27" s="280"/>
      <c r="H27" s="13"/>
      <c r="I27" s="31"/>
      <c r="J27" s="34"/>
      <c r="K27" s="17"/>
      <c r="L27" s="18">
        <f t="shared" si="3"/>
        <v>0</v>
      </c>
      <c r="M27" s="19">
        <f t="shared" si="4"/>
        <v>0</v>
      </c>
    </row>
    <row r="28" spans="1:13" s="9" customFormat="1" ht="14.4" x14ac:dyDescent="0.25">
      <c r="A28" s="412" t="str">
        <f t="shared" si="0"/>
        <v/>
      </c>
      <c r="B28" s="13"/>
      <c r="C28" s="14"/>
      <c r="D28" s="15"/>
      <c r="E28" s="20"/>
      <c r="F28" s="307"/>
      <c r="G28" s="280"/>
      <c r="H28" s="13"/>
      <c r="I28" s="31"/>
      <c r="J28" s="304"/>
      <c r="K28" s="17"/>
      <c r="L28" s="18">
        <f t="shared" si="3"/>
        <v>0</v>
      </c>
      <c r="M28" s="19">
        <f t="shared" si="4"/>
        <v>0</v>
      </c>
    </row>
    <row r="29" spans="1:13" s="9" customFormat="1" ht="14.4" x14ac:dyDescent="0.25">
      <c r="A29" s="412" t="str">
        <f t="shared" si="0"/>
        <v/>
      </c>
      <c r="B29" s="13"/>
      <c r="C29" s="305"/>
      <c r="D29" s="295"/>
      <c r="E29" s="20"/>
      <c r="F29" s="307"/>
      <c r="G29" s="280"/>
      <c r="H29" s="13"/>
      <c r="I29" s="31"/>
      <c r="J29" s="34"/>
      <c r="K29" s="17"/>
      <c r="L29" s="18">
        <f t="shared" si="3"/>
        <v>0</v>
      </c>
      <c r="M29" s="19">
        <f t="shared" si="4"/>
        <v>0</v>
      </c>
    </row>
    <row r="30" spans="1:13" s="9" customFormat="1" ht="14.4" x14ac:dyDescent="0.25">
      <c r="A30" s="412" t="str">
        <f t="shared" si="0"/>
        <v/>
      </c>
      <c r="B30" s="13"/>
      <c r="C30" s="14"/>
      <c r="D30" s="15"/>
      <c r="E30" s="20"/>
      <c r="F30" s="307"/>
      <c r="G30" s="280"/>
      <c r="H30" s="13"/>
      <c r="I30" s="31"/>
      <c r="J30" s="34"/>
      <c r="K30" s="17"/>
      <c r="L30" s="18">
        <f t="shared" si="3"/>
        <v>0</v>
      </c>
      <c r="M30" s="19">
        <f t="shared" si="4"/>
        <v>0</v>
      </c>
    </row>
    <row r="31" spans="1:13" s="9" customFormat="1" ht="14.4" x14ac:dyDescent="0.25">
      <c r="A31" s="412" t="str">
        <f t="shared" si="0"/>
        <v/>
      </c>
      <c r="B31" s="13"/>
      <c r="C31" s="14"/>
      <c r="D31" s="15"/>
      <c r="E31" s="20"/>
      <c r="F31" s="307"/>
      <c r="G31" s="280"/>
      <c r="H31" s="13"/>
      <c r="I31" s="31"/>
      <c r="J31" s="34"/>
      <c r="K31" s="17"/>
      <c r="L31" s="18">
        <f t="shared" si="3"/>
        <v>0</v>
      </c>
      <c r="M31" s="19">
        <f t="shared" si="4"/>
        <v>0</v>
      </c>
    </row>
    <row r="32" spans="1:13" s="9" customFormat="1" ht="14.4" x14ac:dyDescent="0.25">
      <c r="A32" s="412" t="str">
        <f t="shared" si="0"/>
        <v/>
      </c>
      <c r="B32" s="13"/>
      <c r="C32" s="14"/>
      <c r="D32" s="15"/>
      <c r="E32" s="20"/>
      <c r="F32" s="307"/>
      <c r="G32" s="280"/>
      <c r="H32" s="13"/>
      <c r="I32" s="31"/>
      <c r="J32" s="34"/>
      <c r="K32" s="17"/>
      <c r="L32" s="18">
        <f t="shared" si="3"/>
        <v>0</v>
      </c>
      <c r="M32" s="19">
        <f t="shared" si="4"/>
        <v>0</v>
      </c>
    </row>
    <row r="33" spans="1:13" s="9" customFormat="1" ht="14.4" x14ac:dyDescent="0.25">
      <c r="A33" s="412" t="str">
        <f t="shared" si="0"/>
        <v/>
      </c>
      <c r="B33" s="13"/>
      <c r="C33" s="14"/>
      <c r="D33" s="15"/>
      <c r="E33" s="20"/>
      <c r="F33" s="307"/>
      <c r="G33" s="280"/>
      <c r="H33" s="13"/>
      <c r="I33" s="31"/>
      <c r="J33" s="34"/>
      <c r="K33" s="17"/>
      <c r="L33" s="18">
        <f t="shared" si="3"/>
        <v>0</v>
      </c>
      <c r="M33" s="19">
        <f t="shared" si="4"/>
        <v>0</v>
      </c>
    </row>
    <row r="34" spans="1:13" s="9" customFormat="1" ht="14.4" x14ac:dyDescent="0.25">
      <c r="A34" s="412" t="str">
        <f t="shared" si="0"/>
        <v/>
      </c>
      <c r="B34" s="13"/>
      <c r="C34" s="14"/>
      <c r="D34" s="295"/>
      <c r="E34" s="20"/>
      <c r="F34" s="307"/>
      <c r="G34" s="280"/>
      <c r="H34" s="13"/>
      <c r="I34" s="31"/>
      <c r="J34" s="34"/>
      <c r="K34" s="17"/>
      <c r="L34" s="18">
        <f t="shared" si="3"/>
        <v>0</v>
      </c>
      <c r="M34" s="19">
        <f t="shared" si="4"/>
        <v>0</v>
      </c>
    </row>
    <row r="35" spans="1:13" s="9" customFormat="1" ht="14.4" x14ac:dyDescent="0.25">
      <c r="A35" s="412" t="str">
        <f t="shared" si="0"/>
        <v/>
      </c>
      <c r="B35" s="13"/>
      <c r="C35" s="14"/>
      <c r="D35" s="15"/>
      <c r="E35" s="20"/>
      <c r="F35" s="307"/>
      <c r="G35" s="280"/>
      <c r="H35" s="13"/>
      <c r="I35" s="31"/>
      <c r="J35" s="34"/>
      <c r="K35" s="17"/>
      <c r="L35" s="18">
        <f t="shared" si="3"/>
        <v>0</v>
      </c>
      <c r="M35" s="19">
        <f t="shared" si="4"/>
        <v>0</v>
      </c>
    </row>
    <row r="36" spans="1:13" s="9" customFormat="1" ht="14.4" x14ac:dyDescent="0.25">
      <c r="A36" s="412" t="str">
        <f t="shared" si="0"/>
        <v/>
      </c>
      <c r="B36" s="20"/>
      <c r="C36" s="14"/>
      <c r="D36" s="415"/>
      <c r="E36" s="20"/>
      <c r="F36" s="307"/>
      <c r="G36" s="280"/>
      <c r="H36" s="13"/>
      <c r="I36" s="31"/>
      <c r="J36" s="34"/>
      <c r="K36" s="17"/>
      <c r="L36" s="18">
        <f t="shared" si="3"/>
        <v>0</v>
      </c>
      <c r="M36" s="19">
        <f t="shared" si="4"/>
        <v>0</v>
      </c>
    </row>
    <row r="37" spans="1:13" s="9" customFormat="1" ht="14.4" x14ac:dyDescent="0.25">
      <c r="A37" s="412" t="str">
        <f t="shared" si="0"/>
        <v/>
      </c>
      <c r="B37" s="20"/>
      <c r="C37" s="14"/>
      <c r="D37" s="415"/>
      <c r="E37" s="20"/>
      <c r="F37" s="307"/>
      <c r="G37" s="280"/>
      <c r="H37" s="13"/>
      <c r="I37" s="31"/>
      <c r="J37" s="34"/>
      <c r="K37" s="17"/>
      <c r="L37" s="18">
        <f t="shared" si="3"/>
        <v>0</v>
      </c>
      <c r="M37" s="19">
        <f t="shared" si="4"/>
        <v>0</v>
      </c>
    </row>
    <row r="38" spans="1:13" s="9" customFormat="1" ht="14.4" x14ac:dyDescent="0.25">
      <c r="A38" s="412" t="str">
        <f t="shared" si="0"/>
        <v/>
      </c>
      <c r="B38" s="20"/>
      <c r="C38" s="14"/>
      <c r="D38" s="415"/>
      <c r="E38" s="20"/>
      <c r="F38" s="307"/>
      <c r="G38" s="280"/>
      <c r="H38" s="13"/>
      <c r="I38" s="31"/>
      <c r="J38" s="34"/>
      <c r="K38" s="17"/>
      <c r="L38" s="18">
        <f t="shared" si="3"/>
        <v>0</v>
      </c>
      <c r="M38" s="19">
        <f t="shared" si="4"/>
        <v>0</v>
      </c>
    </row>
    <row r="39" spans="1:13" s="9" customFormat="1" ht="14.4" x14ac:dyDescent="0.25">
      <c r="A39" s="412" t="str">
        <f t="shared" si="0"/>
        <v/>
      </c>
      <c r="B39" s="20"/>
      <c r="C39" s="14"/>
      <c r="D39" s="466"/>
      <c r="E39" s="20"/>
      <c r="F39" s="307"/>
      <c r="G39" s="280"/>
      <c r="H39" s="13"/>
      <c r="I39" s="31"/>
      <c r="J39" s="34"/>
      <c r="K39" s="17"/>
      <c r="L39" s="18">
        <f t="shared" si="3"/>
        <v>0</v>
      </c>
      <c r="M39" s="19">
        <f t="shared" si="4"/>
        <v>0</v>
      </c>
    </row>
    <row r="40" spans="1:13" s="9" customFormat="1" ht="14.4" x14ac:dyDescent="0.25">
      <c r="A40" s="412" t="str">
        <f t="shared" si="0"/>
        <v/>
      </c>
      <c r="B40" s="20"/>
      <c r="C40" s="14"/>
      <c r="D40" s="466"/>
      <c r="E40" s="20"/>
      <c r="F40" s="307"/>
      <c r="G40" s="280"/>
      <c r="H40" s="13"/>
      <c r="I40" s="31"/>
      <c r="J40" s="34"/>
      <c r="K40" s="17"/>
      <c r="L40" s="18">
        <f t="shared" si="3"/>
        <v>0</v>
      </c>
      <c r="M40" s="19">
        <f t="shared" si="4"/>
        <v>0</v>
      </c>
    </row>
    <row r="41" spans="1:13" s="9" customFormat="1" ht="14.4" x14ac:dyDescent="0.25">
      <c r="A41" s="412" t="str">
        <f t="shared" ref="A41:A65" si="5">CONCATENATE(B41,C41,D41)</f>
        <v/>
      </c>
      <c r="B41" s="20"/>
      <c r="C41" s="14"/>
      <c r="D41" s="415"/>
      <c r="E41" s="20"/>
      <c r="F41" s="292"/>
      <c r="G41" s="280"/>
      <c r="H41" s="13"/>
      <c r="I41" s="31"/>
      <c r="J41" s="34"/>
      <c r="K41" s="17"/>
      <c r="L41" s="18">
        <f t="shared" si="3"/>
        <v>0</v>
      </c>
      <c r="M41" s="19">
        <f t="shared" si="4"/>
        <v>0</v>
      </c>
    </row>
    <row r="42" spans="1:13" s="9" customFormat="1" ht="14.4" x14ac:dyDescent="0.25">
      <c r="A42" s="412" t="str">
        <f t="shared" si="5"/>
        <v/>
      </c>
      <c r="B42" s="20"/>
      <c r="C42" s="14"/>
      <c r="D42" s="415"/>
      <c r="E42" s="20"/>
      <c r="F42" s="292"/>
      <c r="G42" s="280"/>
      <c r="H42" s="13"/>
      <c r="I42" s="31"/>
      <c r="J42" s="34"/>
      <c r="K42" s="17"/>
      <c r="L42" s="18">
        <f t="shared" si="3"/>
        <v>0</v>
      </c>
      <c r="M42" s="19">
        <f t="shared" si="4"/>
        <v>0</v>
      </c>
    </row>
    <row r="43" spans="1:13" s="9" customFormat="1" ht="14.4" x14ac:dyDescent="0.25">
      <c r="A43" s="412" t="str">
        <f t="shared" si="5"/>
        <v/>
      </c>
      <c r="B43" s="20"/>
      <c r="C43" s="14"/>
      <c r="D43" s="415"/>
      <c r="E43" s="20"/>
      <c r="F43" s="292"/>
      <c r="G43" s="280"/>
      <c r="H43" s="13"/>
      <c r="I43" s="31"/>
      <c r="J43" s="34"/>
      <c r="K43" s="17"/>
      <c r="L43" s="18">
        <f t="shared" si="3"/>
        <v>0</v>
      </c>
      <c r="M43" s="19">
        <f t="shared" si="4"/>
        <v>0</v>
      </c>
    </row>
    <row r="44" spans="1:13" s="9" customFormat="1" ht="14.4" x14ac:dyDescent="0.25">
      <c r="A44" s="412" t="str">
        <f t="shared" si="5"/>
        <v/>
      </c>
      <c r="B44" s="20"/>
      <c r="C44" s="14"/>
      <c r="D44" s="415"/>
      <c r="E44" s="20"/>
      <c r="F44" s="292"/>
      <c r="G44" s="280"/>
      <c r="H44" s="13"/>
      <c r="I44" s="31"/>
      <c r="J44" s="34"/>
      <c r="K44" s="17"/>
      <c r="L44" s="18">
        <f t="shared" si="3"/>
        <v>0</v>
      </c>
      <c r="M44" s="19">
        <f t="shared" si="4"/>
        <v>0</v>
      </c>
    </row>
    <row r="45" spans="1:13" s="9" customFormat="1" ht="14.4" x14ac:dyDescent="0.25">
      <c r="A45" s="412" t="str">
        <f t="shared" si="5"/>
        <v/>
      </c>
      <c r="B45" s="20"/>
      <c r="C45" s="14"/>
      <c r="D45" s="415"/>
      <c r="E45" s="20"/>
      <c r="F45" s="292"/>
      <c r="G45" s="280"/>
      <c r="H45" s="13"/>
      <c r="I45" s="31"/>
      <c r="J45" s="34"/>
      <c r="K45" s="17"/>
      <c r="L45" s="18">
        <f t="shared" si="3"/>
        <v>0</v>
      </c>
      <c r="M45" s="19">
        <f t="shared" si="4"/>
        <v>0</v>
      </c>
    </row>
    <row r="46" spans="1:13" s="9" customFormat="1" ht="14.4" x14ac:dyDescent="0.25">
      <c r="A46" s="412" t="str">
        <f t="shared" si="5"/>
        <v/>
      </c>
      <c r="B46" s="20"/>
      <c r="C46" s="14"/>
      <c r="D46" s="415"/>
      <c r="E46" s="20"/>
      <c r="F46" s="292"/>
      <c r="G46" s="280"/>
      <c r="H46" s="13"/>
      <c r="I46" s="31"/>
      <c r="J46" s="34"/>
      <c r="K46" s="17"/>
      <c r="L46" s="18">
        <f t="shared" si="3"/>
        <v>0</v>
      </c>
      <c r="M46" s="19">
        <f t="shared" si="4"/>
        <v>0</v>
      </c>
    </row>
    <row r="47" spans="1:13" s="9" customFormat="1" ht="14.4" x14ac:dyDescent="0.25">
      <c r="A47" s="412" t="str">
        <f t="shared" si="5"/>
        <v/>
      </c>
      <c r="B47" s="20"/>
      <c r="C47" s="14"/>
      <c r="D47" s="415"/>
      <c r="E47" s="20"/>
      <c r="F47" s="292"/>
      <c r="G47" s="280"/>
      <c r="H47" s="13"/>
      <c r="I47" s="31"/>
      <c r="J47" s="34"/>
      <c r="K47" s="17"/>
      <c r="L47" s="18">
        <f t="shared" si="3"/>
        <v>0</v>
      </c>
      <c r="M47" s="19">
        <f t="shared" si="4"/>
        <v>0</v>
      </c>
    </row>
    <row r="48" spans="1:13" s="9" customFormat="1" ht="14.4" x14ac:dyDescent="0.25">
      <c r="A48" s="412" t="str">
        <f t="shared" si="5"/>
        <v/>
      </c>
      <c r="B48" s="20"/>
      <c r="C48" s="14"/>
      <c r="D48" s="415"/>
      <c r="E48" s="20"/>
      <c r="F48" s="292"/>
      <c r="G48" s="280"/>
      <c r="H48" s="13"/>
      <c r="I48" s="31"/>
      <c r="J48" s="34"/>
      <c r="K48" s="17"/>
      <c r="L48" s="18">
        <f t="shared" si="3"/>
        <v>0</v>
      </c>
      <c r="M48" s="19">
        <f t="shared" si="4"/>
        <v>0</v>
      </c>
    </row>
    <row r="49" spans="1:13" s="9" customFormat="1" ht="14.4" x14ac:dyDescent="0.25">
      <c r="A49" s="412" t="str">
        <f t="shared" si="5"/>
        <v/>
      </c>
      <c r="B49" s="20"/>
      <c r="C49" s="14"/>
      <c r="D49" s="415"/>
      <c r="E49" s="20"/>
      <c r="F49" s="292"/>
      <c r="G49" s="280"/>
      <c r="H49" s="13"/>
      <c r="I49" s="31"/>
      <c r="J49" s="34"/>
      <c r="K49" s="17"/>
      <c r="L49" s="18">
        <f t="shared" si="3"/>
        <v>0</v>
      </c>
      <c r="M49" s="19">
        <f t="shared" si="4"/>
        <v>0</v>
      </c>
    </row>
    <row r="50" spans="1:13" s="9" customFormat="1" ht="14.4" x14ac:dyDescent="0.25">
      <c r="A50" s="412" t="str">
        <f t="shared" si="5"/>
        <v/>
      </c>
      <c r="B50" s="20"/>
      <c r="C50" s="14"/>
      <c r="D50" s="415"/>
      <c r="E50" s="20"/>
      <c r="F50" s="292"/>
      <c r="G50" s="280"/>
      <c r="H50" s="13"/>
      <c r="I50" s="31"/>
      <c r="J50" s="34"/>
      <c r="K50" s="17"/>
      <c r="L50" s="18">
        <f t="shared" si="3"/>
        <v>0</v>
      </c>
      <c r="M50" s="19">
        <f t="shared" si="4"/>
        <v>0</v>
      </c>
    </row>
    <row r="51" spans="1:13" s="9" customFormat="1" ht="14.4" x14ac:dyDescent="0.25">
      <c r="A51" s="412" t="str">
        <f t="shared" si="5"/>
        <v/>
      </c>
      <c r="B51" s="20"/>
      <c r="C51" s="14"/>
      <c r="D51" s="415"/>
      <c r="E51" s="20"/>
      <c r="F51" s="292"/>
      <c r="G51" s="280"/>
      <c r="H51" s="13"/>
      <c r="I51" s="31"/>
      <c r="J51" s="34"/>
      <c r="K51" s="17"/>
      <c r="L51" s="18">
        <f t="shared" si="3"/>
        <v>0</v>
      </c>
      <c r="M51" s="19">
        <f t="shared" si="4"/>
        <v>0</v>
      </c>
    </row>
    <row r="52" spans="1:13" s="9" customFormat="1" ht="14.4" x14ac:dyDescent="0.25">
      <c r="A52" s="412" t="str">
        <f t="shared" si="5"/>
        <v/>
      </c>
      <c r="B52" s="20"/>
      <c r="C52" s="14"/>
      <c r="D52" s="415"/>
      <c r="E52" s="20"/>
      <c r="F52" s="292"/>
      <c r="G52" s="280"/>
      <c r="H52" s="13"/>
      <c r="I52" s="31"/>
      <c r="J52" s="34"/>
      <c r="K52" s="297"/>
      <c r="L52" s="18">
        <f t="shared" ref="L52:L64" si="6">IF(K52=1,7,IF(K52=2,6,IF(K52=3,5,IF(K52=4,4,IF(K52=5,3,IF(K52=6,2,IF(K52&gt;=6,1,0)))))))</f>
        <v>0</v>
      </c>
      <c r="M52" s="19">
        <f t="shared" ref="M52:M64" si="7">SUM(L52*$M$5)</f>
        <v>0</v>
      </c>
    </row>
    <row r="53" spans="1:13" s="9" customFormat="1" ht="14.4" x14ac:dyDescent="0.25">
      <c r="A53" s="412" t="str">
        <f t="shared" si="5"/>
        <v/>
      </c>
      <c r="B53" s="20"/>
      <c r="C53" s="14"/>
      <c r="D53" s="415"/>
      <c r="E53" s="20"/>
      <c r="F53" s="292"/>
      <c r="G53" s="280"/>
      <c r="H53" s="13"/>
      <c r="I53" s="31"/>
      <c r="J53" s="34"/>
      <c r="K53" s="17"/>
      <c r="L53" s="18">
        <f t="shared" si="6"/>
        <v>0</v>
      </c>
      <c r="M53" s="19">
        <f t="shared" si="7"/>
        <v>0</v>
      </c>
    </row>
    <row r="54" spans="1:13" s="9" customFormat="1" ht="14.4" x14ac:dyDescent="0.25">
      <c r="A54" s="412" t="str">
        <f t="shared" si="5"/>
        <v/>
      </c>
      <c r="B54" s="20"/>
      <c r="C54" s="14"/>
      <c r="D54" s="415"/>
      <c r="E54" s="20"/>
      <c r="F54" s="292"/>
      <c r="G54" s="280"/>
      <c r="H54" s="13"/>
      <c r="I54" s="31"/>
      <c r="J54" s="304"/>
      <c r="K54" s="17"/>
      <c r="L54" s="18">
        <f t="shared" si="6"/>
        <v>0</v>
      </c>
      <c r="M54" s="19">
        <f t="shared" si="7"/>
        <v>0</v>
      </c>
    </row>
    <row r="55" spans="1:13" s="9" customFormat="1" ht="14.4" x14ac:dyDescent="0.25">
      <c r="A55" s="412" t="str">
        <f t="shared" si="5"/>
        <v/>
      </c>
      <c r="B55" s="20"/>
      <c r="C55" s="14"/>
      <c r="D55" s="415"/>
      <c r="E55" s="20"/>
      <c r="F55" s="292"/>
      <c r="G55" s="280"/>
      <c r="H55" s="13"/>
      <c r="I55" s="31"/>
      <c r="J55" s="34"/>
      <c r="K55" s="297"/>
      <c r="L55" s="18">
        <f t="shared" si="6"/>
        <v>0</v>
      </c>
      <c r="M55" s="19">
        <f t="shared" si="7"/>
        <v>0</v>
      </c>
    </row>
    <row r="56" spans="1:13" s="9" customFormat="1" ht="14.4" x14ac:dyDescent="0.25">
      <c r="A56" s="412" t="str">
        <f t="shared" si="5"/>
        <v/>
      </c>
      <c r="B56" s="20"/>
      <c r="C56" s="14"/>
      <c r="D56" s="415"/>
      <c r="E56" s="20"/>
      <c r="F56" s="292"/>
      <c r="G56" s="280"/>
      <c r="H56" s="13"/>
      <c r="I56" s="31"/>
      <c r="J56" s="34"/>
      <c r="K56" s="17"/>
      <c r="L56" s="18">
        <f t="shared" si="6"/>
        <v>0</v>
      </c>
      <c r="M56" s="19">
        <f t="shared" si="7"/>
        <v>0</v>
      </c>
    </row>
    <row r="57" spans="1:13" s="9" customFormat="1" ht="14.4" x14ac:dyDescent="0.25">
      <c r="A57" s="412" t="str">
        <f t="shared" si="5"/>
        <v/>
      </c>
      <c r="B57" s="20"/>
      <c r="C57" s="14"/>
      <c r="D57" s="415"/>
      <c r="E57" s="20"/>
      <c r="F57" s="292"/>
      <c r="G57" s="280"/>
      <c r="H57" s="13"/>
      <c r="I57" s="31"/>
      <c r="J57" s="34"/>
      <c r="K57" s="17"/>
      <c r="L57" s="18">
        <f t="shared" si="6"/>
        <v>0</v>
      </c>
      <c r="M57" s="19">
        <f t="shared" si="7"/>
        <v>0</v>
      </c>
    </row>
    <row r="58" spans="1:13" s="9" customFormat="1" ht="14.4" x14ac:dyDescent="0.25">
      <c r="A58" s="412" t="str">
        <f t="shared" si="5"/>
        <v/>
      </c>
      <c r="B58" s="20"/>
      <c r="C58" s="14"/>
      <c r="D58" s="415"/>
      <c r="E58" s="20"/>
      <c r="F58" s="292"/>
      <c r="G58" s="280"/>
      <c r="H58" s="13"/>
      <c r="I58" s="31"/>
      <c r="J58" s="34"/>
      <c r="K58" s="17"/>
      <c r="L58" s="18">
        <f t="shared" si="6"/>
        <v>0</v>
      </c>
      <c r="M58" s="19">
        <f t="shared" si="7"/>
        <v>0</v>
      </c>
    </row>
    <row r="59" spans="1:13" s="9" customFormat="1" ht="14.4" x14ac:dyDescent="0.25">
      <c r="A59" s="412" t="str">
        <f t="shared" si="5"/>
        <v/>
      </c>
      <c r="B59" s="20"/>
      <c r="C59" s="14"/>
      <c r="D59" s="415"/>
      <c r="E59" s="20"/>
      <c r="F59" s="292"/>
      <c r="G59" s="280"/>
      <c r="H59" s="13"/>
      <c r="I59" s="31"/>
      <c r="J59" s="34"/>
      <c r="K59" s="17"/>
      <c r="L59" s="18">
        <f t="shared" si="6"/>
        <v>0</v>
      </c>
      <c r="M59" s="19">
        <f t="shared" si="7"/>
        <v>0</v>
      </c>
    </row>
    <row r="60" spans="1:13" s="9" customFormat="1" ht="14.4" x14ac:dyDescent="0.25">
      <c r="A60" s="412" t="str">
        <f t="shared" si="5"/>
        <v/>
      </c>
      <c r="B60" s="20"/>
      <c r="C60" s="14"/>
      <c r="D60" s="415"/>
      <c r="E60" s="20"/>
      <c r="F60" s="292"/>
      <c r="G60" s="280"/>
      <c r="H60" s="13"/>
      <c r="I60" s="31"/>
      <c r="J60" s="34"/>
      <c r="K60" s="17"/>
      <c r="L60" s="18">
        <f t="shared" si="6"/>
        <v>0</v>
      </c>
      <c r="M60" s="19">
        <f t="shared" si="7"/>
        <v>0</v>
      </c>
    </row>
    <row r="61" spans="1:13" s="9" customFormat="1" ht="14.4" x14ac:dyDescent="0.25">
      <c r="A61" s="412" t="str">
        <f t="shared" si="5"/>
        <v/>
      </c>
      <c r="B61" s="20"/>
      <c r="C61" s="14"/>
      <c r="D61" s="415"/>
      <c r="E61" s="20"/>
      <c r="F61" s="292"/>
      <c r="G61" s="280"/>
      <c r="H61" s="13"/>
      <c r="I61" s="31"/>
      <c r="J61" s="34"/>
      <c r="K61" s="17"/>
      <c r="L61" s="18">
        <f t="shared" si="6"/>
        <v>0</v>
      </c>
      <c r="M61" s="19">
        <f t="shared" si="7"/>
        <v>0</v>
      </c>
    </row>
    <row r="62" spans="1:13" s="9" customFormat="1" ht="15" thickBot="1" x14ac:dyDescent="0.3">
      <c r="A62" s="412" t="str">
        <f t="shared" si="5"/>
        <v/>
      </c>
      <c r="B62" s="24"/>
      <c r="C62" s="423"/>
      <c r="D62" s="424"/>
      <c r="E62" s="20"/>
      <c r="F62" s="292"/>
      <c r="G62" s="280"/>
      <c r="H62" s="13"/>
      <c r="I62" s="31"/>
      <c r="J62" s="34"/>
      <c r="K62" s="17"/>
      <c r="L62" s="18">
        <f t="shared" si="6"/>
        <v>0</v>
      </c>
      <c r="M62" s="19">
        <f t="shared" si="7"/>
        <v>0</v>
      </c>
    </row>
    <row r="63" spans="1:13" s="9" customFormat="1" ht="14.4" x14ac:dyDescent="0.25">
      <c r="A63" s="412" t="str">
        <f t="shared" si="5"/>
        <v/>
      </c>
      <c r="B63" s="245"/>
      <c r="C63" s="246"/>
      <c r="D63" s="247"/>
      <c r="E63" s="20"/>
      <c r="F63" s="292"/>
      <c r="G63" s="280"/>
      <c r="H63" s="13"/>
      <c r="I63" s="31"/>
      <c r="J63" s="34"/>
      <c r="K63" s="297"/>
      <c r="L63" s="18">
        <f t="shared" si="6"/>
        <v>0</v>
      </c>
      <c r="M63" s="19">
        <f t="shared" si="7"/>
        <v>0</v>
      </c>
    </row>
    <row r="64" spans="1:13" s="9" customFormat="1" ht="14.4" x14ac:dyDescent="0.25">
      <c r="A64" s="412" t="str">
        <f t="shared" si="5"/>
        <v/>
      </c>
      <c r="B64" s="13"/>
      <c r="C64" s="14"/>
      <c r="D64" s="15"/>
      <c r="E64" s="20"/>
      <c r="F64" s="292"/>
      <c r="G64" s="280"/>
      <c r="H64" s="13"/>
      <c r="I64" s="31"/>
      <c r="J64" s="34"/>
      <c r="K64" s="297"/>
      <c r="L64" s="18">
        <f t="shared" si="6"/>
        <v>0</v>
      </c>
      <c r="M64" s="19">
        <f t="shared" si="7"/>
        <v>0</v>
      </c>
    </row>
    <row r="65" spans="1:13" s="9" customFormat="1" ht="14.4" x14ac:dyDescent="0.25">
      <c r="A65" s="412" t="str">
        <f t="shared" si="5"/>
        <v/>
      </c>
      <c r="B65" s="13"/>
      <c r="C65" s="14"/>
      <c r="D65" s="15"/>
      <c r="E65" s="20"/>
      <c r="F65" s="292"/>
      <c r="G65" s="280"/>
      <c r="H65" s="13"/>
      <c r="I65" s="31"/>
      <c r="J65" s="34"/>
      <c r="K65" s="17"/>
      <c r="L65" s="18">
        <f>IF(K65=1,7,IF(K65=2,6,IF(K65=3,5,IF(K65=4,4,IF(K65=5,3,IF(K65=6,2,IF(K65&gt;=6,1,0)))))))</f>
        <v>0</v>
      </c>
      <c r="M65" s="19">
        <f>SUM(L65*$M$5)</f>
        <v>0</v>
      </c>
    </row>
  </sheetData>
  <autoFilter ref="A3:M65" xr:uid="{2E37769B-7384-42E4-BCD2-BDBEE57D3107}">
    <filterColumn colId="6" showButton="0"/>
    <filterColumn colId="7" showButton="0"/>
    <filterColumn colId="8" showButton="0"/>
    <sortState xmlns:xlrd2="http://schemas.microsoft.com/office/spreadsheetml/2017/richdata2" ref="A8:M65">
      <sortCondition ref="D3:D65"/>
    </sortState>
  </autoFilter>
  <sortState xmlns:xlrd2="http://schemas.microsoft.com/office/spreadsheetml/2017/richdata2" ref="A6:M65">
    <sortCondition ref="A6:A65"/>
    <sortCondition ref="E6:E65"/>
  </sortState>
  <mergeCells count="20">
    <mergeCell ref="F3:F4"/>
    <mergeCell ref="G3:J3"/>
    <mergeCell ref="K3:K5"/>
    <mergeCell ref="L3:L5"/>
    <mergeCell ref="M3:M4"/>
    <mergeCell ref="G4:G5"/>
    <mergeCell ref="H4:H5"/>
    <mergeCell ref="I4:I5"/>
    <mergeCell ref="J4:J5"/>
    <mergeCell ref="E5:F5"/>
    <mergeCell ref="B1:C1"/>
    <mergeCell ref="E1:I1"/>
    <mergeCell ref="K1:L1"/>
    <mergeCell ref="M1:M2"/>
    <mergeCell ref="B2:L2"/>
    <mergeCell ref="A3:A5"/>
    <mergeCell ref="B3:B5"/>
    <mergeCell ref="C3:C5"/>
    <mergeCell ref="D3:D5"/>
    <mergeCell ref="E3:E4"/>
  </mergeCells>
  <conditionalFormatting sqref="A1:A1048576">
    <cfRule type="duplicateValues" dxfId="76" priority="6"/>
    <cfRule type="duplicateValues" dxfId="75" priority="7"/>
  </conditionalFormatting>
  <conditionalFormatting sqref="C1:D5 C7:D8">
    <cfRule type="duplicateValues" dxfId="74" priority="1035"/>
  </conditionalFormatting>
  <conditionalFormatting sqref="C6:D16">
    <cfRule type="duplicateValues" dxfId="73" priority="5"/>
  </conditionalFormatting>
  <conditionalFormatting sqref="C18:D29">
    <cfRule type="duplicateValues" dxfId="72" priority="4"/>
  </conditionalFormatting>
  <conditionalFormatting sqref="C18:D40">
    <cfRule type="duplicateValues" dxfId="71" priority="1"/>
    <cfRule type="duplicateValues" dxfId="70" priority="2"/>
  </conditionalFormatting>
  <conditionalFormatting sqref="C30:D40">
    <cfRule type="duplicateValues" dxfId="69" priority="3"/>
  </conditionalFormatting>
  <conditionalFormatting sqref="F1:F5">
    <cfRule type="containsBlanks" dxfId="68" priority="9">
      <formula>LEN(TRIM(F1))=0</formula>
    </cfRule>
  </conditionalFormatting>
  <conditionalFormatting sqref="K1:K5">
    <cfRule type="containsBlanks" dxfId="67" priority="8">
      <formula>LEN(TRIM(K1))=0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92F9-6111-4F41-9359-E5BD06E16BDF}">
  <sheetPr codeName="Sheet26">
    <tabColor rgb="FFA3E7FF"/>
  </sheetPr>
  <dimension ref="A1:M258"/>
  <sheetViews>
    <sheetView zoomScale="65" zoomScaleNormal="65" workbookViewId="0">
      <selection activeCell="L16" sqref="L16:L17"/>
    </sheetView>
  </sheetViews>
  <sheetFormatPr defaultColWidth="9.109375" defaultRowHeight="13.2" x14ac:dyDescent="0.25"/>
  <cols>
    <col min="1" max="1" width="37.88671875" bestFit="1" customWidth="1"/>
    <col min="2" max="2" width="6.6640625" style="279" customWidth="1"/>
    <col min="3" max="3" width="22.6640625" bestFit="1" customWidth="1"/>
    <col min="4" max="4" width="30.5546875" bestFit="1" customWidth="1"/>
    <col min="5" max="5" width="10.6640625" bestFit="1" customWidth="1"/>
    <col min="6" max="6" width="22.88671875" style="278" customWidth="1"/>
    <col min="7" max="7" width="37.6640625" style="281" bestFit="1" customWidth="1"/>
    <col min="8" max="8" width="11.332031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7" max="17" width="8.88671875" customWidth="1"/>
  </cols>
  <sheetData>
    <row r="1" spans="1:13" s="9" customFormat="1" ht="22.5" customHeight="1" thickBot="1" x14ac:dyDescent="0.3">
      <c r="A1" s="81">
        <f>SUM(A2-1)</f>
        <v>0</v>
      </c>
      <c r="B1" s="643" t="s">
        <v>163</v>
      </c>
      <c r="C1" s="644"/>
      <c r="D1" s="7" t="s">
        <v>164</v>
      </c>
      <c r="E1" s="622" t="s">
        <v>240</v>
      </c>
      <c r="F1" s="623"/>
      <c r="G1" s="623"/>
      <c r="H1" s="623"/>
      <c r="I1" s="623"/>
      <c r="J1" s="8" t="s">
        <v>165</v>
      </c>
      <c r="K1" s="657" t="s">
        <v>211</v>
      </c>
      <c r="L1" s="658"/>
      <c r="M1" s="667"/>
    </row>
    <row r="2" spans="1:13" s="9" customFormat="1" ht="22.5" customHeight="1" thickBot="1" x14ac:dyDescent="0.3">
      <c r="A2" s="1">
        <f>COUNTA(_xlfn.UNIQUE(C7:C498))</f>
        <v>1</v>
      </c>
      <c r="B2" s="626" t="s">
        <v>167</v>
      </c>
      <c r="C2" s="627"/>
      <c r="D2" s="627"/>
      <c r="E2" s="627"/>
      <c r="F2" s="627"/>
      <c r="G2" s="627"/>
      <c r="H2" s="627"/>
      <c r="I2" s="627"/>
      <c r="J2" s="627"/>
      <c r="K2" s="627"/>
      <c r="L2" s="627"/>
      <c r="M2" s="668"/>
    </row>
    <row r="3" spans="1:13" s="9" customFormat="1" ht="14.4" thickBot="1" x14ac:dyDescent="0.3">
      <c r="A3" s="645" t="s">
        <v>169</v>
      </c>
      <c r="B3" s="648" t="s">
        <v>170</v>
      </c>
      <c r="C3" s="651" t="s">
        <v>171</v>
      </c>
      <c r="D3" s="620" t="s">
        <v>172</v>
      </c>
      <c r="E3" s="655" t="s">
        <v>173</v>
      </c>
      <c r="F3" s="669" t="s">
        <v>174</v>
      </c>
      <c r="G3" s="622"/>
      <c r="H3" s="623"/>
      <c r="I3" s="623"/>
      <c r="J3" s="629"/>
      <c r="K3" s="630" t="s">
        <v>176</v>
      </c>
      <c r="L3" s="635" t="s">
        <v>177</v>
      </c>
      <c r="M3" s="645" t="s">
        <v>184</v>
      </c>
    </row>
    <row r="4" spans="1:13" s="9" customFormat="1" ht="13.5" customHeight="1" thickBot="1" x14ac:dyDescent="0.3">
      <c r="A4" s="646"/>
      <c r="B4" s="649"/>
      <c r="C4" s="652"/>
      <c r="D4" s="654"/>
      <c r="E4" s="656"/>
      <c r="F4" s="670"/>
      <c r="G4" s="671"/>
      <c r="H4" s="640"/>
      <c r="I4" s="640"/>
      <c r="J4" s="620"/>
      <c r="K4" s="631"/>
      <c r="L4" s="636"/>
      <c r="M4" s="647"/>
    </row>
    <row r="5" spans="1:13" s="9" customFormat="1" ht="14.4" thickBot="1" x14ac:dyDescent="0.3">
      <c r="A5" s="647"/>
      <c r="B5" s="650"/>
      <c r="C5" s="653"/>
      <c r="D5" s="642"/>
      <c r="E5" s="633" t="s">
        <v>183</v>
      </c>
      <c r="F5" s="634"/>
      <c r="G5" s="672"/>
      <c r="H5" s="641"/>
      <c r="I5" s="641"/>
      <c r="J5" s="642"/>
      <c r="K5" s="632"/>
      <c r="L5" s="637"/>
      <c r="M5" s="345">
        <v>2</v>
      </c>
    </row>
    <row r="6" spans="1:13" s="9" customFormat="1" ht="13.8" x14ac:dyDescent="0.25">
      <c r="A6" s="298" t="s">
        <v>169</v>
      </c>
      <c r="B6" s="346"/>
      <c r="C6" s="347">
        <v>5</v>
      </c>
      <c r="D6" s="299"/>
      <c r="E6" s="348">
        <v>1</v>
      </c>
      <c r="F6" s="300">
        <v>2</v>
      </c>
      <c r="G6" s="301"/>
      <c r="H6" s="346"/>
      <c r="I6" s="347"/>
      <c r="J6" s="300"/>
      <c r="K6" s="302"/>
      <c r="L6" s="303"/>
      <c r="M6" s="298"/>
    </row>
    <row r="7" spans="1:13" s="9" customFormat="1" ht="14.4" x14ac:dyDescent="0.25">
      <c r="A7" s="12" t="str">
        <f t="shared" ref="A7:A68" si="0">CONCATENATE(B7,C7,D7)</f>
        <v/>
      </c>
      <c r="B7" s="13"/>
      <c r="C7" s="453"/>
      <c r="D7" s="469"/>
      <c r="E7" s="470"/>
      <c r="F7" s="16"/>
      <c r="G7" s="308"/>
      <c r="H7" s="473"/>
      <c r="I7" s="474"/>
      <c r="J7" s="475"/>
      <c r="K7" s="476"/>
      <c r="L7" s="439">
        <f>IF(K7=1,7,IF(K7=2,6,IF(K7=3,5,IF(K7=4,4,IF(K7=5,3,IF(K7=6,2,IF(K7&gt;=6,1,0)))))))</f>
        <v>0</v>
      </c>
      <c r="M7" s="440">
        <f>SUM(L7*$M$5)</f>
        <v>0</v>
      </c>
    </row>
    <row r="8" spans="1:13" s="9" customFormat="1" ht="14.4" x14ac:dyDescent="0.25">
      <c r="A8" s="12" t="str">
        <f t="shared" si="0"/>
        <v/>
      </c>
      <c r="B8" s="13"/>
      <c r="C8" s="453"/>
      <c r="D8" s="469"/>
      <c r="E8" s="470"/>
      <c r="F8" s="471"/>
      <c r="G8" s="308"/>
      <c r="H8" s="473"/>
      <c r="I8" s="474"/>
      <c r="J8" s="475"/>
      <c r="K8" s="476"/>
      <c r="L8" s="439">
        <f t="shared" ref="L8:L9" si="1">IF(K8=1,7,IF(K8=2,6,IF(K8=3,5,IF(K8=4,4,IF(K8=5,3,IF(K8=6,2,IF(K8&gt;=6,1,0)))))))</f>
        <v>0</v>
      </c>
      <c r="M8" s="440">
        <f t="shared" ref="M8:M9" si="2">SUM(L8*$M$5)</f>
        <v>0</v>
      </c>
    </row>
    <row r="9" spans="1:13" s="9" customFormat="1" ht="14.4" x14ac:dyDescent="0.25">
      <c r="A9" s="12" t="str">
        <f t="shared" si="0"/>
        <v/>
      </c>
      <c r="B9" s="13"/>
      <c r="C9" s="453"/>
      <c r="D9" s="469"/>
      <c r="E9" s="470"/>
      <c r="F9" s="471"/>
      <c r="G9" s="308"/>
      <c r="H9" s="473"/>
      <c r="I9" s="474"/>
      <c r="J9" s="475"/>
      <c r="K9" s="476"/>
      <c r="L9" s="439">
        <f t="shared" si="1"/>
        <v>0</v>
      </c>
      <c r="M9" s="440">
        <f t="shared" si="2"/>
        <v>0</v>
      </c>
    </row>
    <row r="10" spans="1:13" s="9" customFormat="1" ht="14.4" x14ac:dyDescent="0.25">
      <c r="A10" s="12" t="str">
        <f t="shared" si="0"/>
        <v/>
      </c>
      <c r="B10" s="13"/>
      <c r="C10" s="453"/>
      <c r="D10" s="469"/>
      <c r="E10" s="470"/>
      <c r="F10" s="471"/>
      <c r="G10" s="308"/>
      <c r="H10" s="473"/>
      <c r="I10" s="474"/>
      <c r="J10" s="475"/>
      <c r="K10" s="476"/>
      <c r="L10" s="439">
        <f t="shared" ref="L10:L23" si="3">IF(K10=1,7,IF(K10=2,6,IF(K10=3,5,IF(K10=4,4,IF(K10=5,3,IF(K10=6,2,IF(K10&gt;=6,1,0)))))))</f>
        <v>0</v>
      </c>
      <c r="M10" s="440">
        <f t="shared" ref="M10:M23" si="4">SUM(L10*$M$5)</f>
        <v>0</v>
      </c>
    </row>
    <row r="11" spans="1:13" s="9" customFormat="1" ht="14.4" x14ac:dyDescent="0.25">
      <c r="A11" s="12" t="str">
        <f t="shared" si="0"/>
        <v/>
      </c>
      <c r="B11" s="13"/>
      <c r="C11" s="453"/>
      <c r="D11" s="472"/>
      <c r="E11" s="470"/>
      <c r="F11" s="471"/>
      <c r="G11" s="308"/>
      <c r="H11" s="473"/>
      <c r="I11" s="474"/>
      <c r="J11" s="475"/>
      <c r="K11" s="476"/>
      <c r="L11" s="439">
        <f t="shared" si="3"/>
        <v>0</v>
      </c>
      <c r="M11" s="440">
        <f t="shared" si="4"/>
        <v>0</v>
      </c>
    </row>
    <row r="12" spans="1:13" s="9" customFormat="1" ht="14.4" x14ac:dyDescent="0.25">
      <c r="A12" s="12" t="str">
        <f t="shared" si="0"/>
        <v/>
      </c>
      <c r="B12" s="13"/>
      <c r="C12" s="453"/>
      <c r="D12" s="469"/>
      <c r="E12" s="470"/>
      <c r="F12" s="471"/>
      <c r="G12" s="308"/>
      <c r="H12" s="473"/>
      <c r="I12" s="474"/>
      <c r="J12" s="475"/>
      <c r="K12" s="476"/>
      <c r="L12" s="439">
        <f t="shared" si="3"/>
        <v>0</v>
      </c>
      <c r="M12" s="440">
        <f t="shared" si="4"/>
        <v>0</v>
      </c>
    </row>
    <row r="13" spans="1:13" s="9" customFormat="1" ht="14.4" x14ac:dyDescent="0.25">
      <c r="A13" s="12" t="str">
        <f t="shared" si="0"/>
        <v/>
      </c>
      <c r="B13" s="13"/>
      <c r="C13" s="453"/>
      <c r="D13" s="469"/>
      <c r="E13" s="470"/>
      <c r="F13" s="471"/>
      <c r="G13" s="308"/>
      <c r="H13" s="473"/>
      <c r="I13" s="474"/>
      <c r="J13" s="475"/>
      <c r="K13" s="476"/>
      <c r="L13" s="439">
        <f t="shared" si="3"/>
        <v>0</v>
      </c>
      <c r="M13" s="440">
        <f t="shared" si="4"/>
        <v>0</v>
      </c>
    </row>
    <row r="14" spans="1:13" s="9" customFormat="1" ht="14.4" x14ac:dyDescent="0.25">
      <c r="A14" s="12" t="str">
        <f t="shared" si="0"/>
        <v/>
      </c>
      <c r="B14" s="13"/>
      <c r="C14" s="453"/>
      <c r="D14" s="469"/>
      <c r="E14" s="470"/>
      <c r="F14" s="471"/>
      <c r="G14" s="308"/>
      <c r="H14" s="473"/>
      <c r="I14" s="474"/>
      <c r="J14" s="475"/>
      <c r="K14" s="476"/>
      <c r="L14" s="439">
        <f t="shared" si="3"/>
        <v>0</v>
      </c>
      <c r="M14" s="440">
        <f t="shared" si="4"/>
        <v>0</v>
      </c>
    </row>
    <row r="15" spans="1:13" s="9" customFormat="1" ht="14.4" x14ac:dyDescent="0.25">
      <c r="A15" s="12" t="str">
        <f t="shared" si="0"/>
        <v/>
      </c>
      <c r="B15" s="13"/>
      <c r="C15" s="453"/>
      <c r="D15" s="469"/>
      <c r="E15" s="470"/>
      <c r="F15" s="471"/>
      <c r="G15" s="308"/>
      <c r="H15" s="473"/>
      <c r="I15" s="474"/>
      <c r="J15" s="475"/>
      <c r="K15" s="476"/>
      <c r="L15" s="439">
        <f t="shared" si="3"/>
        <v>0</v>
      </c>
      <c r="M15" s="440">
        <f t="shared" si="4"/>
        <v>0</v>
      </c>
    </row>
    <row r="16" spans="1:13" s="9" customFormat="1" ht="14.4" x14ac:dyDescent="0.25">
      <c r="A16" s="12" t="str">
        <f t="shared" si="0"/>
        <v/>
      </c>
      <c r="B16" s="13"/>
      <c r="C16" s="453"/>
      <c r="D16" s="469"/>
      <c r="E16" s="470"/>
      <c r="F16" s="471"/>
      <c r="G16" s="308"/>
      <c r="H16" s="473"/>
      <c r="I16" s="474"/>
      <c r="J16" s="475"/>
      <c r="K16" s="476"/>
      <c r="L16" s="439">
        <f t="shared" si="3"/>
        <v>0</v>
      </c>
      <c r="M16" s="440">
        <f t="shared" si="4"/>
        <v>0</v>
      </c>
    </row>
    <row r="17" spans="1:13" s="9" customFormat="1" ht="14.4" x14ac:dyDescent="0.25">
      <c r="A17" s="12" t="str">
        <f t="shared" si="0"/>
        <v/>
      </c>
      <c r="B17" s="13"/>
      <c r="C17" s="453"/>
      <c r="D17" s="472"/>
      <c r="E17" s="470"/>
      <c r="F17" s="471"/>
      <c r="G17" s="308"/>
      <c r="H17" s="477"/>
      <c r="I17" s="474"/>
      <c r="J17" s="475"/>
      <c r="K17" s="476"/>
      <c r="L17" s="439">
        <f t="shared" si="3"/>
        <v>0</v>
      </c>
      <c r="M17" s="440">
        <f t="shared" si="4"/>
        <v>0</v>
      </c>
    </row>
    <row r="18" spans="1:13" s="9" customFormat="1" ht="14.4" x14ac:dyDescent="0.25">
      <c r="A18" s="12" t="str">
        <f t="shared" si="0"/>
        <v/>
      </c>
      <c r="B18" s="13"/>
      <c r="C18" s="453"/>
      <c r="D18" s="469"/>
      <c r="E18" s="470"/>
      <c r="F18" s="471"/>
      <c r="G18" s="308"/>
      <c r="H18" s="473"/>
      <c r="I18" s="474"/>
      <c r="J18" s="475"/>
      <c r="K18" s="476"/>
      <c r="L18" s="439">
        <f t="shared" si="3"/>
        <v>0</v>
      </c>
      <c r="M18" s="440">
        <f t="shared" si="4"/>
        <v>0</v>
      </c>
    </row>
    <row r="19" spans="1:13" s="9" customFormat="1" ht="14.4" x14ac:dyDescent="0.25">
      <c r="A19" s="12" t="str">
        <f t="shared" si="0"/>
        <v/>
      </c>
      <c r="B19" s="13"/>
      <c r="C19" s="14"/>
      <c r="D19" s="295"/>
      <c r="E19" s="20"/>
      <c r="F19" s="16"/>
      <c r="G19" s="308"/>
      <c r="H19" s="13"/>
      <c r="I19" s="31"/>
      <c r="J19" s="34"/>
      <c r="K19" s="17"/>
      <c r="L19" s="18">
        <f t="shared" si="3"/>
        <v>0</v>
      </c>
      <c r="M19" s="19">
        <f t="shared" si="4"/>
        <v>0</v>
      </c>
    </row>
    <row r="20" spans="1:13" s="9" customFormat="1" ht="14.4" x14ac:dyDescent="0.25">
      <c r="A20" s="12" t="str">
        <f t="shared" si="0"/>
        <v/>
      </c>
      <c r="B20" s="13"/>
      <c r="C20" s="14"/>
      <c r="D20" s="15"/>
      <c r="E20" s="20"/>
      <c r="F20" s="16"/>
      <c r="G20" s="308"/>
      <c r="H20" s="13"/>
      <c r="I20" s="31"/>
      <c r="J20" s="34"/>
      <c r="K20" s="17"/>
      <c r="L20" s="18">
        <f t="shared" si="3"/>
        <v>0</v>
      </c>
      <c r="M20" s="19">
        <f t="shared" si="4"/>
        <v>0</v>
      </c>
    </row>
    <row r="21" spans="1:13" s="9" customFormat="1" ht="14.4" x14ac:dyDescent="0.25">
      <c r="A21" s="12" t="str">
        <f t="shared" si="0"/>
        <v/>
      </c>
      <c r="B21" s="13"/>
      <c r="C21" s="14"/>
      <c r="D21" s="15"/>
      <c r="E21" s="20"/>
      <c r="F21" s="16"/>
      <c r="G21" s="308"/>
      <c r="H21" s="13"/>
      <c r="I21" s="31"/>
      <c r="J21" s="34"/>
      <c r="K21" s="17"/>
      <c r="L21" s="18">
        <f t="shared" si="3"/>
        <v>0</v>
      </c>
      <c r="M21" s="19">
        <f t="shared" si="4"/>
        <v>0</v>
      </c>
    </row>
    <row r="22" spans="1:13" s="9" customFormat="1" ht="14.4" x14ac:dyDescent="0.25">
      <c r="A22" s="12" t="str">
        <f t="shared" si="0"/>
        <v/>
      </c>
      <c r="B22" s="13"/>
      <c r="C22" s="14"/>
      <c r="D22" s="15"/>
      <c r="E22" s="20"/>
      <c r="F22" s="16"/>
      <c r="G22" s="308"/>
      <c r="H22" s="13"/>
      <c r="I22" s="31"/>
      <c r="J22" s="34"/>
      <c r="K22" s="17"/>
      <c r="L22" s="18">
        <f t="shared" si="3"/>
        <v>0</v>
      </c>
      <c r="M22" s="19">
        <f t="shared" si="4"/>
        <v>0</v>
      </c>
    </row>
    <row r="23" spans="1:13" s="9" customFormat="1" ht="14.4" x14ac:dyDescent="0.25">
      <c r="A23" s="12" t="str">
        <f t="shared" si="0"/>
        <v/>
      </c>
      <c r="B23" s="13"/>
      <c r="C23" s="14"/>
      <c r="D23" s="295"/>
      <c r="E23" s="20"/>
      <c r="F23" s="16"/>
      <c r="G23" s="308"/>
      <c r="H23" s="13"/>
      <c r="I23" s="31"/>
      <c r="J23" s="34"/>
      <c r="K23" s="297"/>
      <c r="L23" s="18">
        <f t="shared" si="3"/>
        <v>0</v>
      </c>
      <c r="M23" s="19">
        <f t="shared" si="4"/>
        <v>0</v>
      </c>
    </row>
    <row r="24" spans="1:13" s="9" customFormat="1" ht="14.4" x14ac:dyDescent="0.25">
      <c r="A24" s="12" t="str">
        <f t="shared" si="0"/>
        <v/>
      </c>
      <c r="B24" s="13"/>
      <c r="C24" s="14"/>
      <c r="D24" s="15"/>
      <c r="E24" s="20"/>
      <c r="F24" s="16"/>
      <c r="G24" s="308"/>
      <c r="H24" s="13"/>
      <c r="I24" s="31"/>
      <c r="J24" s="34"/>
      <c r="K24" s="17"/>
      <c r="L24" s="18">
        <f>IF(K24=1,7,IF(K24=2,6,IF(K24=3,5,IF(K24=4,4,IF(K24=5,3,IF(K24=6,2,IF(K24&gt;=6,1,0)))))))</f>
        <v>0</v>
      </c>
      <c r="M24" s="19">
        <f>SUM(L24*$M$5)</f>
        <v>0</v>
      </c>
    </row>
    <row r="25" spans="1:13" s="9" customFormat="1" ht="14.4" x14ac:dyDescent="0.25">
      <c r="A25" s="12" t="str">
        <f t="shared" si="0"/>
        <v/>
      </c>
      <c r="B25" s="13"/>
      <c r="C25" s="14"/>
      <c r="D25" s="295"/>
      <c r="E25" s="20"/>
      <c r="F25" s="16"/>
      <c r="G25" s="308"/>
      <c r="H25" s="13"/>
      <c r="I25" s="31"/>
      <c r="J25" s="34"/>
      <c r="K25" s="17"/>
      <c r="L25" s="18">
        <f>IF(K25=1,7,IF(K25=2,6,IF(K25=3,5,IF(K25=4,4,IF(K25=5,3,IF(K25=6,2,IF(K25&gt;=6,1,0)))))))</f>
        <v>0</v>
      </c>
      <c r="M25" s="19">
        <f>SUM(L25*$M$5)</f>
        <v>0</v>
      </c>
    </row>
    <row r="26" spans="1:13" s="9" customFormat="1" ht="14.4" x14ac:dyDescent="0.25">
      <c r="A26" s="12" t="str">
        <f t="shared" si="0"/>
        <v/>
      </c>
      <c r="B26" s="13"/>
      <c r="C26" s="14"/>
      <c r="D26" s="15"/>
      <c r="E26" s="20"/>
      <c r="F26" s="16"/>
      <c r="G26" s="308"/>
      <c r="H26" s="13"/>
      <c r="I26" s="31"/>
      <c r="J26" s="34"/>
      <c r="K26" s="17"/>
      <c r="L26" s="18">
        <f>IF(K26=1,7,IF(K26=2,6,IF(K26=3,5,IF(K26=4,4,IF(K26=5,3,IF(K26=6,2,IF(K26&gt;=6,1,0)))))))</f>
        <v>0</v>
      </c>
      <c r="M26" s="19">
        <f>SUM(L26*$M$5)</f>
        <v>0</v>
      </c>
    </row>
    <row r="27" spans="1:13" s="9" customFormat="1" ht="14.4" x14ac:dyDescent="0.25">
      <c r="A27" s="12" t="str">
        <f t="shared" si="0"/>
        <v/>
      </c>
      <c r="B27" s="13"/>
      <c r="C27" s="14"/>
      <c r="D27" s="15"/>
      <c r="E27" s="20"/>
      <c r="F27" s="16"/>
      <c r="G27" s="308"/>
      <c r="H27" s="13"/>
      <c r="I27" s="31"/>
      <c r="J27" s="34"/>
      <c r="K27" s="17"/>
      <c r="L27" s="18">
        <f>IF(K27=1,7,IF(K27=2,6,IF(K27=3,5,IF(K27=4,4,IF(K27=5,3,IF(K27=6,2,IF(K27&gt;=6,1,0)))))))</f>
        <v>0</v>
      </c>
      <c r="M27" s="19">
        <f>SUM(L27*$M$5)</f>
        <v>0</v>
      </c>
    </row>
    <row r="28" spans="1:13" s="9" customFormat="1" ht="14.4" x14ac:dyDescent="0.25">
      <c r="A28" s="12" t="str">
        <f t="shared" si="0"/>
        <v/>
      </c>
      <c r="B28" s="13"/>
      <c r="C28" s="14"/>
      <c r="D28" s="15"/>
      <c r="E28" s="20"/>
      <c r="F28" s="16"/>
      <c r="G28" s="308"/>
      <c r="H28" s="13"/>
      <c r="I28" s="31"/>
      <c r="J28" s="34"/>
      <c r="K28" s="17"/>
      <c r="L28" s="18">
        <f>IF(K28=1,7,IF(K28=2,6,IF(K28=3,5,IF(K28=4,4,IF(K28=5,3,IF(K28=6,2,IF(K28&gt;=6,1,0)))))))</f>
        <v>0</v>
      </c>
      <c r="M28" s="19">
        <f>SUM(L28*$M$5)</f>
        <v>0</v>
      </c>
    </row>
    <row r="29" spans="1:13" s="9" customFormat="1" ht="14.4" x14ac:dyDescent="0.25">
      <c r="A29" s="12" t="str">
        <f t="shared" si="0"/>
        <v/>
      </c>
      <c r="B29" s="13"/>
      <c r="C29" s="14"/>
      <c r="D29" s="15"/>
      <c r="E29" s="20"/>
      <c r="F29" s="16"/>
      <c r="G29" s="308"/>
      <c r="H29" s="13"/>
      <c r="I29" s="31"/>
      <c r="J29" s="34"/>
      <c r="K29" s="17"/>
      <c r="L29" s="18">
        <f t="shared" ref="L29:L38" si="5">IF(K29=1,7,IF(K29=2,6,IF(K29=3,5,IF(K29=4,4,IF(K29=5,3,IF(K29=6,2,IF(K29&gt;=6,1,0)))))))</f>
        <v>0</v>
      </c>
      <c r="M29" s="19">
        <f t="shared" ref="M29:M38" si="6">SUM(L29*$M$5)</f>
        <v>0</v>
      </c>
    </row>
    <row r="30" spans="1:13" s="9" customFormat="1" ht="14.4" x14ac:dyDescent="0.25">
      <c r="A30" s="12" t="str">
        <f t="shared" si="0"/>
        <v/>
      </c>
      <c r="B30" s="13"/>
      <c r="C30" s="14"/>
      <c r="D30" s="15"/>
      <c r="E30" s="20"/>
      <c r="F30" s="16"/>
      <c r="G30" s="308"/>
      <c r="H30" s="13"/>
      <c r="I30" s="31"/>
      <c r="J30" s="34"/>
      <c r="K30" s="17"/>
      <c r="L30" s="18">
        <f t="shared" si="5"/>
        <v>0</v>
      </c>
      <c r="M30" s="19">
        <f t="shared" si="6"/>
        <v>0</v>
      </c>
    </row>
    <row r="31" spans="1:13" s="9" customFormat="1" ht="14.4" x14ac:dyDescent="0.25">
      <c r="A31" s="12" t="str">
        <f t="shared" si="0"/>
        <v/>
      </c>
      <c r="B31" s="13"/>
      <c r="C31" s="14"/>
      <c r="D31" s="15"/>
      <c r="E31" s="20"/>
      <c r="F31" s="16"/>
      <c r="G31" s="308"/>
      <c r="H31" s="13"/>
      <c r="I31" s="31"/>
      <c r="J31" s="34"/>
      <c r="K31" s="17"/>
      <c r="L31" s="18">
        <f t="shared" si="5"/>
        <v>0</v>
      </c>
      <c r="M31" s="19">
        <f t="shared" si="6"/>
        <v>0</v>
      </c>
    </row>
    <row r="32" spans="1:13" s="9" customFormat="1" ht="14.4" x14ac:dyDescent="0.25">
      <c r="A32" s="12" t="str">
        <f t="shared" si="0"/>
        <v/>
      </c>
      <c r="B32" s="13"/>
      <c r="C32" s="14"/>
      <c r="D32" s="15"/>
      <c r="E32" s="20"/>
      <c r="F32" s="16"/>
      <c r="G32" s="308"/>
      <c r="H32" s="13"/>
      <c r="I32" s="31"/>
      <c r="J32" s="34"/>
      <c r="K32" s="17"/>
      <c r="L32" s="18">
        <f t="shared" si="5"/>
        <v>0</v>
      </c>
      <c r="M32" s="19">
        <f t="shared" si="6"/>
        <v>0</v>
      </c>
    </row>
    <row r="33" spans="1:13" s="9" customFormat="1" ht="14.4" x14ac:dyDescent="0.25">
      <c r="A33" s="12" t="str">
        <f t="shared" si="0"/>
        <v/>
      </c>
      <c r="B33" s="13"/>
      <c r="C33" s="14"/>
      <c r="D33" s="295"/>
      <c r="E33" s="20"/>
      <c r="F33" s="16"/>
      <c r="G33" s="308"/>
      <c r="H33" s="273"/>
      <c r="I33" s="31"/>
      <c r="J33" s="34"/>
      <c r="K33" s="17"/>
      <c r="L33" s="18">
        <f t="shared" si="5"/>
        <v>0</v>
      </c>
      <c r="M33" s="19">
        <f t="shared" si="6"/>
        <v>0</v>
      </c>
    </row>
    <row r="34" spans="1:13" s="9" customFormat="1" ht="14.4" x14ac:dyDescent="0.25">
      <c r="A34" s="12" t="str">
        <f t="shared" si="0"/>
        <v/>
      </c>
      <c r="B34" s="473"/>
      <c r="C34" s="453"/>
      <c r="D34" s="469"/>
      <c r="E34" s="470"/>
      <c r="F34" s="471"/>
      <c r="G34" s="478"/>
      <c r="H34" s="473"/>
      <c r="I34" s="474"/>
      <c r="J34" s="475"/>
      <c r="K34" s="476"/>
      <c r="L34" s="439">
        <f t="shared" si="5"/>
        <v>0</v>
      </c>
      <c r="M34" s="440">
        <f t="shared" si="6"/>
        <v>0</v>
      </c>
    </row>
    <row r="35" spans="1:13" s="9" customFormat="1" ht="14.4" x14ac:dyDescent="0.25">
      <c r="A35" s="12" t="str">
        <f t="shared" si="0"/>
        <v/>
      </c>
      <c r="B35" s="473"/>
      <c r="C35" s="453"/>
      <c r="D35" s="472"/>
      <c r="E35" s="470"/>
      <c r="F35" s="471"/>
      <c r="G35" s="478"/>
      <c r="H35" s="473"/>
      <c r="I35" s="474"/>
      <c r="J35" s="475"/>
      <c r="K35" s="476"/>
      <c r="L35" s="439">
        <f t="shared" si="5"/>
        <v>0</v>
      </c>
      <c r="M35" s="440">
        <f t="shared" si="6"/>
        <v>0</v>
      </c>
    </row>
    <row r="36" spans="1:13" s="9" customFormat="1" ht="14.4" x14ac:dyDescent="0.25">
      <c r="A36" s="12" t="str">
        <f t="shared" si="0"/>
        <v/>
      </c>
      <c r="B36" s="473"/>
      <c r="C36" s="453"/>
      <c r="D36" s="469"/>
      <c r="E36" s="470"/>
      <c r="F36" s="471"/>
      <c r="G36" s="478"/>
      <c r="H36" s="473"/>
      <c r="I36" s="474"/>
      <c r="J36" s="475"/>
      <c r="K36" s="476"/>
      <c r="L36" s="439">
        <f t="shared" si="5"/>
        <v>0</v>
      </c>
      <c r="M36" s="440">
        <f t="shared" si="6"/>
        <v>0</v>
      </c>
    </row>
    <row r="37" spans="1:13" s="9" customFormat="1" ht="14.4" x14ac:dyDescent="0.25">
      <c r="A37" s="12" t="str">
        <f t="shared" si="0"/>
        <v/>
      </c>
      <c r="B37" s="473"/>
      <c r="C37" s="453"/>
      <c r="D37" s="469"/>
      <c r="E37" s="470"/>
      <c r="F37" s="471"/>
      <c r="G37" s="478"/>
      <c r="H37" s="473"/>
      <c r="I37" s="474"/>
      <c r="J37" s="475"/>
      <c r="K37" s="476"/>
      <c r="L37" s="439">
        <f t="shared" si="5"/>
        <v>0</v>
      </c>
      <c r="M37" s="440">
        <f t="shared" si="6"/>
        <v>0</v>
      </c>
    </row>
    <row r="38" spans="1:13" s="9" customFormat="1" ht="14.4" x14ac:dyDescent="0.25">
      <c r="A38" s="12" t="str">
        <f t="shared" si="0"/>
        <v/>
      </c>
      <c r="B38" s="473"/>
      <c r="C38" s="453"/>
      <c r="D38" s="472"/>
      <c r="E38" s="470"/>
      <c r="F38" s="471"/>
      <c r="G38" s="478"/>
      <c r="H38" s="473"/>
      <c r="I38" s="474"/>
      <c r="J38" s="475"/>
      <c r="K38" s="479"/>
      <c r="L38" s="439">
        <f t="shared" si="5"/>
        <v>0</v>
      </c>
      <c r="M38" s="440">
        <f t="shared" si="6"/>
        <v>0</v>
      </c>
    </row>
    <row r="39" spans="1:13" s="9" customFormat="1" ht="14.4" x14ac:dyDescent="0.25">
      <c r="A39" s="12" t="str">
        <f t="shared" si="0"/>
        <v/>
      </c>
      <c r="B39" s="473"/>
      <c r="C39" s="453"/>
      <c r="D39" s="469"/>
      <c r="E39" s="470"/>
      <c r="F39" s="471"/>
      <c r="G39" s="478"/>
      <c r="H39" s="473"/>
      <c r="I39" s="474"/>
      <c r="J39" s="475"/>
      <c r="K39" s="476"/>
      <c r="L39" s="439">
        <f t="shared" ref="L39:L48" si="7">IF(K39=1,7,IF(K39=2,6,IF(K39=3,5,IF(K39=4,4,IF(K39=5,3,IF(K39=6,2,IF(K39&gt;=6,1,0)))))))</f>
        <v>0</v>
      </c>
      <c r="M39" s="440">
        <f t="shared" ref="M39:M48" si="8">SUM(L39*$M$5)</f>
        <v>0</v>
      </c>
    </row>
    <row r="40" spans="1:13" s="9" customFormat="1" ht="14.4" x14ac:dyDescent="0.25">
      <c r="A40" s="12" t="str">
        <f t="shared" si="0"/>
        <v/>
      </c>
      <c r="B40" s="473"/>
      <c r="C40" s="453"/>
      <c r="D40" s="469"/>
      <c r="E40" s="470"/>
      <c r="F40" s="471"/>
      <c r="G40" s="478"/>
      <c r="H40" s="473"/>
      <c r="I40" s="474"/>
      <c r="J40" s="475"/>
      <c r="K40" s="476"/>
      <c r="L40" s="439">
        <f t="shared" si="7"/>
        <v>0</v>
      </c>
      <c r="M40" s="440">
        <f t="shared" si="8"/>
        <v>0</v>
      </c>
    </row>
    <row r="41" spans="1:13" s="9" customFormat="1" ht="14.4" x14ac:dyDescent="0.25">
      <c r="A41" s="12" t="str">
        <f t="shared" si="0"/>
        <v/>
      </c>
      <c r="B41" s="473"/>
      <c r="C41" s="453"/>
      <c r="D41" s="472"/>
      <c r="E41" s="470"/>
      <c r="F41" s="471"/>
      <c r="G41" s="478"/>
      <c r="H41" s="473"/>
      <c r="I41" s="474"/>
      <c r="J41" s="475"/>
      <c r="K41" s="476"/>
      <c r="L41" s="439">
        <f t="shared" si="7"/>
        <v>0</v>
      </c>
      <c r="M41" s="440">
        <f t="shared" si="8"/>
        <v>0</v>
      </c>
    </row>
    <row r="42" spans="1:13" s="9" customFormat="1" ht="14.4" x14ac:dyDescent="0.25">
      <c r="A42" s="12" t="str">
        <f t="shared" si="0"/>
        <v/>
      </c>
      <c r="B42" s="473"/>
      <c r="C42" s="453"/>
      <c r="D42" s="472"/>
      <c r="E42" s="470"/>
      <c r="F42" s="471"/>
      <c r="G42" s="478"/>
      <c r="H42" s="473"/>
      <c r="I42" s="474"/>
      <c r="J42" s="475"/>
      <c r="K42" s="476"/>
      <c r="L42" s="439">
        <f t="shared" si="7"/>
        <v>0</v>
      </c>
      <c r="M42" s="440">
        <f t="shared" si="8"/>
        <v>0</v>
      </c>
    </row>
    <row r="43" spans="1:13" s="9" customFormat="1" ht="14.4" x14ac:dyDescent="0.25">
      <c r="A43" s="12" t="str">
        <f t="shared" si="0"/>
        <v/>
      </c>
      <c r="B43" s="473"/>
      <c r="C43" s="453"/>
      <c r="D43" s="472"/>
      <c r="E43" s="470"/>
      <c r="F43" s="471"/>
      <c r="G43" s="478"/>
      <c r="H43" s="473"/>
      <c r="I43" s="474"/>
      <c r="J43" s="475"/>
      <c r="K43" s="476"/>
      <c r="L43" s="439">
        <f t="shared" si="7"/>
        <v>0</v>
      </c>
      <c r="M43" s="440">
        <f t="shared" si="8"/>
        <v>0</v>
      </c>
    </row>
    <row r="44" spans="1:13" s="9" customFormat="1" ht="14.4" x14ac:dyDescent="0.25">
      <c r="A44" s="12" t="str">
        <f t="shared" si="0"/>
        <v/>
      </c>
      <c r="B44" s="473"/>
      <c r="C44" s="453"/>
      <c r="D44" s="469"/>
      <c r="E44" s="470"/>
      <c r="F44" s="471"/>
      <c r="G44" s="478"/>
      <c r="H44" s="473"/>
      <c r="I44" s="474"/>
      <c r="J44" s="475"/>
      <c r="K44" s="476"/>
      <c r="L44" s="439">
        <f t="shared" si="7"/>
        <v>0</v>
      </c>
      <c r="M44" s="440">
        <f t="shared" si="8"/>
        <v>0</v>
      </c>
    </row>
    <row r="45" spans="1:13" s="9" customFormat="1" ht="14.4" x14ac:dyDescent="0.25">
      <c r="A45" s="12" t="str">
        <f t="shared" si="0"/>
        <v/>
      </c>
      <c r="B45" s="473"/>
      <c r="C45" s="453"/>
      <c r="D45" s="469"/>
      <c r="E45" s="470"/>
      <c r="F45" s="471"/>
      <c r="G45" s="478"/>
      <c r="H45" s="473"/>
      <c r="I45" s="474"/>
      <c r="J45" s="475"/>
      <c r="K45" s="476"/>
      <c r="L45" s="439">
        <f t="shared" si="7"/>
        <v>0</v>
      </c>
      <c r="M45" s="440">
        <f t="shared" si="8"/>
        <v>0</v>
      </c>
    </row>
    <row r="46" spans="1:13" s="9" customFormat="1" ht="14.4" x14ac:dyDescent="0.25">
      <c r="A46" s="12" t="str">
        <f t="shared" si="0"/>
        <v/>
      </c>
      <c r="B46" s="473"/>
      <c r="C46" s="453"/>
      <c r="D46" s="469"/>
      <c r="E46" s="470"/>
      <c r="F46" s="471"/>
      <c r="G46" s="478"/>
      <c r="H46" s="473"/>
      <c r="I46" s="474"/>
      <c r="J46" s="475"/>
      <c r="K46" s="476"/>
      <c r="L46" s="439">
        <f t="shared" si="7"/>
        <v>0</v>
      </c>
      <c r="M46" s="440">
        <f t="shared" si="8"/>
        <v>0</v>
      </c>
    </row>
    <row r="47" spans="1:13" s="9" customFormat="1" ht="14.4" x14ac:dyDescent="0.25">
      <c r="A47" s="12" t="str">
        <f t="shared" si="0"/>
        <v/>
      </c>
      <c r="B47" s="473"/>
      <c r="C47" s="453"/>
      <c r="D47" s="469"/>
      <c r="E47" s="470"/>
      <c r="F47" s="471"/>
      <c r="G47" s="478"/>
      <c r="H47" s="473"/>
      <c r="I47" s="474"/>
      <c r="J47" s="475"/>
      <c r="K47" s="476"/>
      <c r="L47" s="439">
        <f t="shared" si="7"/>
        <v>0</v>
      </c>
      <c r="M47" s="440">
        <f t="shared" si="8"/>
        <v>0</v>
      </c>
    </row>
    <row r="48" spans="1:13" s="9" customFormat="1" ht="14.4" x14ac:dyDescent="0.25">
      <c r="A48" s="12" t="str">
        <f t="shared" si="0"/>
        <v/>
      </c>
      <c r="B48" s="473"/>
      <c r="C48" s="453"/>
      <c r="D48" s="469"/>
      <c r="E48" s="470"/>
      <c r="F48" s="471"/>
      <c r="G48" s="478"/>
      <c r="H48" s="473"/>
      <c r="I48" s="474"/>
      <c r="J48" s="475"/>
      <c r="K48" s="476"/>
      <c r="L48" s="439">
        <f t="shared" si="7"/>
        <v>0</v>
      </c>
      <c r="M48" s="440">
        <f t="shared" si="8"/>
        <v>0</v>
      </c>
    </row>
    <row r="49" spans="1:13" s="9" customFormat="1" ht="14.4" x14ac:dyDescent="0.25">
      <c r="A49" s="12" t="str">
        <f t="shared" si="0"/>
        <v/>
      </c>
      <c r="B49" s="473"/>
      <c r="C49" s="453"/>
      <c r="D49" s="469"/>
      <c r="E49" s="470"/>
      <c r="F49" s="471"/>
      <c r="G49" s="478"/>
      <c r="H49" s="473"/>
      <c r="I49" s="474"/>
      <c r="J49" s="475"/>
      <c r="K49" s="476"/>
      <c r="L49" s="439">
        <f t="shared" ref="L49:L58" si="9">IF(K49=1,7,IF(K49=2,6,IF(K49=3,5,IF(K49=4,4,IF(K49=5,3,IF(K49=6,2,IF(K49&gt;=6,1,0)))))))</f>
        <v>0</v>
      </c>
      <c r="M49" s="440">
        <f t="shared" ref="M49:M58" si="10">SUM(L49*$M$5)</f>
        <v>0</v>
      </c>
    </row>
    <row r="50" spans="1:13" s="9" customFormat="1" ht="14.4" x14ac:dyDescent="0.25">
      <c r="A50" s="12" t="str">
        <f t="shared" si="0"/>
        <v/>
      </c>
      <c r="B50" s="473"/>
      <c r="C50" s="453"/>
      <c r="D50" s="472"/>
      <c r="E50" s="470"/>
      <c r="F50" s="471"/>
      <c r="G50" s="478"/>
      <c r="H50" s="473"/>
      <c r="I50" s="474"/>
      <c r="J50" s="475"/>
      <c r="K50" s="476"/>
      <c r="L50" s="439">
        <f t="shared" si="9"/>
        <v>0</v>
      </c>
      <c r="M50" s="440">
        <f t="shared" si="10"/>
        <v>0</v>
      </c>
    </row>
    <row r="51" spans="1:13" s="9" customFormat="1" ht="14.4" x14ac:dyDescent="0.25">
      <c r="A51" s="12" t="str">
        <f t="shared" si="0"/>
        <v/>
      </c>
      <c r="B51" s="473"/>
      <c r="C51" s="453"/>
      <c r="D51" s="469"/>
      <c r="E51" s="470"/>
      <c r="F51" s="471"/>
      <c r="G51" s="478"/>
      <c r="H51" s="473"/>
      <c r="I51" s="474"/>
      <c r="J51" s="475"/>
      <c r="K51" s="476"/>
      <c r="L51" s="439">
        <f t="shared" si="9"/>
        <v>0</v>
      </c>
      <c r="M51" s="440">
        <f t="shared" si="10"/>
        <v>0</v>
      </c>
    </row>
    <row r="52" spans="1:13" s="9" customFormat="1" ht="14.4" x14ac:dyDescent="0.25">
      <c r="A52" s="12" t="str">
        <f t="shared" si="0"/>
        <v/>
      </c>
      <c r="B52" s="13"/>
      <c r="C52" s="14"/>
      <c r="D52" s="295"/>
      <c r="E52" s="20"/>
      <c r="F52" s="16"/>
      <c r="G52" s="308"/>
      <c r="H52" s="13"/>
      <c r="I52" s="31"/>
      <c r="J52" s="34"/>
      <c r="K52" s="17"/>
      <c r="L52" s="18">
        <f t="shared" si="9"/>
        <v>0</v>
      </c>
      <c r="M52" s="19">
        <f t="shared" si="10"/>
        <v>0</v>
      </c>
    </row>
    <row r="53" spans="1:13" s="9" customFormat="1" ht="14.4" x14ac:dyDescent="0.25">
      <c r="A53" s="12" t="str">
        <f t="shared" si="0"/>
        <v/>
      </c>
      <c r="B53" s="13"/>
      <c r="C53" s="14"/>
      <c r="D53" s="15"/>
      <c r="E53" s="20"/>
      <c r="F53" s="16"/>
      <c r="G53" s="308"/>
      <c r="H53" s="13"/>
      <c r="I53" s="31"/>
      <c r="J53" s="34"/>
      <c r="K53" s="17"/>
      <c r="L53" s="18">
        <f t="shared" si="9"/>
        <v>0</v>
      </c>
      <c r="M53" s="19">
        <f t="shared" si="10"/>
        <v>0</v>
      </c>
    </row>
    <row r="54" spans="1:13" s="9" customFormat="1" ht="14.4" x14ac:dyDescent="0.25">
      <c r="A54" s="12" t="str">
        <f t="shared" si="0"/>
        <v/>
      </c>
      <c r="B54" s="13"/>
      <c r="C54" s="14"/>
      <c r="D54" s="15"/>
      <c r="E54" s="20"/>
      <c r="F54" s="16"/>
      <c r="G54" s="308"/>
      <c r="H54" s="13"/>
      <c r="I54" s="31"/>
      <c r="J54" s="34"/>
      <c r="K54" s="17"/>
      <c r="L54" s="18">
        <f t="shared" si="9"/>
        <v>0</v>
      </c>
      <c r="M54" s="19">
        <f t="shared" si="10"/>
        <v>0</v>
      </c>
    </row>
    <row r="55" spans="1:13" s="9" customFormat="1" ht="14.4" x14ac:dyDescent="0.25">
      <c r="A55" s="12" t="str">
        <f t="shared" si="0"/>
        <v/>
      </c>
      <c r="B55" s="13"/>
      <c r="C55" s="14"/>
      <c r="D55" s="295"/>
      <c r="E55" s="20"/>
      <c r="F55" s="16"/>
      <c r="G55" s="308"/>
      <c r="H55" s="13"/>
      <c r="I55" s="31"/>
      <c r="J55" s="34"/>
      <c r="K55" s="17"/>
      <c r="L55" s="18">
        <f t="shared" si="9"/>
        <v>0</v>
      </c>
      <c r="M55" s="19">
        <f t="shared" si="10"/>
        <v>0</v>
      </c>
    </row>
    <row r="56" spans="1:13" s="9" customFormat="1" ht="14.4" x14ac:dyDescent="0.25">
      <c r="A56" s="12" t="str">
        <f t="shared" si="0"/>
        <v/>
      </c>
      <c r="B56" s="13"/>
      <c r="C56" s="14"/>
      <c r="D56" s="15"/>
      <c r="E56" s="20"/>
      <c r="F56" s="16"/>
      <c r="G56" s="308"/>
      <c r="H56" s="13"/>
      <c r="I56" s="31"/>
      <c r="J56" s="34"/>
      <c r="K56" s="17"/>
      <c r="L56" s="18">
        <f t="shared" si="9"/>
        <v>0</v>
      </c>
      <c r="M56" s="19">
        <f t="shared" si="10"/>
        <v>0</v>
      </c>
    </row>
    <row r="57" spans="1:13" s="9" customFormat="1" ht="14.4" x14ac:dyDescent="0.25">
      <c r="A57" s="12" t="str">
        <f t="shared" si="0"/>
        <v/>
      </c>
      <c r="B57" s="13"/>
      <c r="C57" s="14"/>
      <c r="D57" s="15"/>
      <c r="E57" s="20"/>
      <c r="F57" s="16"/>
      <c r="G57" s="308"/>
      <c r="H57" s="13"/>
      <c r="I57" s="31"/>
      <c r="J57" s="34"/>
      <c r="K57" s="17"/>
      <c r="L57" s="18">
        <f t="shared" si="9"/>
        <v>0</v>
      </c>
      <c r="M57" s="19">
        <f t="shared" si="10"/>
        <v>0</v>
      </c>
    </row>
    <row r="58" spans="1:13" s="9" customFormat="1" ht="14.4" x14ac:dyDescent="0.25">
      <c r="A58" s="12" t="str">
        <f t="shared" si="0"/>
        <v/>
      </c>
      <c r="B58" s="13"/>
      <c r="C58" s="14"/>
      <c r="D58" s="295"/>
      <c r="E58" s="20"/>
      <c r="F58" s="16"/>
      <c r="G58" s="308"/>
      <c r="H58" s="13"/>
      <c r="I58" s="31"/>
      <c r="J58" s="34"/>
      <c r="K58" s="297"/>
      <c r="L58" s="18">
        <f t="shared" si="9"/>
        <v>0</v>
      </c>
      <c r="M58" s="19">
        <f t="shared" si="10"/>
        <v>0</v>
      </c>
    </row>
    <row r="59" spans="1:13" s="9" customFormat="1" ht="14.4" x14ac:dyDescent="0.25">
      <c r="A59" s="12" t="str">
        <f t="shared" si="0"/>
        <v/>
      </c>
      <c r="B59" s="13"/>
      <c r="C59" s="14"/>
      <c r="D59" s="15"/>
      <c r="E59" s="20"/>
      <c r="F59" s="16"/>
      <c r="G59" s="308"/>
      <c r="H59" s="13"/>
      <c r="I59" s="31"/>
      <c r="J59" s="34"/>
      <c r="K59" s="17"/>
      <c r="L59" s="18">
        <f t="shared" ref="L59:L107" si="11">IF(K59=1,7,IF(K59=2,6,IF(K59=3,5,IF(K59=4,4,IF(K59=5,3,IF(K59=6,2,IF(K59&gt;=6,1,0)))))))</f>
        <v>0</v>
      </c>
      <c r="M59" s="19">
        <f t="shared" ref="M59:M107" si="12">SUM(L59*$M$5)</f>
        <v>0</v>
      </c>
    </row>
    <row r="60" spans="1:13" s="9" customFormat="1" ht="14.4" x14ac:dyDescent="0.25">
      <c r="A60" s="12" t="str">
        <f t="shared" si="0"/>
        <v/>
      </c>
      <c r="B60" s="13"/>
      <c r="C60" s="14"/>
      <c r="D60" s="15"/>
      <c r="E60" s="20"/>
      <c r="F60" s="16"/>
      <c r="G60" s="308"/>
      <c r="H60" s="13"/>
      <c r="I60" s="31"/>
      <c r="J60" s="34"/>
      <c r="K60" s="17"/>
      <c r="L60" s="18">
        <f t="shared" si="11"/>
        <v>0</v>
      </c>
      <c r="M60" s="19">
        <f t="shared" si="12"/>
        <v>0</v>
      </c>
    </row>
    <row r="61" spans="1:13" s="9" customFormat="1" ht="14.4" x14ac:dyDescent="0.25">
      <c r="A61" s="12" t="str">
        <f t="shared" si="0"/>
        <v/>
      </c>
      <c r="B61" s="13"/>
      <c r="C61" s="14"/>
      <c r="D61" s="15"/>
      <c r="E61" s="20"/>
      <c r="F61" s="16"/>
      <c r="G61" s="308"/>
      <c r="H61" s="13"/>
      <c r="I61" s="31"/>
      <c r="J61" s="34"/>
      <c r="K61" s="17"/>
      <c r="L61" s="18">
        <f t="shared" si="11"/>
        <v>0</v>
      </c>
      <c r="M61" s="19">
        <f t="shared" si="12"/>
        <v>0</v>
      </c>
    </row>
    <row r="62" spans="1:13" s="9" customFormat="1" ht="14.4" x14ac:dyDescent="0.25">
      <c r="A62" s="12" t="str">
        <f t="shared" si="0"/>
        <v/>
      </c>
      <c r="B62" s="13"/>
      <c r="C62" s="14"/>
      <c r="D62" s="15"/>
      <c r="E62" s="20"/>
      <c r="F62" s="16"/>
      <c r="G62" s="308"/>
      <c r="H62" s="13"/>
      <c r="I62" s="31"/>
      <c r="J62" s="34"/>
      <c r="K62" s="17"/>
      <c r="L62" s="18">
        <f t="shared" si="11"/>
        <v>0</v>
      </c>
      <c r="M62" s="19">
        <f t="shared" si="12"/>
        <v>0</v>
      </c>
    </row>
    <row r="63" spans="1:13" s="9" customFormat="1" ht="14.4" x14ac:dyDescent="0.25">
      <c r="A63" s="12" t="str">
        <f t="shared" si="0"/>
        <v/>
      </c>
      <c r="B63" s="13"/>
      <c r="C63" s="14"/>
      <c r="D63" s="15"/>
      <c r="E63" s="20"/>
      <c r="F63" s="16"/>
      <c r="G63" s="308"/>
      <c r="H63" s="13"/>
      <c r="I63" s="31"/>
      <c r="J63" s="34"/>
      <c r="K63" s="17"/>
      <c r="L63" s="18">
        <f t="shared" si="11"/>
        <v>0</v>
      </c>
      <c r="M63" s="19">
        <f t="shared" si="12"/>
        <v>0</v>
      </c>
    </row>
    <row r="64" spans="1:13" s="9" customFormat="1" ht="14.4" x14ac:dyDescent="0.25">
      <c r="A64" s="12" t="str">
        <f t="shared" si="0"/>
        <v/>
      </c>
      <c r="B64" s="473"/>
      <c r="C64" s="453"/>
      <c r="D64" s="472"/>
      <c r="E64" s="470"/>
      <c r="F64" s="471"/>
      <c r="G64" s="478"/>
      <c r="H64" s="473"/>
      <c r="I64" s="474"/>
      <c r="J64" s="475"/>
      <c r="K64" s="476"/>
      <c r="L64" s="439">
        <f t="shared" si="11"/>
        <v>0</v>
      </c>
      <c r="M64" s="440">
        <f t="shared" si="12"/>
        <v>0</v>
      </c>
    </row>
    <row r="65" spans="1:13" s="9" customFormat="1" ht="14.4" x14ac:dyDescent="0.25">
      <c r="A65" s="12" t="str">
        <f t="shared" si="0"/>
        <v/>
      </c>
      <c r="B65" s="473"/>
      <c r="C65" s="453"/>
      <c r="D65" s="469"/>
      <c r="E65" s="470"/>
      <c r="F65" s="471"/>
      <c r="G65" s="478"/>
      <c r="H65" s="473"/>
      <c r="I65" s="474"/>
      <c r="J65" s="475"/>
      <c r="K65" s="476"/>
      <c r="L65" s="439">
        <f t="shared" si="11"/>
        <v>0</v>
      </c>
      <c r="M65" s="440">
        <f t="shared" si="12"/>
        <v>0</v>
      </c>
    </row>
    <row r="66" spans="1:13" s="9" customFormat="1" ht="14.4" x14ac:dyDescent="0.25">
      <c r="A66" s="12" t="str">
        <f t="shared" si="0"/>
        <v/>
      </c>
      <c r="B66" s="473"/>
      <c r="C66" s="453"/>
      <c r="D66" s="469"/>
      <c r="E66" s="470"/>
      <c r="F66" s="471"/>
      <c r="G66" s="478"/>
      <c r="H66" s="473"/>
      <c r="I66" s="474"/>
      <c r="J66" s="475"/>
      <c r="K66" s="476"/>
      <c r="L66" s="439">
        <f t="shared" si="11"/>
        <v>0</v>
      </c>
      <c r="M66" s="440">
        <f t="shared" si="12"/>
        <v>0</v>
      </c>
    </row>
    <row r="67" spans="1:13" s="9" customFormat="1" ht="14.4" x14ac:dyDescent="0.25">
      <c r="A67" s="12" t="str">
        <f t="shared" si="0"/>
        <v/>
      </c>
      <c r="B67" s="473"/>
      <c r="C67" s="453"/>
      <c r="D67" s="469"/>
      <c r="E67" s="470"/>
      <c r="F67" s="471"/>
      <c r="G67" s="478"/>
      <c r="H67" s="473"/>
      <c r="I67" s="474"/>
      <c r="J67" s="475"/>
      <c r="K67" s="476"/>
      <c r="L67" s="439">
        <f t="shared" si="11"/>
        <v>0</v>
      </c>
      <c r="M67" s="440">
        <f t="shared" si="12"/>
        <v>0</v>
      </c>
    </row>
    <row r="68" spans="1:13" s="9" customFormat="1" ht="14.4" x14ac:dyDescent="0.25">
      <c r="A68" s="12" t="str">
        <f t="shared" si="0"/>
        <v/>
      </c>
      <c r="B68" s="473"/>
      <c r="C68" s="453"/>
      <c r="D68" s="472"/>
      <c r="E68" s="470"/>
      <c r="F68" s="471"/>
      <c r="G68" s="478"/>
      <c r="H68" s="473"/>
      <c r="I68" s="474"/>
      <c r="J68" s="475"/>
      <c r="K68" s="476"/>
      <c r="L68" s="439">
        <f t="shared" si="11"/>
        <v>0</v>
      </c>
      <c r="M68" s="440">
        <f t="shared" si="12"/>
        <v>0</v>
      </c>
    </row>
    <row r="69" spans="1:13" s="9" customFormat="1" ht="14.4" x14ac:dyDescent="0.25">
      <c r="A69" s="12" t="str">
        <f t="shared" ref="A69:A111" si="13">CONCATENATE(B69,C69,D69)</f>
        <v/>
      </c>
      <c r="B69" s="473"/>
      <c r="C69" s="453"/>
      <c r="D69" s="469"/>
      <c r="E69" s="470"/>
      <c r="F69" s="471"/>
      <c r="G69" s="478"/>
      <c r="H69" s="473"/>
      <c r="I69" s="474"/>
      <c r="J69" s="475"/>
      <c r="K69" s="476"/>
      <c r="L69" s="439">
        <f t="shared" si="11"/>
        <v>0</v>
      </c>
      <c r="M69" s="440">
        <f t="shared" si="12"/>
        <v>0</v>
      </c>
    </row>
    <row r="70" spans="1:13" s="9" customFormat="1" ht="14.4" x14ac:dyDescent="0.25">
      <c r="A70" s="12" t="str">
        <f t="shared" si="13"/>
        <v/>
      </c>
      <c r="B70" s="473"/>
      <c r="C70" s="453"/>
      <c r="D70" s="472"/>
      <c r="E70" s="470"/>
      <c r="F70" s="471"/>
      <c r="G70" s="478"/>
      <c r="H70" s="473"/>
      <c r="I70" s="474"/>
      <c r="J70" s="475"/>
      <c r="K70" s="476"/>
      <c r="L70" s="439">
        <f t="shared" si="11"/>
        <v>0</v>
      </c>
      <c r="M70" s="440">
        <f t="shared" si="12"/>
        <v>0</v>
      </c>
    </row>
    <row r="71" spans="1:13" s="9" customFormat="1" ht="14.4" x14ac:dyDescent="0.25">
      <c r="A71" s="12" t="str">
        <f t="shared" si="13"/>
        <v/>
      </c>
      <c r="B71" s="473"/>
      <c r="C71" s="453"/>
      <c r="D71" s="472"/>
      <c r="E71" s="470"/>
      <c r="F71" s="471"/>
      <c r="G71" s="478"/>
      <c r="H71" s="473"/>
      <c r="I71" s="474"/>
      <c r="J71" s="475"/>
      <c r="K71" s="476"/>
      <c r="L71" s="439">
        <f t="shared" si="11"/>
        <v>0</v>
      </c>
      <c r="M71" s="440">
        <f t="shared" si="12"/>
        <v>0</v>
      </c>
    </row>
    <row r="72" spans="1:13" s="9" customFormat="1" ht="14.4" x14ac:dyDescent="0.25">
      <c r="A72" s="12" t="str">
        <f t="shared" si="13"/>
        <v/>
      </c>
      <c r="B72" s="473"/>
      <c r="C72" s="453"/>
      <c r="D72" s="469"/>
      <c r="E72" s="470"/>
      <c r="F72" s="471"/>
      <c r="G72" s="478"/>
      <c r="H72" s="473"/>
      <c r="I72" s="474"/>
      <c r="J72" s="475"/>
      <c r="K72" s="476"/>
      <c r="L72" s="439">
        <f t="shared" si="11"/>
        <v>0</v>
      </c>
      <c r="M72" s="440">
        <f t="shared" si="12"/>
        <v>0</v>
      </c>
    </row>
    <row r="73" spans="1:13" s="9" customFormat="1" ht="14.4" x14ac:dyDescent="0.25">
      <c r="A73" s="12" t="str">
        <f t="shared" si="13"/>
        <v/>
      </c>
      <c r="B73" s="473"/>
      <c r="C73" s="453"/>
      <c r="D73" s="469"/>
      <c r="E73" s="470"/>
      <c r="F73" s="471"/>
      <c r="G73" s="478"/>
      <c r="H73" s="473"/>
      <c r="I73" s="474"/>
      <c r="J73" s="475"/>
      <c r="K73" s="476"/>
      <c r="L73" s="439">
        <f t="shared" si="11"/>
        <v>0</v>
      </c>
      <c r="M73" s="440">
        <f t="shared" si="12"/>
        <v>0</v>
      </c>
    </row>
    <row r="74" spans="1:13" s="9" customFormat="1" ht="14.4" x14ac:dyDescent="0.25">
      <c r="A74" s="12" t="str">
        <f t="shared" si="13"/>
        <v/>
      </c>
      <c r="B74" s="473"/>
      <c r="C74" s="453"/>
      <c r="D74" s="469"/>
      <c r="E74" s="470"/>
      <c r="F74" s="471"/>
      <c r="G74" s="478"/>
      <c r="H74" s="473"/>
      <c r="I74" s="474"/>
      <c r="J74" s="475"/>
      <c r="K74" s="476"/>
      <c r="L74" s="439">
        <f t="shared" si="11"/>
        <v>0</v>
      </c>
      <c r="M74" s="440">
        <f t="shared" si="12"/>
        <v>0</v>
      </c>
    </row>
    <row r="75" spans="1:13" s="9" customFormat="1" ht="14.4" x14ac:dyDescent="0.25">
      <c r="A75" s="12" t="str">
        <f t="shared" si="13"/>
        <v/>
      </c>
      <c r="B75" s="473"/>
      <c r="C75" s="453"/>
      <c r="D75" s="469"/>
      <c r="E75" s="470"/>
      <c r="F75" s="471"/>
      <c r="G75" s="478"/>
      <c r="H75" s="473"/>
      <c r="I75" s="474"/>
      <c r="J75" s="475"/>
      <c r="K75" s="476"/>
      <c r="L75" s="439">
        <f t="shared" si="11"/>
        <v>0</v>
      </c>
      <c r="M75" s="440">
        <f t="shared" si="12"/>
        <v>0</v>
      </c>
    </row>
    <row r="76" spans="1:13" s="9" customFormat="1" ht="14.4" x14ac:dyDescent="0.25">
      <c r="A76" s="12" t="str">
        <f t="shared" si="13"/>
        <v/>
      </c>
      <c r="B76" s="473"/>
      <c r="C76" s="453"/>
      <c r="D76" s="472"/>
      <c r="E76" s="470"/>
      <c r="F76" s="471"/>
      <c r="G76" s="478"/>
      <c r="H76" s="473"/>
      <c r="I76" s="474"/>
      <c r="J76" s="475"/>
      <c r="K76" s="476"/>
      <c r="L76" s="439">
        <f t="shared" si="11"/>
        <v>0</v>
      </c>
      <c r="M76" s="440">
        <f t="shared" si="12"/>
        <v>0</v>
      </c>
    </row>
    <row r="77" spans="1:13" s="9" customFormat="1" ht="14.4" x14ac:dyDescent="0.25">
      <c r="A77" s="12" t="str">
        <f t="shared" si="13"/>
        <v/>
      </c>
      <c r="B77" s="473"/>
      <c r="C77" s="453"/>
      <c r="D77" s="469"/>
      <c r="E77" s="470"/>
      <c r="F77" s="471"/>
      <c r="G77" s="478"/>
      <c r="H77" s="473"/>
      <c r="I77" s="474"/>
      <c r="J77" s="475"/>
      <c r="K77" s="476"/>
      <c r="L77" s="439">
        <f t="shared" si="11"/>
        <v>0</v>
      </c>
      <c r="M77" s="440">
        <f t="shared" si="12"/>
        <v>0</v>
      </c>
    </row>
    <row r="78" spans="1:13" s="9" customFormat="1" ht="14.4" x14ac:dyDescent="0.25">
      <c r="A78" s="12" t="str">
        <f t="shared" si="13"/>
        <v/>
      </c>
      <c r="B78" s="473"/>
      <c r="C78" s="453"/>
      <c r="D78" s="469"/>
      <c r="E78" s="470"/>
      <c r="F78" s="471"/>
      <c r="G78" s="478"/>
      <c r="H78" s="473"/>
      <c r="I78" s="474"/>
      <c r="J78" s="475"/>
      <c r="K78" s="476"/>
      <c r="L78" s="439">
        <f t="shared" si="11"/>
        <v>0</v>
      </c>
      <c r="M78" s="440">
        <f t="shared" si="12"/>
        <v>0</v>
      </c>
    </row>
    <row r="79" spans="1:13" s="9" customFormat="1" ht="14.4" x14ac:dyDescent="0.25">
      <c r="A79" s="12" t="str">
        <f t="shared" si="13"/>
        <v/>
      </c>
      <c r="B79" s="473"/>
      <c r="C79" s="453"/>
      <c r="D79" s="472"/>
      <c r="E79" s="470"/>
      <c r="F79" s="471"/>
      <c r="G79" s="478"/>
      <c r="H79" s="473"/>
      <c r="I79" s="474"/>
      <c r="J79" s="475"/>
      <c r="K79" s="476"/>
      <c r="L79" s="439">
        <f t="shared" si="11"/>
        <v>0</v>
      </c>
      <c r="M79" s="440">
        <f t="shared" si="12"/>
        <v>0</v>
      </c>
    </row>
    <row r="80" spans="1:13" s="9" customFormat="1" ht="14.4" x14ac:dyDescent="0.25">
      <c r="A80" s="12" t="str">
        <f t="shared" si="13"/>
        <v/>
      </c>
      <c r="B80" s="473"/>
      <c r="C80" s="453"/>
      <c r="D80" s="472"/>
      <c r="E80" s="470"/>
      <c r="F80" s="471"/>
      <c r="G80" s="478"/>
      <c r="H80" s="473"/>
      <c r="I80" s="474"/>
      <c r="J80" s="475"/>
      <c r="K80" s="476"/>
      <c r="L80" s="439">
        <f t="shared" si="11"/>
        <v>0</v>
      </c>
      <c r="M80" s="440">
        <f t="shared" si="12"/>
        <v>0</v>
      </c>
    </row>
    <row r="81" spans="1:13" s="9" customFormat="1" ht="14.4" x14ac:dyDescent="0.25">
      <c r="A81" s="12" t="str">
        <f t="shared" si="13"/>
        <v/>
      </c>
      <c r="B81" s="473"/>
      <c r="C81" s="453"/>
      <c r="D81" s="469"/>
      <c r="E81" s="470"/>
      <c r="F81" s="471"/>
      <c r="G81" s="478"/>
      <c r="H81" s="473"/>
      <c r="I81" s="474"/>
      <c r="J81" s="475"/>
      <c r="K81" s="476"/>
      <c r="L81" s="439">
        <f t="shared" si="11"/>
        <v>0</v>
      </c>
      <c r="M81" s="440">
        <f t="shared" si="12"/>
        <v>0</v>
      </c>
    </row>
    <row r="82" spans="1:13" s="9" customFormat="1" ht="14.4" x14ac:dyDescent="0.25">
      <c r="A82" s="12" t="str">
        <f t="shared" si="13"/>
        <v/>
      </c>
      <c r="B82" s="473"/>
      <c r="C82" s="453"/>
      <c r="D82" s="469"/>
      <c r="E82" s="470"/>
      <c r="F82" s="471"/>
      <c r="G82" s="478"/>
      <c r="H82" s="473"/>
      <c r="I82" s="474"/>
      <c r="J82" s="475"/>
      <c r="K82" s="476"/>
      <c r="L82" s="439">
        <f t="shared" si="11"/>
        <v>0</v>
      </c>
      <c r="M82" s="440">
        <f t="shared" si="12"/>
        <v>0</v>
      </c>
    </row>
    <row r="83" spans="1:13" s="9" customFormat="1" ht="14.4" x14ac:dyDescent="0.25">
      <c r="A83" s="12" t="str">
        <f t="shared" si="13"/>
        <v/>
      </c>
      <c r="B83" s="473"/>
      <c r="C83" s="453"/>
      <c r="D83" s="472"/>
      <c r="E83" s="470"/>
      <c r="F83" s="471"/>
      <c r="G83" s="478"/>
      <c r="H83" s="473"/>
      <c r="I83" s="474"/>
      <c r="J83" s="475"/>
      <c r="K83" s="476"/>
      <c r="L83" s="439">
        <f t="shared" si="11"/>
        <v>0</v>
      </c>
      <c r="M83" s="440">
        <f t="shared" si="12"/>
        <v>0</v>
      </c>
    </row>
    <row r="84" spans="1:13" s="9" customFormat="1" ht="14.4" x14ac:dyDescent="0.25">
      <c r="A84" s="12" t="str">
        <f t="shared" si="13"/>
        <v/>
      </c>
      <c r="B84" s="473"/>
      <c r="C84" s="453"/>
      <c r="D84" s="472"/>
      <c r="E84" s="470"/>
      <c r="F84" s="471"/>
      <c r="G84" s="478"/>
      <c r="H84" s="473"/>
      <c r="I84" s="474"/>
      <c r="J84" s="475"/>
      <c r="K84" s="476"/>
      <c r="L84" s="439">
        <f t="shared" si="11"/>
        <v>0</v>
      </c>
      <c r="M84" s="440">
        <f t="shared" si="12"/>
        <v>0</v>
      </c>
    </row>
    <row r="85" spans="1:13" s="9" customFormat="1" ht="14.4" x14ac:dyDescent="0.25">
      <c r="A85" s="12" t="str">
        <f t="shared" si="13"/>
        <v/>
      </c>
      <c r="B85" s="473"/>
      <c r="C85" s="453"/>
      <c r="D85" s="469"/>
      <c r="E85" s="470"/>
      <c r="F85" s="471"/>
      <c r="G85" s="478"/>
      <c r="H85" s="473"/>
      <c r="I85" s="474"/>
      <c r="J85" s="475"/>
      <c r="K85" s="476"/>
      <c r="L85" s="439">
        <f t="shared" si="11"/>
        <v>0</v>
      </c>
      <c r="M85" s="440">
        <f t="shared" si="12"/>
        <v>0</v>
      </c>
    </row>
    <row r="86" spans="1:13" s="9" customFormat="1" ht="14.4" x14ac:dyDescent="0.25">
      <c r="A86" s="12" t="str">
        <f t="shared" si="13"/>
        <v/>
      </c>
      <c r="B86" s="13"/>
      <c r="C86" s="14"/>
      <c r="D86" s="507"/>
      <c r="E86" s="20"/>
      <c r="F86" s="507"/>
      <c r="G86" s="280"/>
      <c r="H86" s="240"/>
      <c r="I86" s="240"/>
      <c r="J86" s="34"/>
      <c r="K86" s="17"/>
      <c r="L86" s="18">
        <f t="shared" si="11"/>
        <v>0</v>
      </c>
      <c r="M86" s="19">
        <f t="shared" si="12"/>
        <v>0</v>
      </c>
    </row>
    <row r="87" spans="1:13" s="9" customFormat="1" ht="14.4" x14ac:dyDescent="0.25">
      <c r="A87" s="12" t="str">
        <f t="shared" si="13"/>
        <v/>
      </c>
      <c r="B87" s="13"/>
      <c r="C87" s="14"/>
      <c r="D87" s="507"/>
      <c r="E87" s="20"/>
      <c r="F87" s="507"/>
      <c r="G87" s="280"/>
      <c r="H87" s="240"/>
      <c r="I87" s="240"/>
      <c r="J87" s="34"/>
      <c r="K87" s="17"/>
      <c r="L87" s="18">
        <f t="shared" si="11"/>
        <v>0</v>
      </c>
      <c r="M87" s="19">
        <f t="shared" si="12"/>
        <v>0</v>
      </c>
    </row>
    <row r="88" spans="1:13" s="9" customFormat="1" ht="14.4" x14ac:dyDescent="0.25">
      <c r="A88" s="12" t="str">
        <f t="shared" si="13"/>
        <v/>
      </c>
      <c r="B88" s="13"/>
      <c r="C88" s="14"/>
      <c r="D88" s="507"/>
      <c r="E88" s="20"/>
      <c r="F88" s="507"/>
      <c r="G88" s="280"/>
      <c r="H88" s="240"/>
      <c r="I88" s="240"/>
      <c r="J88" s="34"/>
      <c r="K88" s="17"/>
      <c r="L88" s="18">
        <f t="shared" si="11"/>
        <v>0</v>
      </c>
      <c r="M88" s="19">
        <f t="shared" si="12"/>
        <v>0</v>
      </c>
    </row>
    <row r="89" spans="1:13" s="9" customFormat="1" ht="14.4" x14ac:dyDescent="0.25">
      <c r="A89" s="12" t="str">
        <f t="shared" si="13"/>
        <v/>
      </c>
      <c r="B89" s="13"/>
      <c r="C89" s="14"/>
      <c r="D89" s="507"/>
      <c r="E89" s="20"/>
      <c r="F89" s="507"/>
      <c r="G89" s="280"/>
      <c r="H89" s="240"/>
      <c r="I89" s="240"/>
      <c r="J89" s="34"/>
      <c r="K89" s="17"/>
      <c r="L89" s="18">
        <f t="shared" si="11"/>
        <v>0</v>
      </c>
      <c r="M89" s="19">
        <f t="shared" si="12"/>
        <v>0</v>
      </c>
    </row>
    <row r="90" spans="1:13" s="9" customFormat="1" ht="14.4" x14ac:dyDescent="0.25">
      <c r="A90" s="12" t="str">
        <f t="shared" si="13"/>
        <v/>
      </c>
      <c r="B90" s="13"/>
      <c r="C90" s="14"/>
      <c r="D90" s="507"/>
      <c r="E90" s="20"/>
      <c r="F90" s="507"/>
      <c r="G90" s="280"/>
      <c r="H90" s="240"/>
      <c r="I90" s="240"/>
      <c r="J90" s="34"/>
      <c r="K90" s="17"/>
      <c r="L90" s="18">
        <f t="shared" si="11"/>
        <v>0</v>
      </c>
      <c r="M90" s="19">
        <f t="shared" si="12"/>
        <v>0</v>
      </c>
    </row>
    <row r="91" spans="1:13" s="9" customFormat="1" ht="14.4" x14ac:dyDescent="0.25">
      <c r="A91" s="12" t="str">
        <f t="shared" si="13"/>
        <v/>
      </c>
      <c r="B91" s="13"/>
      <c r="C91" s="14"/>
      <c r="D91" s="507"/>
      <c r="E91" s="20"/>
      <c r="F91" s="507"/>
      <c r="G91" s="280"/>
      <c r="H91" s="240"/>
      <c r="I91" s="240"/>
      <c r="J91" s="34"/>
      <c r="K91" s="17"/>
      <c r="L91" s="18">
        <f t="shared" si="11"/>
        <v>0</v>
      </c>
      <c r="M91" s="19">
        <f t="shared" si="12"/>
        <v>0</v>
      </c>
    </row>
    <row r="92" spans="1:13" s="9" customFormat="1" ht="14.4" x14ac:dyDescent="0.25">
      <c r="A92" s="12" t="str">
        <f t="shared" si="13"/>
        <v/>
      </c>
      <c r="B92" s="13"/>
      <c r="C92" s="14"/>
      <c r="D92" s="507"/>
      <c r="E92" s="20"/>
      <c r="F92" s="507"/>
      <c r="G92" s="280"/>
      <c r="H92" s="240"/>
      <c r="I92" s="240"/>
      <c r="J92" s="34"/>
      <c r="K92" s="17"/>
      <c r="L92" s="18">
        <f t="shared" si="11"/>
        <v>0</v>
      </c>
      <c r="M92" s="19">
        <f t="shared" si="12"/>
        <v>0</v>
      </c>
    </row>
    <row r="93" spans="1:13" s="9" customFormat="1" ht="14.4" x14ac:dyDescent="0.25">
      <c r="A93" s="12" t="str">
        <f t="shared" si="13"/>
        <v/>
      </c>
      <c r="B93" s="13"/>
      <c r="C93" s="14"/>
      <c r="D93" s="15"/>
      <c r="E93" s="20"/>
      <c r="F93" s="16"/>
      <c r="G93" s="280"/>
      <c r="H93" s="13"/>
      <c r="I93" s="31"/>
      <c r="J93" s="34"/>
      <c r="K93" s="17"/>
      <c r="L93" s="18">
        <f t="shared" si="11"/>
        <v>0</v>
      </c>
      <c r="M93" s="19">
        <f t="shared" si="12"/>
        <v>0</v>
      </c>
    </row>
    <row r="94" spans="1:13" s="9" customFormat="1" ht="14.4" x14ac:dyDescent="0.25">
      <c r="A94" s="12" t="str">
        <f t="shared" si="13"/>
        <v/>
      </c>
      <c r="B94" s="13"/>
      <c r="C94" s="14"/>
      <c r="D94" s="15"/>
      <c r="E94" s="20"/>
      <c r="F94" s="16"/>
      <c r="G94" s="280"/>
      <c r="H94" s="13"/>
      <c r="I94" s="31"/>
      <c r="J94" s="34"/>
      <c r="K94" s="17"/>
      <c r="L94" s="18">
        <f t="shared" si="11"/>
        <v>0</v>
      </c>
      <c r="M94" s="19">
        <f t="shared" si="12"/>
        <v>0</v>
      </c>
    </row>
    <row r="95" spans="1:13" s="9" customFormat="1" ht="14.4" x14ac:dyDescent="0.25">
      <c r="A95" s="12" t="str">
        <f t="shared" si="13"/>
        <v/>
      </c>
      <c r="B95" s="13"/>
      <c r="C95" s="14"/>
      <c r="D95" s="15"/>
      <c r="E95" s="20"/>
      <c r="F95" s="16"/>
      <c r="G95" s="280"/>
      <c r="H95" s="13"/>
      <c r="I95" s="31"/>
      <c r="J95" s="34"/>
      <c r="K95" s="17"/>
      <c r="L95" s="18">
        <f t="shared" si="11"/>
        <v>0</v>
      </c>
      <c r="M95" s="19">
        <f t="shared" si="12"/>
        <v>0</v>
      </c>
    </row>
    <row r="96" spans="1:13" s="9" customFormat="1" ht="14.4" x14ac:dyDescent="0.25">
      <c r="A96" s="12" t="str">
        <f t="shared" si="13"/>
        <v/>
      </c>
      <c r="B96" s="13"/>
      <c r="C96" s="14"/>
      <c r="D96" s="295"/>
      <c r="E96" s="20"/>
      <c r="F96" s="16"/>
      <c r="G96" s="280"/>
      <c r="H96" s="13"/>
      <c r="I96" s="31"/>
      <c r="J96" s="34"/>
      <c r="K96" s="17"/>
      <c r="L96" s="18">
        <f t="shared" si="11"/>
        <v>0</v>
      </c>
      <c r="M96" s="19">
        <f t="shared" si="12"/>
        <v>0</v>
      </c>
    </row>
    <row r="97" spans="1:13" s="9" customFormat="1" ht="14.4" x14ac:dyDescent="0.25">
      <c r="A97" s="12" t="str">
        <f t="shared" si="13"/>
        <v/>
      </c>
      <c r="B97" s="13"/>
      <c r="C97" s="14"/>
      <c r="D97" s="295"/>
      <c r="E97" s="20"/>
      <c r="F97" s="16"/>
      <c r="G97" s="280"/>
      <c r="H97" s="13"/>
      <c r="I97" s="31"/>
      <c r="J97" s="34"/>
      <c r="K97" s="17"/>
      <c r="L97" s="18">
        <f t="shared" si="11"/>
        <v>0</v>
      </c>
      <c r="M97" s="19">
        <f t="shared" si="12"/>
        <v>0</v>
      </c>
    </row>
    <row r="98" spans="1:13" s="9" customFormat="1" ht="14.4" x14ac:dyDescent="0.25">
      <c r="A98" s="12" t="str">
        <f t="shared" si="13"/>
        <v/>
      </c>
      <c r="B98" s="13"/>
      <c r="C98" s="14"/>
      <c r="D98" s="15"/>
      <c r="E98" s="20"/>
      <c r="F98" s="16"/>
      <c r="G98" s="280"/>
      <c r="H98" s="13"/>
      <c r="I98" s="31"/>
      <c r="J98" s="34"/>
      <c r="K98" s="17"/>
      <c r="L98" s="18">
        <f t="shared" si="11"/>
        <v>0</v>
      </c>
      <c r="M98" s="19">
        <f t="shared" si="12"/>
        <v>0</v>
      </c>
    </row>
    <row r="99" spans="1:13" s="9" customFormat="1" ht="14.4" x14ac:dyDescent="0.25">
      <c r="A99" s="12" t="str">
        <f t="shared" si="13"/>
        <v/>
      </c>
      <c r="B99" s="13"/>
      <c r="C99" s="14"/>
      <c r="D99" s="15"/>
      <c r="E99" s="20"/>
      <c r="F99" s="16"/>
      <c r="G99" s="280"/>
      <c r="H99" s="13"/>
      <c r="I99" s="31"/>
      <c r="J99" s="34"/>
      <c r="K99" s="17"/>
      <c r="L99" s="18">
        <f t="shared" si="11"/>
        <v>0</v>
      </c>
      <c r="M99" s="19">
        <f t="shared" si="12"/>
        <v>0</v>
      </c>
    </row>
    <row r="100" spans="1:13" s="9" customFormat="1" ht="14.4" x14ac:dyDescent="0.25">
      <c r="A100" s="12" t="str">
        <f t="shared" si="13"/>
        <v/>
      </c>
      <c r="B100" s="13"/>
      <c r="C100" s="14"/>
      <c r="D100" s="295"/>
      <c r="E100" s="20"/>
      <c r="F100" s="16"/>
      <c r="G100" s="280"/>
      <c r="H100" s="13"/>
      <c r="I100" s="31"/>
      <c r="J100" s="34"/>
      <c r="K100" s="17"/>
      <c r="L100" s="18">
        <f t="shared" si="11"/>
        <v>0</v>
      </c>
      <c r="M100" s="19">
        <f t="shared" si="12"/>
        <v>0</v>
      </c>
    </row>
    <row r="101" spans="1:13" s="9" customFormat="1" ht="14.4" x14ac:dyDescent="0.25">
      <c r="A101" s="12" t="str">
        <f t="shared" si="13"/>
        <v/>
      </c>
      <c r="B101" s="13"/>
      <c r="C101" s="14"/>
      <c r="D101" s="15"/>
      <c r="E101" s="20"/>
      <c r="F101" s="16"/>
      <c r="G101" s="280"/>
      <c r="H101" s="13"/>
      <c r="I101" s="31"/>
      <c r="J101" s="34"/>
      <c r="K101" s="17"/>
      <c r="L101" s="18">
        <f t="shared" si="11"/>
        <v>0</v>
      </c>
      <c r="M101" s="19">
        <f t="shared" si="12"/>
        <v>0</v>
      </c>
    </row>
    <row r="102" spans="1:13" s="9" customFormat="1" ht="14.4" x14ac:dyDescent="0.25">
      <c r="A102" s="12" t="str">
        <f t="shared" si="13"/>
        <v/>
      </c>
      <c r="B102" s="13"/>
      <c r="C102" s="14"/>
      <c r="D102" s="15"/>
      <c r="E102" s="20"/>
      <c r="F102" s="16"/>
      <c r="G102" s="280"/>
      <c r="H102" s="13"/>
      <c r="I102" s="31"/>
      <c r="J102" s="34"/>
      <c r="K102" s="17"/>
      <c r="L102" s="18">
        <f t="shared" si="11"/>
        <v>0</v>
      </c>
      <c r="M102" s="19">
        <f t="shared" si="12"/>
        <v>0</v>
      </c>
    </row>
    <row r="103" spans="1:13" s="9" customFormat="1" ht="14.4" x14ac:dyDescent="0.25">
      <c r="A103" s="12" t="str">
        <f t="shared" si="13"/>
        <v/>
      </c>
      <c r="B103" s="13"/>
      <c r="C103" s="14"/>
      <c r="D103" s="295"/>
      <c r="E103" s="20"/>
      <c r="F103" s="16"/>
      <c r="G103" s="280"/>
      <c r="H103" s="13"/>
      <c r="I103" s="31"/>
      <c r="J103" s="34"/>
      <c r="K103" s="17"/>
      <c r="L103" s="18">
        <f t="shared" si="11"/>
        <v>0</v>
      </c>
      <c r="M103" s="19">
        <f t="shared" si="12"/>
        <v>0</v>
      </c>
    </row>
    <row r="104" spans="1:13" s="9" customFormat="1" ht="14.4" x14ac:dyDescent="0.25">
      <c r="A104" s="12" t="str">
        <f t="shared" si="13"/>
        <v/>
      </c>
      <c r="B104" s="13"/>
      <c r="C104" s="14"/>
      <c r="D104" s="15"/>
      <c r="E104" s="20"/>
      <c r="F104" s="16"/>
      <c r="G104" s="280"/>
      <c r="H104" s="13"/>
      <c r="I104" s="31"/>
      <c r="J104" s="34"/>
      <c r="K104" s="17"/>
      <c r="L104" s="18">
        <f t="shared" si="11"/>
        <v>0</v>
      </c>
      <c r="M104" s="19">
        <f t="shared" si="12"/>
        <v>0</v>
      </c>
    </row>
    <row r="105" spans="1:13" s="9" customFormat="1" ht="14.4" x14ac:dyDescent="0.25">
      <c r="A105" s="12" t="str">
        <f t="shared" si="13"/>
        <v/>
      </c>
      <c r="B105" s="13"/>
      <c r="C105" s="14"/>
      <c r="D105" s="15"/>
      <c r="E105" s="20"/>
      <c r="F105" s="16"/>
      <c r="G105" s="280"/>
      <c r="H105" s="13"/>
      <c r="I105" s="31"/>
      <c r="J105" s="34"/>
      <c r="K105" s="17"/>
      <c r="L105" s="18">
        <f t="shared" si="11"/>
        <v>0</v>
      </c>
      <c r="M105" s="19">
        <f t="shared" si="12"/>
        <v>0</v>
      </c>
    </row>
    <row r="106" spans="1:13" s="9" customFormat="1" ht="14.4" x14ac:dyDescent="0.25">
      <c r="A106" s="12" t="str">
        <f t="shared" si="13"/>
        <v/>
      </c>
      <c r="B106" s="13"/>
      <c r="C106" s="14"/>
      <c r="D106" s="15"/>
      <c r="E106" s="20"/>
      <c r="F106" s="16"/>
      <c r="G106" s="280"/>
      <c r="H106" s="13"/>
      <c r="I106" s="31"/>
      <c r="J106" s="34"/>
      <c r="K106" s="17"/>
      <c r="L106" s="18">
        <f t="shared" si="11"/>
        <v>0</v>
      </c>
      <c r="M106" s="19">
        <f t="shared" si="12"/>
        <v>0</v>
      </c>
    </row>
    <row r="107" spans="1:13" s="9" customFormat="1" ht="14.4" x14ac:dyDescent="0.25">
      <c r="A107" s="12" t="str">
        <f t="shared" si="13"/>
        <v/>
      </c>
      <c r="B107" s="13"/>
      <c r="C107" s="14"/>
      <c r="D107" s="15"/>
      <c r="E107" s="20"/>
      <c r="F107" s="16"/>
      <c r="G107" s="280"/>
      <c r="H107" s="13"/>
      <c r="I107" s="31"/>
      <c r="J107" s="34"/>
      <c r="K107" s="297"/>
      <c r="L107" s="18">
        <f t="shared" si="11"/>
        <v>0</v>
      </c>
      <c r="M107" s="19">
        <f t="shared" si="12"/>
        <v>0</v>
      </c>
    </row>
    <row r="108" spans="1:13" s="9" customFormat="1" ht="14.4" x14ac:dyDescent="0.25">
      <c r="A108" s="12" t="str">
        <f t="shared" si="13"/>
        <v/>
      </c>
      <c r="B108" s="13"/>
      <c r="C108" s="14"/>
      <c r="D108" s="15"/>
      <c r="E108" s="20"/>
      <c r="F108" s="16"/>
      <c r="G108" s="280"/>
      <c r="H108" s="13"/>
      <c r="I108" s="31"/>
      <c r="J108" s="34"/>
      <c r="K108" s="17"/>
      <c r="L108" s="18">
        <f t="shared" ref="L108:L115" si="14">IF(K108=1,7,IF(K108=2,6,IF(K108=3,5,IF(K108=4,4,IF(K108=5,3,IF(K108=6,2,IF(K108&gt;=6,1,0)))))))</f>
        <v>0</v>
      </c>
      <c r="M108" s="19">
        <f t="shared" ref="M108:M115" si="15">SUM(L108*$M$5)</f>
        <v>0</v>
      </c>
    </row>
    <row r="109" spans="1:13" s="9" customFormat="1" ht="14.4" x14ac:dyDescent="0.25">
      <c r="A109" s="12" t="str">
        <f t="shared" si="13"/>
        <v/>
      </c>
      <c r="B109" s="13"/>
      <c r="C109" s="14"/>
      <c r="D109" s="295"/>
      <c r="E109" s="20"/>
      <c r="F109" s="16"/>
      <c r="G109" s="280"/>
      <c r="H109" s="13"/>
      <c r="I109" s="31"/>
      <c r="J109" s="34"/>
      <c r="K109" s="297"/>
      <c r="L109" s="18">
        <f t="shared" si="14"/>
        <v>0</v>
      </c>
      <c r="M109" s="19">
        <f t="shared" si="15"/>
        <v>0</v>
      </c>
    </row>
    <row r="110" spans="1:13" s="9" customFormat="1" ht="14.4" x14ac:dyDescent="0.25">
      <c r="A110" s="12" t="str">
        <f t="shared" si="13"/>
        <v/>
      </c>
      <c r="B110" s="13"/>
      <c r="C110" s="14"/>
      <c r="D110" s="15"/>
      <c r="E110" s="20"/>
      <c r="F110" s="16"/>
      <c r="G110" s="280"/>
      <c r="H110" s="13"/>
      <c r="I110" s="31"/>
      <c r="J110" s="34"/>
      <c r="K110" s="17"/>
      <c r="L110" s="18">
        <f t="shared" si="14"/>
        <v>0</v>
      </c>
      <c r="M110" s="19">
        <f t="shared" si="15"/>
        <v>0</v>
      </c>
    </row>
    <row r="111" spans="1:13" s="9" customFormat="1" ht="14.4" x14ac:dyDescent="0.25">
      <c r="A111" s="12" t="str">
        <f t="shared" si="13"/>
        <v/>
      </c>
      <c r="B111" s="13"/>
      <c r="C111" s="14"/>
      <c r="D111" s="15"/>
      <c r="E111" s="20"/>
      <c r="F111" s="16"/>
      <c r="G111" s="280"/>
      <c r="H111" s="240"/>
      <c r="I111" s="240"/>
      <c r="J111" s="34"/>
      <c r="K111" s="17"/>
      <c r="L111" s="18">
        <f t="shared" si="14"/>
        <v>0</v>
      </c>
      <c r="M111" s="19">
        <f t="shared" si="15"/>
        <v>0</v>
      </c>
    </row>
    <row r="112" spans="1:13" s="9" customFormat="1" ht="14.4" x14ac:dyDescent="0.25">
      <c r="A112" s="12" t="str">
        <f t="shared" ref="A112:A166" si="16">CONCATENATE(B112,C112,D112)</f>
        <v/>
      </c>
      <c r="B112" s="13"/>
      <c r="C112" s="14"/>
      <c r="D112" s="15"/>
      <c r="E112" s="20"/>
      <c r="F112" s="16"/>
      <c r="G112" s="280"/>
      <c r="H112" s="240"/>
      <c r="I112" s="240"/>
      <c r="J112" s="34"/>
      <c r="K112" s="17"/>
      <c r="L112" s="18">
        <f t="shared" si="14"/>
        <v>0</v>
      </c>
      <c r="M112" s="19">
        <f t="shared" si="15"/>
        <v>0</v>
      </c>
    </row>
    <row r="113" spans="1:13" s="9" customFormat="1" ht="14.4" x14ac:dyDescent="0.25">
      <c r="A113" s="12" t="str">
        <f t="shared" si="16"/>
        <v/>
      </c>
      <c r="B113" s="13"/>
      <c r="C113" s="14"/>
      <c r="D113" s="295"/>
      <c r="E113" s="20"/>
      <c r="F113" s="16"/>
      <c r="G113" s="280"/>
      <c r="H113" s="240"/>
      <c r="I113" s="240"/>
      <c r="J113" s="34"/>
      <c r="K113" s="17"/>
      <c r="L113" s="18">
        <f t="shared" si="14"/>
        <v>0</v>
      </c>
      <c r="M113" s="19">
        <f t="shared" si="15"/>
        <v>0</v>
      </c>
    </row>
    <row r="114" spans="1:13" s="9" customFormat="1" ht="14.4" x14ac:dyDescent="0.25">
      <c r="A114" s="12" t="str">
        <f t="shared" si="16"/>
        <v/>
      </c>
      <c r="B114" s="13"/>
      <c r="C114" s="14"/>
      <c r="D114" s="15"/>
      <c r="E114" s="20"/>
      <c r="F114" s="16"/>
      <c r="G114" s="280"/>
      <c r="H114" s="240"/>
      <c r="I114" s="240"/>
      <c r="J114" s="34"/>
      <c r="K114" s="17"/>
      <c r="L114" s="18">
        <f t="shared" si="14"/>
        <v>0</v>
      </c>
      <c r="M114" s="19">
        <f t="shared" si="15"/>
        <v>0</v>
      </c>
    </row>
    <row r="115" spans="1:13" s="9" customFormat="1" ht="14.4" x14ac:dyDescent="0.25">
      <c r="A115" s="12" t="str">
        <f t="shared" si="16"/>
        <v/>
      </c>
      <c r="B115" s="13"/>
      <c r="C115" s="14"/>
      <c r="D115" s="295"/>
      <c r="E115" s="20"/>
      <c r="F115" s="16"/>
      <c r="G115" s="280"/>
      <c r="H115" s="240"/>
      <c r="I115" s="240"/>
      <c r="J115" s="34"/>
      <c r="K115" s="297"/>
      <c r="L115" s="18">
        <f t="shared" si="14"/>
        <v>0</v>
      </c>
      <c r="M115" s="19">
        <f t="shared" si="15"/>
        <v>0</v>
      </c>
    </row>
    <row r="116" spans="1:13" s="9" customFormat="1" ht="14.4" x14ac:dyDescent="0.25">
      <c r="A116" s="12" t="str">
        <f t="shared" si="16"/>
        <v/>
      </c>
      <c r="B116" s="13"/>
      <c r="C116" s="14"/>
      <c r="D116" s="15"/>
      <c r="E116" s="20"/>
      <c r="F116" s="16"/>
      <c r="G116" s="280"/>
      <c r="H116" s="240"/>
      <c r="I116" s="240"/>
      <c r="J116" s="34"/>
      <c r="K116" s="17"/>
      <c r="L116" s="18">
        <f t="shared" ref="L116:L122" si="17">IF(K116=1,7,IF(K116=2,6,IF(K116=3,5,IF(K116=4,4,IF(K116=5,3,IF(K116=6,2,IF(K116&gt;=6,1,0)))))))</f>
        <v>0</v>
      </c>
      <c r="M116" s="19">
        <f t="shared" ref="M116:M122" si="18">SUM(L116*$M$5)</f>
        <v>0</v>
      </c>
    </row>
    <row r="117" spans="1:13" s="9" customFormat="1" ht="14.4" x14ac:dyDescent="0.25">
      <c r="A117" s="12" t="str">
        <f t="shared" si="16"/>
        <v/>
      </c>
      <c r="B117" s="13"/>
      <c r="C117" s="14"/>
      <c r="D117" s="14"/>
      <c r="E117" s="20"/>
      <c r="F117" s="236"/>
      <c r="G117" s="280"/>
      <c r="H117" s="13"/>
      <c r="I117" s="31"/>
      <c r="J117" s="34"/>
      <c r="K117" s="17"/>
      <c r="L117" s="18">
        <f t="shared" si="17"/>
        <v>0</v>
      </c>
      <c r="M117" s="19">
        <f t="shared" si="18"/>
        <v>0</v>
      </c>
    </row>
    <row r="118" spans="1:13" s="9" customFormat="1" ht="14.4" x14ac:dyDescent="0.25">
      <c r="A118" s="12" t="str">
        <f t="shared" si="16"/>
        <v/>
      </c>
      <c r="B118" s="13"/>
      <c r="E118" s="20"/>
      <c r="G118" s="280"/>
      <c r="H118" s="13"/>
      <c r="I118" s="31"/>
      <c r="J118" s="34"/>
      <c r="K118" s="17"/>
      <c r="L118" s="18">
        <f t="shared" si="17"/>
        <v>0</v>
      </c>
      <c r="M118" s="19">
        <f t="shared" si="18"/>
        <v>0</v>
      </c>
    </row>
    <row r="119" spans="1:13" s="9" customFormat="1" ht="14.4" x14ac:dyDescent="0.25">
      <c r="A119" s="12" t="str">
        <f t="shared" si="16"/>
        <v/>
      </c>
      <c r="B119" s="13"/>
      <c r="C119" s="14"/>
      <c r="D119" s="14"/>
      <c r="E119" s="20"/>
      <c r="F119" s="236"/>
      <c r="G119" s="280"/>
      <c r="H119" s="13"/>
      <c r="I119" s="31"/>
      <c r="J119" s="34"/>
      <c r="K119" s="17"/>
      <c r="L119" s="18">
        <f t="shared" si="17"/>
        <v>0</v>
      </c>
      <c r="M119" s="19">
        <f t="shared" si="18"/>
        <v>0</v>
      </c>
    </row>
    <row r="120" spans="1:13" s="9" customFormat="1" ht="14.4" x14ac:dyDescent="0.25">
      <c r="A120" s="12" t="str">
        <f t="shared" si="16"/>
        <v/>
      </c>
      <c r="B120" s="13"/>
      <c r="C120" s="14"/>
      <c r="D120" s="14"/>
      <c r="E120" s="20"/>
      <c r="F120" s="236"/>
      <c r="G120" s="280"/>
      <c r="H120" s="13"/>
      <c r="I120" s="31"/>
      <c r="J120" s="34"/>
      <c r="K120" s="17"/>
      <c r="L120" s="18">
        <f t="shared" si="17"/>
        <v>0</v>
      </c>
      <c r="M120" s="19">
        <f t="shared" si="18"/>
        <v>0</v>
      </c>
    </row>
    <row r="121" spans="1:13" s="9" customFormat="1" ht="14.4" x14ac:dyDescent="0.25">
      <c r="A121" s="12" t="str">
        <f t="shared" si="16"/>
        <v/>
      </c>
      <c r="B121" s="13"/>
      <c r="E121" s="20"/>
      <c r="G121" s="280"/>
      <c r="H121" s="13"/>
      <c r="I121" s="31"/>
      <c r="J121" s="34"/>
      <c r="K121" s="17"/>
      <c r="L121" s="18">
        <f t="shared" si="17"/>
        <v>0</v>
      </c>
      <c r="M121" s="19">
        <f t="shared" si="18"/>
        <v>0</v>
      </c>
    </row>
    <row r="122" spans="1:13" s="9" customFormat="1" ht="14.4" x14ac:dyDescent="0.25">
      <c r="A122" s="12" t="str">
        <f t="shared" si="16"/>
        <v/>
      </c>
      <c r="B122" s="13"/>
      <c r="C122" s="14"/>
      <c r="D122" s="14"/>
      <c r="E122" s="20"/>
      <c r="F122" s="236"/>
      <c r="G122" s="280"/>
      <c r="H122" s="13"/>
      <c r="I122" s="31"/>
      <c r="J122" s="34"/>
      <c r="K122" s="297"/>
      <c r="L122" s="18">
        <f t="shared" si="17"/>
        <v>0</v>
      </c>
      <c r="M122" s="19">
        <f t="shared" si="18"/>
        <v>0</v>
      </c>
    </row>
    <row r="123" spans="1:13" s="9" customFormat="1" ht="14.4" x14ac:dyDescent="0.25">
      <c r="A123" s="12" t="str">
        <f t="shared" si="16"/>
        <v/>
      </c>
      <c r="B123" s="13"/>
      <c r="C123" s="14"/>
      <c r="D123" s="14"/>
      <c r="E123" s="20"/>
      <c r="F123" s="236"/>
      <c r="G123" s="280"/>
      <c r="H123" s="13"/>
      <c r="I123" s="31"/>
      <c r="J123" s="34"/>
      <c r="K123" s="17"/>
      <c r="L123" s="18">
        <f t="shared" ref="L123:L134" si="19">IF(K123=1,7,IF(K123=2,6,IF(K123=3,5,IF(K123=4,4,IF(K123=5,3,IF(K123=6,2,IF(K123&gt;=6,1,0)))))))</f>
        <v>0</v>
      </c>
      <c r="M123" s="19">
        <f t="shared" ref="M123:M134" si="20">SUM(L123*$M$5)</f>
        <v>0</v>
      </c>
    </row>
    <row r="124" spans="1:13" s="9" customFormat="1" ht="14.4" x14ac:dyDescent="0.25">
      <c r="A124" s="12" t="str">
        <f t="shared" si="16"/>
        <v/>
      </c>
      <c r="B124" s="13"/>
      <c r="C124" s="14"/>
      <c r="D124" s="14"/>
      <c r="E124" s="20"/>
      <c r="F124" s="14"/>
      <c r="G124" s="280"/>
      <c r="H124" s="13"/>
      <c r="I124" s="31"/>
      <c r="J124" s="34"/>
      <c r="K124" s="17"/>
      <c r="L124" s="18">
        <f t="shared" si="19"/>
        <v>0</v>
      </c>
      <c r="M124" s="19">
        <f t="shared" si="20"/>
        <v>0</v>
      </c>
    </row>
    <row r="125" spans="1:13" s="9" customFormat="1" ht="14.4" x14ac:dyDescent="0.25">
      <c r="A125" s="12" t="str">
        <f t="shared" si="16"/>
        <v/>
      </c>
      <c r="B125" s="13"/>
      <c r="C125" s="14"/>
      <c r="D125" s="14"/>
      <c r="E125" s="20"/>
      <c r="F125" s="14"/>
      <c r="G125" s="280"/>
      <c r="H125" s="13"/>
      <c r="I125" s="31"/>
      <c r="J125" s="34"/>
      <c r="K125" s="17"/>
      <c r="L125" s="18">
        <f t="shared" si="19"/>
        <v>0</v>
      </c>
      <c r="M125" s="19">
        <f t="shared" si="20"/>
        <v>0</v>
      </c>
    </row>
    <row r="126" spans="1:13" s="9" customFormat="1" ht="14.4" x14ac:dyDescent="0.25">
      <c r="A126" s="12" t="str">
        <f t="shared" si="16"/>
        <v/>
      </c>
      <c r="B126" s="13"/>
      <c r="C126" s="14"/>
      <c r="D126" s="14"/>
      <c r="E126" s="20"/>
      <c r="F126" s="14"/>
      <c r="G126" s="280"/>
      <c r="H126" s="13"/>
      <c r="I126" s="31"/>
      <c r="J126" s="34"/>
      <c r="K126" s="17"/>
      <c r="L126" s="18">
        <f t="shared" si="19"/>
        <v>0</v>
      </c>
      <c r="M126" s="19">
        <f t="shared" si="20"/>
        <v>0</v>
      </c>
    </row>
    <row r="127" spans="1:13" s="9" customFormat="1" ht="14.4" x14ac:dyDescent="0.25">
      <c r="A127" s="12" t="str">
        <f t="shared" si="16"/>
        <v/>
      </c>
      <c r="B127" s="13"/>
      <c r="C127" s="14"/>
      <c r="D127" s="14"/>
      <c r="E127" s="20"/>
      <c r="F127" s="14"/>
      <c r="G127" s="280"/>
      <c r="H127" s="13"/>
      <c r="I127" s="31"/>
      <c r="J127" s="34"/>
      <c r="K127" s="17"/>
      <c r="L127" s="18">
        <f t="shared" si="19"/>
        <v>0</v>
      </c>
      <c r="M127" s="19">
        <f t="shared" si="20"/>
        <v>0</v>
      </c>
    </row>
    <row r="128" spans="1:13" s="9" customFormat="1" ht="14.4" x14ac:dyDescent="0.25">
      <c r="A128" s="12" t="str">
        <f t="shared" si="16"/>
        <v/>
      </c>
      <c r="B128" s="13"/>
      <c r="C128" s="14"/>
      <c r="D128" s="15"/>
      <c r="E128" s="20"/>
      <c r="F128" s="16"/>
      <c r="G128" s="280"/>
      <c r="H128" s="13"/>
      <c r="I128" s="31"/>
      <c r="J128" s="34"/>
      <c r="K128" s="17"/>
      <c r="L128" s="18">
        <f t="shared" si="19"/>
        <v>0</v>
      </c>
      <c r="M128" s="19">
        <f t="shared" si="20"/>
        <v>0</v>
      </c>
    </row>
    <row r="129" spans="1:13" s="9" customFormat="1" ht="14.4" x14ac:dyDescent="0.25">
      <c r="A129" s="12" t="str">
        <f t="shared" si="16"/>
        <v/>
      </c>
      <c r="B129" s="13"/>
      <c r="C129" s="14"/>
      <c r="D129" s="295"/>
      <c r="E129" s="20"/>
      <c r="F129" s="16"/>
      <c r="G129" s="280"/>
      <c r="H129" s="13"/>
      <c r="I129" s="31"/>
      <c r="J129" s="34"/>
      <c r="K129" s="17"/>
      <c r="L129" s="18">
        <f t="shared" si="19"/>
        <v>0</v>
      </c>
      <c r="M129" s="19">
        <f t="shared" si="20"/>
        <v>0</v>
      </c>
    </row>
    <row r="130" spans="1:13" s="9" customFormat="1" ht="14.4" x14ac:dyDescent="0.25">
      <c r="A130" s="12" t="str">
        <f t="shared" si="16"/>
        <v/>
      </c>
      <c r="B130" s="13"/>
      <c r="C130" s="14"/>
      <c r="D130" s="15"/>
      <c r="E130" s="20"/>
      <c r="F130" s="16"/>
      <c r="G130" s="280"/>
      <c r="H130" s="13"/>
      <c r="I130" s="31"/>
      <c r="J130" s="34"/>
      <c r="K130" s="17"/>
      <c r="L130" s="18">
        <f t="shared" si="19"/>
        <v>0</v>
      </c>
      <c r="M130" s="19">
        <f t="shared" si="20"/>
        <v>0</v>
      </c>
    </row>
    <row r="131" spans="1:13" s="9" customFormat="1" ht="14.4" x14ac:dyDescent="0.25">
      <c r="A131" s="12" t="str">
        <f t="shared" si="16"/>
        <v/>
      </c>
      <c r="B131" s="13"/>
      <c r="C131" s="14"/>
      <c r="D131" s="15"/>
      <c r="E131" s="20"/>
      <c r="F131" s="16"/>
      <c r="G131" s="280"/>
      <c r="H131" s="13"/>
      <c r="I131" s="31"/>
      <c r="J131" s="34"/>
      <c r="K131" s="17"/>
      <c r="L131" s="18">
        <f t="shared" si="19"/>
        <v>0</v>
      </c>
      <c r="M131" s="19">
        <f t="shared" si="20"/>
        <v>0</v>
      </c>
    </row>
    <row r="132" spans="1:13" s="9" customFormat="1" ht="14.4" x14ac:dyDescent="0.25">
      <c r="A132" s="12" t="str">
        <f t="shared" si="16"/>
        <v/>
      </c>
      <c r="B132" s="13"/>
      <c r="C132" s="14"/>
      <c r="D132" s="15"/>
      <c r="E132" s="20"/>
      <c r="F132" s="16"/>
      <c r="G132" s="280"/>
      <c r="H132" s="13"/>
      <c r="I132" s="31"/>
      <c r="J132" s="34"/>
      <c r="K132" s="17"/>
      <c r="L132" s="18">
        <f t="shared" si="19"/>
        <v>0</v>
      </c>
      <c r="M132" s="19">
        <f t="shared" si="20"/>
        <v>0</v>
      </c>
    </row>
    <row r="133" spans="1:13" s="9" customFormat="1" ht="16.8" customHeight="1" x14ac:dyDescent="0.25">
      <c r="A133" s="12" t="str">
        <f t="shared" si="16"/>
        <v/>
      </c>
      <c r="B133" s="13"/>
      <c r="C133" s="14"/>
      <c r="D133" s="15"/>
      <c r="E133" s="20"/>
      <c r="F133" s="16"/>
      <c r="G133" s="280"/>
      <c r="H133" s="13"/>
      <c r="I133" s="31"/>
      <c r="J133" s="34"/>
      <c r="K133" s="17"/>
      <c r="L133" s="18">
        <f t="shared" si="19"/>
        <v>0</v>
      </c>
      <c r="M133" s="19">
        <f t="shared" si="20"/>
        <v>0</v>
      </c>
    </row>
    <row r="134" spans="1:13" s="9" customFormat="1" ht="14.4" x14ac:dyDescent="0.25">
      <c r="A134" s="12" t="str">
        <f t="shared" si="16"/>
        <v/>
      </c>
      <c r="B134" s="473"/>
      <c r="C134" s="453"/>
      <c r="D134" s="469"/>
      <c r="E134" s="470"/>
      <c r="F134" s="471"/>
      <c r="G134" s="480"/>
      <c r="H134" s="473"/>
      <c r="I134" s="474"/>
      <c r="J134" s="475"/>
      <c r="K134" s="476"/>
      <c r="L134" s="439">
        <f t="shared" si="19"/>
        <v>0</v>
      </c>
      <c r="M134" s="440">
        <f t="shared" si="20"/>
        <v>0</v>
      </c>
    </row>
    <row r="135" spans="1:13" s="9" customFormat="1" ht="14.4" x14ac:dyDescent="0.25">
      <c r="A135" s="12" t="str">
        <f t="shared" si="16"/>
        <v/>
      </c>
      <c r="B135" s="473"/>
      <c r="C135" s="453"/>
      <c r="D135" s="469"/>
      <c r="E135" s="470"/>
      <c r="F135" s="471"/>
      <c r="G135" s="480"/>
      <c r="H135" s="473"/>
      <c r="I135" s="474"/>
      <c r="J135" s="475"/>
      <c r="K135" s="476"/>
      <c r="L135" s="439">
        <f t="shared" ref="L135" si="21">IF(K135=1,7,IF(K135=2,6,IF(K135=3,5,IF(K135=4,4,IF(K135=5,3,IF(K135=6,2,IF(K135&gt;=6,1,0)))))))</f>
        <v>0</v>
      </c>
      <c r="M135" s="440">
        <f t="shared" ref="M135" si="22">SUM(L135*$M$5)</f>
        <v>0</v>
      </c>
    </row>
    <row r="136" spans="1:13" s="9" customFormat="1" ht="14.4" x14ac:dyDescent="0.25">
      <c r="A136" s="12" t="str">
        <f t="shared" si="16"/>
        <v/>
      </c>
      <c r="B136" s="473"/>
      <c r="C136" s="453"/>
      <c r="D136" s="472"/>
      <c r="E136" s="470"/>
      <c r="F136" s="471"/>
      <c r="G136" s="480"/>
      <c r="H136" s="473"/>
      <c r="I136" s="474"/>
      <c r="J136" s="475"/>
      <c r="K136" s="476"/>
      <c r="L136" s="439">
        <f t="shared" ref="L136:L144" si="23">IF(K136=1,7,IF(K136=2,6,IF(K136=3,5,IF(K136=4,4,IF(K136=5,3,IF(K136=6,2,IF(K136&gt;=6,1,0)))))))</f>
        <v>0</v>
      </c>
      <c r="M136" s="440">
        <f t="shared" ref="M136:M144" si="24">SUM(L136*$M$5)</f>
        <v>0</v>
      </c>
    </row>
    <row r="137" spans="1:13" s="9" customFormat="1" ht="14.4" x14ac:dyDescent="0.25">
      <c r="A137" s="12" t="str">
        <f t="shared" si="16"/>
        <v/>
      </c>
      <c r="B137" s="473"/>
      <c r="C137" s="453"/>
      <c r="D137" s="469"/>
      <c r="E137" s="470"/>
      <c r="F137" s="471"/>
      <c r="G137" s="480"/>
      <c r="H137" s="473"/>
      <c r="I137" s="474"/>
      <c r="J137" s="475"/>
      <c r="K137" s="476"/>
      <c r="L137" s="439">
        <f t="shared" si="23"/>
        <v>0</v>
      </c>
      <c r="M137" s="440">
        <f t="shared" si="24"/>
        <v>0</v>
      </c>
    </row>
    <row r="138" spans="1:13" s="9" customFormat="1" ht="14.4" x14ac:dyDescent="0.25">
      <c r="A138" s="12" t="str">
        <f t="shared" si="16"/>
        <v/>
      </c>
      <c r="B138" s="473"/>
      <c r="C138" s="453"/>
      <c r="D138" s="469"/>
      <c r="E138" s="470"/>
      <c r="F138" s="471"/>
      <c r="G138" s="480"/>
      <c r="H138" s="473"/>
      <c r="I138" s="474"/>
      <c r="J138" s="475"/>
      <c r="K138" s="476"/>
      <c r="L138" s="439">
        <f t="shared" si="23"/>
        <v>0</v>
      </c>
      <c r="M138" s="440">
        <f t="shared" si="24"/>
        <v>0</v>
      </c>
    </row>
    <row r="139" spans="1:13" s="9" customFormat="1" ht="14.4" x14ac:dyDescent="0.25">
      <c r="A139" s="12" t="str">
        <f t="shared" si="16"/>
        <v/>
      </c>
      <c r="B139" s="473"/>
      <c r="C139" s="453"/>
      <c r="D139" s="469"/>
      <c r="E139" s="470"/>
      <c r="F139" s="471"/>
      <c r="G139" s="480"/>
      <c r="H139" s="473"/>
      <c r="I139" s="474"/>
      <c r="J139" s="475"/>
      <c r="K139" s="476"/>
      <c r="L139" s="439">
        <f t="shared" si="23"/>
        <v>0</v>
      </c>
      <c r="M139" s="440">
        <f t="shared" si="24"/>
        <v>0</v>
      </c>
    </row>
    <row r="140" spans="1:13" s="9" customFormat="1" ht="14.4" x14ac:dyDescent="0.25">
      <c r="A140" s="12" t="str">
        <f t="shared" si="16"/>
        <v/>
      </c>
      <c r="B140" s="473"/>
      <c r="C140" s="453"/>
      <c r="D140" s="469"/>
      <c r="E140" s="470"/>
      <c r="F140" s="471"/>
      <c r="G140" s="480"/>
      <c r="H140" s="473"/>
      <c r="I140" s="474"/>
      <c r="J140" s="475"/>
      <c r="K140" s="476"/>
      <c r="L140" s="439">
        <f t="shared" si="23"/>
        <v>0</v>
      </c>
      <c r="M140" s="440">
        <f t="shared" si="24"/>
        <v>0</v>
      </c>
    </row>
    <row r="141" spans="1:13" s="9" customFormat="1" ht="14.4" x14ac:dyDescent="0.25">
      <c r="A141" s="12" t="str">
        <f t="shared" si="16"/>
        <v/>
      </c>
      <c r="B141" s="473"/>
      <c r="C141" s="453"/>
      <c r="D141" s="469"/>
      <c r="E141" s="470"/>
      <c r="F141" s="471"/>
      <c r="G141" s="480"/>
      <c r="H141" s="473"/>
      <c r="I141" s="474"/>
      <c r="J141" s="475"/>
      <c r="K141" s="476"/>
      <c r="L141" s="439">
        <f t="shared" si="23"/>
        <v>0</v>
      </c>
      <c r="M141" s="440">
        <f t="shared" si="24"/>
        <v>0</v>
      </c>
    </row>
    <row r="142" spans="1:13" s="9" customFormat="1" ht="14.4" x14ac:dyDescent="0.25">
      <c r="A142" s="12" t="str">
        <f t="shared" si="16"/>
        <v/>
      </c>
      <c r="B142" s="13"/>
      <c r="C142" s="14"/>
      <c r="D142" s="15"/>
      <c r="E142" s="20"/>
      <c r="F142" s="16"/>
      <c r="G142" s="280"/>
      <c r="H142" s="13"/>
      <c r="I142" s="31"/>
      <c r="J142" s="34"/>
      <c r="K142" s="17"/>
      <c r="L142" s="18">
        <f t="shared" si="23"/>
        <v>0</v>
      </c>
      <c r="M142" s="19">
        <f t="shared" si="24"/>
        <v>0</v>
      </c>
    </row>
    <row r="143" spans="1:13" s="9" customFormat="1" ht="14.4" x14ac:dyDescent="0.25">
      <c r="A143" s="12" t="str">
        <f t="shared" si="16"/>
        <v/>
      </c>
      <c r="B143" s="13"/>
      <c r="C143" s="14"/>
      <c r="D143" s="15"/>
      <c r="E143" s="20"/>
      <c r="F143" s="16"/>
      <c r="G143" s="280"/>
      <c r="H143" s="13"/>
      <c r="I143" s="31"/>
      <c r="J143" s="34"/>
      <c r="K143" s="17"/>
      <c r="L143" s="18">
        <f t="shared" si="23"/>
        <v>0</v>
      </c>
      <c r="M143" s="19">
        <f t="shared" si="24"/>
        <v>0</v>
      </c>
    </row>
    <row r="144" spans="1:13" s="9" customFormat="1" ht="14.4" x14ac:dyDescent="0.25">
      <c r="A144" s="12" t="str">
        <f t="shared" si="16"/>
        <v/>
      </c>
      <c r="B144" s="13"/>
      <c r="C144" s="14"/>
      <c r="D144" s="15"/>
      <c r="E144" s="20"/>
      <c r="F144" s="16"/>
      <c r="G144" s="280"/>
      <c r="H144" s="13"/>
      <c r="I144" s="31"/>
      <c r="J144" s="34"/>
      <c r="K144" s="17"/>
      <c r="L144" s="18">
        <f t="shared" si="23"/>
        <v>0</v>
      </c>
      <c r="M144" s="19">
        <f t="shared" si="24"/>
        <v>0</v>
      </c>
    </row>
    <row r="145" spans="1:13" s="9" customFormat="1" ht="14.4" x14ac:dyDescent="0.25">
      <c r="A145" s="12" t="str">
        <f t="shared" si="16"/>
        <v/>
      </c>
      <c r="B145" s="13"/>
      <c r="C145" s="14"/>
      <c r="D145" s="15"/>
      <c r="E145" s="20"/>
      <c r="F145" s="16"/>
      <c r="G145" s="280"/>
      <c r="H145" s="13"/>
      <c r="I145" s="31"/>
      <c r="J145" s="34"/>
      <c r="K145" s="17"/>
      <c r="L145" s="18"/>
      <c r="M145" s="19"/>
    </row>
    <row r="146" spans="1:13" s="9" customFormat="1" ht="14.4" x14ac:dyDescent="0.25">
      <c r="A146" s="12" t="str">
        <f t="shared" si="16"/>
        <v/>
      </c>
      <c r="B146" s="13"/>
      <c r="C146" s="14"/>
      <c r="D146" s="15"/>
      <c r="E146" s="20"/>
      <c r="F146" s="16"/>
      <c r="G146" s="280"/>
      <c r="H146" s="13"/>
      <c r="I146" s="31"/>
      <c r="J146" s="34"/>
      <c r="K146" s="17"/>
      <c r="L146" s="18">
        <f t="shared" ref="L146:L153" si="25">IF(K146=1,7,IF(K146=2,6,IF(K146=3,5,IF(K146=4,4,IF(K146=5,3,IF(K146=6,2,IF(K146&gt;=6,1,0)))))))</f>
        <v>0</v>
      </c>
      <c r="M146" s="19">
        <f t="shared" ref="M146:M153" si="26">SUM(L146*$M$5)</f>
        <v>0</v>
      </c>
    </row>
    <row r="147" spans="1:13" s="9" customFormat="1" ht="14.4" x14ac:dyDescent="0.25">
      <c r="A147" s="12" t="str">
        <f t="shared" si="16"/>
        <v/>
      </c>
      <c r="B147" s="13"/>
      <c r="C147" s="14"/>
      <c r="D147" s="15"/>
      <c r="E147" s="20"/>
      <c r="F147" s="16"/>
      <c r="G147" s="280"/>
      <c r="H147" s="13"/>
      <c r="I147" s="31"/>
      <c r="J147" s="34"/>
      <c r="K147" s="17"/>
      <c r="L147" s="18">
        <f t="shared" si="25"/>
        <v>0</v>
      </c>
      <c r="M147" s="19">
        <f t="shared" si="26"/>
        <v>0</v>
      </c>
    </row>
    <row r="148" spans="1:13" s="9" customFormat="1" ht="14.4" x14ac:dyDescent="0.25">
      <c r="A148" s="12" t="str">
        <f t="shared" si="16"/>
        <v/>
      </c>
      <c r="B148" s="13"/>
      <c r="C148" s="14"/>
      <c r="D148" s="295"/>
      <c r="E148" s="20"/>
      <c r="F148" s="16"/>
      <c r="G148" s="280"/>
      <c r="H148" s="13"/>
      <c r="I148" s="31"/>
      <c r="J148" s="34"/>
      <c r="K148" s="17"/>
      <c r="L148" s="18">
        <f t="shared" si="25"/>
        <v>0</v>
      </c>
      <c r="M148" s="19">
        <f t="shared" si="26"/>
        <v>0</v>
      </c>
    </row>
    <row r="149" spans="1:13" s="9" customFormat="1" ht="14.4" x14ac:dyDescent="0.25">
      <c r="A149" s="12" t="str">
        <f t="shared" si="16"/>
        <v/>
      </c>
      <c r="B149" s="13"/>
      <c r="C149" s="14"/>
      <c r="D149" s="15"/>
      <c r="E149" s="20"/>
      <c r="F149" s="16"/>
      <c r="G149" s="280"/>
      <c r="H149" s="13"/>
      <c r="I149" s="31"/>
      <c r="J149" s="34"/>
      <c r="K149" s="17"/>
      <c r="L149" s="18">
        <f t="shared" si="25"/>
        <v>0</v>
      </c>
      <c r="M149" s="19">
        <f t="shared" si="26"/>
        <v>0</v>
      </c>
    </row>
    <row r="150" spans="1:13" s="9" customFormat="1" ht="14.4" x14ac:dyDescent="0.25">
      <c r="A150" s="12" t="str">
        <f t="shared" si="16"/>
        <v/>
      </c>
      <c r="B150" s="13"/>
      <c r="C150" s="14"/>
      <c r="D150" s="15"/>
      <c r="E150" s="20"/>
      <c r="F150" s="16"/>
      <c r="G150" s="280"/>
      <c r="H150" s="13"/>
      <c r="I150" s="31"/>
      <c r="J150" s="34"/>
      <c r="K150" s="17"/>
      <c r="L150" s="18">
        <f t="shared" si="25"/>
        <v>0</v>
      </c>
      <c r="M150" s="19">
        <f t="shared" si="26"/>
        <v>0</v>
      </c>
    </row>
    <row r="151" spans="1:13" s="9" customFormat="1" ht="14.4" x14ac:dyDescent="0.25">
      <c r="A151" s="12" t="str">
        <f t="shared" si="16"/>
        <v/>
      </c>
      <c r="B151" s="13"/>
      <c r="C151" s="14"/>
      <c r="D151" s="15"/>
      <c r="E151" s="20"/>
      <c r="F151" s="16"/>
      <c r="G151" s="280"/>
      <c r="H151" s="13"/>
      <c r="I151" s="31"/>
      <c r="J151" s="34"/>
      <c r="K151" s="17"/>
      <c r="L151" s="18">
        <f t="shared" si="25"/>
        <v>0</v>
      </c>
      <c r="M151" s="19">
        <f t="shared" si="26"/>
        <v>0</v>
      </c>
    </row>
    <row r="152" spans="1:13" s="9" customFormat="1" ht="14.4" x14ac:dyDescent="0.25">
      <c r="A152" s="12" t="str">
        <f t="shared" si="16"/>
        <v/>
      </c>
      <c r="B152" s="13"/>
      <c r="C152" s="14"/>
      <c r="D152" s="295"/>
      <c r="E152" s="20"/>
      <c r="F152" s="16"/>
      <c r="G152" s="280"/>
      <c r="H152" s="13"/>
      <c r="I152" s="31"/>
      <c r="J152" s="34"/>
      <c r="K152" s="17"/>
      <c r="L152" s="18">
        <f t="shared" si="25"/>
        <v>0</v>
      </c>
      <c r="M152" s="19">
        <f t="shared" si="26"/>
        <v>0</v>
      </c>
    </row>
    <row r="153" spans="1:13" s="309" customFormat="1" ht="14.4" x14ac:dyDescent="0.25">
      <c r="A153" s="12" t="str">
        <f t="shared" si="16"/>
        <v/>
      </c>
      <c r="B153" s="13"/>
      <c r="C153" s="14"/>
      <c r="D153" s="15"/>
      <c r="E153" s="20"/>
      <c r="F153" s="16"/>
      <c r="G153" s="280"/>
      <c r="H153" s="13"/>
      <c r="I153" s="31"/>
      <c r="J153" s="34"/>
      <c r="K153" s="17"/>
      <c r="L153" s="18">
        <f t="shared" si="25"/>
        <v>0</v>
      </c>
      <c r="M153" s="19">
        <f t="shared" si="26"/>
        <v>0</v>
      </c>
    </row>
    <row r="154" spans="1:13" s="9" customFormat="1" ht="14.4" x14ac:dyDescent="0.25">
      <c r="A154" s="12" t="str">
        <f t="shared" si="16"/>
        <v/>
      </c>
      <c r="B154" s="13"/>
      <c r="C154" s="14"/>
      <c r="D154" s="295"/>
      <c r="E154" s="20"/>
      <c r="F154" s="16"/>
      <c r="G154" s="280"/>
      <c r="H154" s="13"/>
      <c r="I154" s="31"/>
      <c r="J154" s="34"/>
      <c r="K154" s="17"/>
      <c r="L154" s="18"/>
      <c r="M154" s="19"/>
    </row>
    <row r="155" spans="1:13" s="9" customFormat="1" ht="14.4" x14ac:dyDescent="0.25">
      <c r="A155" s="12" t="str">
        <f t="shared" si="16"/>
        <v/>
      </c>
      <c r="B155" s="13"/>
      <c r="C155" s="14"/>
      <c r="D155" s="15"/>
      <c r="E155" s="20"/>
      <c r="F155" s="16"/>
      <c r="G155" s="280"/>
      <c r="H155" s="13"/>
      <c r="I155" s="31"/>
      <c r="J155" s="34"/>
      <c r="K155" s="17"/>
      <c r="L155" s="18">
        <f t="shared" ref="L155:L163" si="27">IF(K155=1,7,IF(K155=2,6,IF(K155=3,5,IF(K155=4,4,IF(K155=5,3,IF(K155=6,2,IF(K155&gt;=6,1,0)))))))</f>
        <v>0</v>
      </c>
      <c r="M155" s="19">
        <f t="shared" ref="M155:M163" si="28">SUM(L155*$M$5)</f>
        <v>0</v>
      </c>
    </row>
    <row r="156" spans="1:13" s="9" customFormat="1" ht="14.4" x14ac:dyDescent="0.25">
      <c r="A156" s="12" t="str">
        <f t="shared" si="16"/>
        <v/>
      </c>
      <c r="B156" s="13"/>
      <c r="C156" s="14"/>
      <c r="D156" s="15"/>
      <c r="E156" s="20"/>
      <c r="F156" s="16"/>
      <c r="G156" s="280"/>
      <c r="H156" s="13"/>
      <c r="I156" s="31"/>
      <c r="J156" s="34"/>
      <c r="K156" s="17"/>
      <c r="L156" s="18">
        <f t="shared" si="27"/>
        <v>0</v>
      </c>
      <c r="M156" s="19">
        <f t="shared" si="28"/>
        <v>0</v>
      </c>
    </row>
    <row r="157" spans="1:13" s="9" customFormat="1" ht="14.4" x14ac:dyDescent="0.25">
      <c r="A157" s="12" t="str">
        <f t="shared" si="16"/>
        <v/>
      </c>
      <c r="B157" s="13"/>
      <c r="C157" s="14"/>
      <c r="D157" s="295"/>
      <c r="E157" s="20"/>
      <c r="F157" s="16"/>
      <c r="G157" s="280"/>
      <c r="H157" s="13"/>
      <c r="I157" s="31"/>
      <c r="J157" s="34"/>
      <c r="K157" s="17"/>
      <c r="L157" s="18">
        <f t="shared" si="27"/>
        <v>0</v>
      </c>
      <c r="M157" s="19">
        <f t="shared" si="28"/>
        <v>0</v>
      </c>
    </row>
    <row r="158" spans="1:13" s="9" customFormat="1" ht="14.4" x14ac:dyDescent="0.25">
      <c r="A158" s="12" t="str">
        <f t="shared" si="16"/>
        <v/>
      </c>
      <c r="B158" s="13"/>
      <c r="C158" s="14"/>
      <c r="D158" s="15"/>
      <c r="E158" s="20"/>
      <c r="F158" s="16"/>
      <c r="G158" s="280"/>
      <c r="H158" s="13"/>
      <c r="I158" s="31"/>
      <c r="J158" s="34"/>
      <c r="K158" s="17"/>
      <c r="L158" s="18">
        <f t="shared" si="27"/>
        <v>0</v>
      </c>
      <c r="M158" s="19">
        <f t="shared" si="28"/>
        <v>0</v>
      </c>
    </row>
    <row r="159" spans="1:13" s="9" customFormat="1" ht="14.4" x14ac:dyDescent="0.25">
      <c r="A159" s="12" t="str">
        <f t="shared" si="16"/>
        <v/>
      </c>
      <c r="B159" s="13"/>
      <c r="C159" s="14"/>
      <c r="D159" s="15"/>
      <c r="E159" s="20"/>
      <c r="F159" s="16"/>
      <c r="G159" s="280"/>
      <c r="H159" s="13"/>
      <c r="I159" s="31"/>
      <c r="J159" s="34"/>
      <c r="K159" s="17"/>
      <c r="L159" s="18">
        <f t="shared" si="27"/>
        <v>0</v>
      </c>
      <c r="M159" s="19">
        <f t="shared" si="28"/>
        <v>0</v>
      </c>
    </row>
    <row r="160" spans="1:13" s="9" customFormat="1" ht="14.4" x14ac:dyDescent="0.25">
      <c r="A160" s="12" t="str">
        <f t="shared" si="16"/>
        <v/>
      </c>
      <c r="B160" s="13"/>
      <c r="C160" s="14"/>
      <c r="D160" s="295"/>
      <c r="E160" s="20"/>
      <c r="F160" s="16"/>
      <c r="G160" s="280"/>
      <c r="H160" s="13"/>
      <c r="I160" s="31"/>
      <c r="J160" s="34"/>
      <c r="K160" s="17"/>
      <c r="L160" s="18">
        <f t="shared" si="27"/>
        <v>0</v>
      </c>
      <c r="M160" s="19">
        <f t="shared" si="28"/>
        <v>0</v>
      </c>
    </row>
    <row r="161" spans="1:13" s="9" customFormat="1" ht="14.4" x14ac:dyDescent="0.25">
      <c r="A161" s="12" t="str">
        <f t="shared" si="16"/>
        <v/>
      </c>
      <c r="B161" s="13"/>
      <c r="C161" s="14"/>
      <c r="D161" s="295"/>
      <c r="E161" s="20"/>
      <c r="F161" s="16"/>
      <c r="G161" s="280"/>
      <c r="H161" s="13"/>
      <c r="I161" s="31"/>
      <c r="J161" s="34"/>
      <c r="K161" s="17"/>
      <c r="L161" s="18">
        <f t="shared" si="27"/>
        <v>0</v>
      </c>
      <c r="M161" s="19">
        <f t="shared" si="28"/>
        <v>0</v>
      </c>
    </row>
    <row r="162" spans="1:13" s="9" customFormat="1" ht="14.4" x14ac:dyDescent="0.25">
      <c r="A162" s="12" t="str">
        <f t="shared" si="16"/>
        <v/>
      </c>
      <c r="B162" s="13"/>
      <c r="C162" s="14"/>
      <c r="D162" s="295"/>
      <c r="E162" s="20"/>
      <c r="F162" s="16"/>
      <c r="G162" s="280"/>
      <c r="H162" s="13"/>
      <c r="I162" s="31"/>
      <c r="J162" s="34"/>
      <c r="K162" s="17"/>
      <c r="L162" s="18">
        <f t="shared" si="27"/>
        <v>0</v>
      </c>
      <c r="M162" s="19">
        <f t="shared" si="28"/>
        <v>0</v>
      </c>
    </row>
    <row r="163" spans="1:13" s="9" customFormat="1" ht="14.4" x14ac:dyDescent="0.25">
      <c r="A163" s="12" t="str">
        <f t="shared" si="16"/>
        <v/>
      </c>
      <c r="B163" s="13"/>
      <c r="C163" s="14"/>
      <c r="D163" s="15"/>
      <c r="E163" s="20"/>
      <c r="F163" s="16"/>
      <c r="G163" s="280"/>
      <c r="H163" s="13"/>
      <c r="I163" s="31"/>
      <c r="J163" s="34"/>
      <c r="K163" s="17"/>
      <c r="L163" s="18">
        <f t="shared" si="27"/>
        <v>0</v>
      </c>
      <c r="M163" s="19">
        <f t="shared" si="28"/>
        <v>0</v>
      </c>
    </row>
    <row r="164" spans="1:13" s="9" customFormat="1" ht="14.4" x14ac:dyDescent="0.25">
      <c r="A164" s="12" t="str">
        <f t="shared" si="16"/>
        <v/>
      </c>
      <c r="B164" s="13"/>
      <c r="C164" s="14"/>
      <c r="D164" s="15"/>
      <c r="E164" s="20"/>
      <c r="F164" s="16"/>
      <c r="G164" s="280"/>
      <c r="H164" s="13"/>
      <c r="I164" s="31"/>
      <c r="J164" s="34"/>
      <c r="K164" s="297"/>
      <c r="L164" s="18"/>
      <c r="M164" s="19"/>
    </row>
    <row r="165" spans="1:13" s="9" customFormat="1" ht="14.4" x14ac:dyDescent="0.25">
      <c r="A165" s="12" t="str">
        <f t="shared" si="16"/>
        <v/>
      </c>
      <c r="B165" s="13"/>
      <c r="C165" s="14"/>
      <c r="D165" s="15"/>
      <c r="E165" s="20"/>
      <c r="F165" s="16"/>
      <c r="G165" s="280"/>
      <c r="H165" s="13"/>
      <c r="I165" s="31"/>
      <c r="J165" s="34"/>
      <c r="K165" s="297"/>
      <c r="L165" s="18"/>
      <c r="M165" s="19"/>
    </row>
    <row r="166" spans="1:13" s="9" customFormat="1" ht="14.4" x14ac:dyDescent="0.25">
      <c r="A166" s="12" t="str">
        <f t="shared" si="16"/>
        <v/>
      </c>
      <c r="B166" s="13"/>
      <c r="C166" s="14"/>
      <c r="D166" s="15"/>
      <c r="E166" s="20"/>
      <c r="F166" s="16"/>
      <c r="G166" s="280"/>
      <c r="H166" s="13"/>
      <c r="I166" s="31"/>
      <c r="J166" s="34"/>
      <c r="K166" s="17"/>
      <c r="L166" s="18"/>
      <c r="M166" s="19"/>
    </row>
    <row r="167" spans="1:13" s="9" customFormat="1" ht="14.4" x14ac:dyDescent="0.25">
      <c r="A167" s="12" t="str">
        <f t="shared" ref="A167:A196" si="29">CONCATENATE(B167,C167,D167)</f>
        <v/>
      </c>
      <c r="B167" s="13"/>
      <c r="C167" s="14"/>
      <c r="D167" s="295"/>
      <c r="E167" s="20"/>
      <c r="F167" s="16"/>
      <c r="G167" s="280"/>
      <c r="H167" s="13"/>
      <c r="I167" s="31"/>
      <c r="J167" s="34"/>
      <c r="K167" s="297"/>
      <c r="L167" s="18"/>
      <c r="M167" s="19"/>
    </row>
    <row r="168" spans="1:13" s="9" customFormat="1" ht="14.4" x14ac:dyDescent="0.25">
      <c r="A168" s="12" t="str">
        <f t="shared" si="29"/>
        <v/>
      </c>
      <c r="B168" s="13"/>
      <c r="C168" s="14"/>
      <c r="D168" s="15"/>
      <c r="E168" s="20"/>
      <c r="F168" s="16"/>
      <c r="G168" s="280"/>
      <c r="H168" s="13"/>
      <c r="I168" s="31"/>
      <c r="J168" s="34"/>
      <c r="K168" s="297"/>
      <c r="L168" s="18"/>
      <c r="M168" s="19"/>
    </row>
    <row r="169" spans="1:13" s="9" customFormat="1" ht="14.4" x14ac:dyDescent="0.25">
      <c r="A169" s="12" t="str">
        <f t="shared" si="29"/>
        <v/>
      </c>
      <c r="B169" s="13"/>
      <c r="C169" s="305"/>
      <c r="D169" s="295"/>
      <c r="E169" s="20"/>
      <c r="F169" s="16"/>
      <c r="G169" s="280"/>
      <c r="H169" s="13"/>
      <c r="I169" s="31"/>
      <c r="J169" s="34"/>
      <c r="K169" s="17"/>
      <c r="L169" s="18">
        <f>IF(K169=1,7,IF(K169=2,6,IF(K169=3,5,IF(K169=4,4,IF(K169=5,3,IF(K169=6,2,IF(K169&gt;=6,1,0)))))))</f>
        <v>0</v>
      </c>
      <c r="M169" s="19">
        <f>SUM(L169*$M$5)</f>
        <v>0</v>
      </c>
    </row>
    <row r="170" spans="1:13" s="9" customFormat="1" ht="14.4" x14ac:dyDescent="0.25">
      <c r="A170" s="12" t="str">
        <f t="shared" si="29"/>
        <v/>
      </c>
      <c r="B170" s="13"/>
      <c r="C170" s="305"/>
      <c r="D170" s="295"/>
      <c r="E170" s="20"/>
      <c r="F170" s="16"/>
      <c r="G170" s="280"/>
      <c r="H170" s="13"/>
      <c r="I170" s="31"/>
      <c r="J170" s="34"/>
      <c r="K170" s="17"/>
      <c r="L170" s="18">
        <f>IF(K170=1,7,IF(K170=2,6,IF(K170=3,5,IF(K170=4,4,IF(K170=5,3,IF(K170=6,2,IF(K170&gt;=6,1,0)))))))</f>
        <v>0</v>
      </c>
      <c r="M170" s="19">
        <f>SUM(L170*$M$5)</f>
        <v>0</v>
      </c>
    </row>
    <row r="171" spans="1:13" s="9" customFormat="1" ht="14.4" x14ac:dyDescent="0.25">
      <c r="A171" s="12" t="str">
        <f t="shared" si="29"/>
        <v/>
      </c>
      <c r="B171" s="13"/>
      <c r="C171" s="305"/>
      <c r="D171" s="295"/>
      <c r="E171" s="20"/>
      <c r="F171" s="16"/>
      <c r="G171" s="280"/>
      <c r="H171" s="13"/>
      <c r="I171" s="31"/>
      <c r="J171" s="34"/>
      <c r="K171" s="17"/>
      <c r="L171" s="18">
        <f>IF(K171=1,7,IF(K171=2,6,IF(K171=3,5,IF(K171=4,4,IF(K171=5,3,IF(K171=6,2,IF(K171&gt;=6,1,0)))))))</f>
        <v>0</v>
      </c>
      <c r="M171" s="19">
        <f>SUM(L171*$M$5)</f>
        <v>0</v>
      </c>
    </row>
    <row r="172" spans="1:13" s="9" customFormat="1" ht="14.4" x14ac:dyDescent="0.25">
      <c r="A172" s="12" t="str">
        <f t="shared" si="29"/>
        <v/>
      </c>
      <c r="B172" s="13"/>
      <c r="C172" s="14"/>
      <c r="D172" s="15"/>
      <c r="E172" s="20"/>
      <c r="F172" s="16"/>
      <c r="G172" s="280"/>
      <c r="H172" s="13"/>
      <c r="I172" s="31"/>
      <c r="J172" s="34"/>
      <c r="K172" s="17"/>
      <c r="L172" s="18">
        <f>IF(K172=1,7,IF(K172=2,6,IF(K172=3,5,IF(K172=4,4,IF(K172=5,3,IF(K172=6,2,IF(K172&gt;=6,1,0)))))))</f>
        <v>0</v>
      </c>
      <c r="M172" s="19">
        <f>SUM(L172*$M$5)</f>
        <v>0</v>
      </c>
    </row>
    <row r="173" spans="1:13" s="9" customFormat="1" ht="14.4" x14ac:dyDescent="0.25">
      <c r="A173" s="12" t="str">
        <f t="shared" si="29"/>
        <v/>
      </c>
      <c r="B173" s="13"/>
      <c r="C173" s="14"/>
      <c r="D173" s="295"/>
      <c r="E173" s="20"/>
      <c r="F173" s="16"/>
      <c r="G173" s="280"/>
      <c r="H173" s="13"/>
      <c r="I173" s="31"/>
      <c r="J173" s="34"/>
      <c r="K173" s="297"/>
      <c r="L173" s="18"/>
      <c r="M173" s="19"/>
    </row>
    <row r="174" spans="1:13" s="9" customFormat="1" ht="14.4" x14ac:dyDescent="0.25">
      <c r="A174" s="12" t="str">
        <f t="shared" si="29"/>
        <v/>
      </c>
      <c r="B174" s="13"/>
      <c r="C174" s="14"/>
      <c r="D174" s="15"/>
      <c r="E174" s="20"/>
      <c r="F174" s="16"/>
      <c r="G174" s="280"/>
      <c r="H174" s="13"/>
      <c r="I174" s="31"/>
      <c r="J174" s="34"/>
      <c r="K174" s="17"/>
      <c r="L174" s="18">
        <f>IF(K174=1,7,IF(K174=2,6,IF(K174=3,5,IF(K174=4,4,IF(K174=5,3,IF(K174=6,2,IF(K174&gt;=6,1,0)))))))</f>
        <v>0</v>
      </c>
      <c r="M174" s="19">
        <f>SUM(L174*$M$5)</f>
        <v>0</v>
      </c>
    </row>
    <row r="175" spans="1:13" s="9" customFormat="1" ht="14.4" x14ac:dyDescent="0.25">
      <c r="A175" s="12" t="str">
        <f t="shared" si="29"/>
        <v/>
      </c>
      <c r="B175" s="13"/>
      <c r="C175" s="14"/>
      <c r="D175" s="295"/>
      <c r="E175" s="20"/>
      <c r="F175" s="16"/>
      <c r="G175" s="280"/>
      <c r="H175" s="13"/>
      <c r="I175" s="31"/>
      <c r="J175" s="34"/>
      <c r="K175" s="297"/>
      <c r="L175" s="18"/>
      <c r="M175" s="19"/>
    </row>
    <row r="176" spans="1:13" s="9" customFormat="1" ht="14.4" x14ac:dyDescent="0.25">
      <c r="A176" s="12" t="str">
        <f t="shared" si="29"/>
        <v/>
      </c>
      <c r="B176" s="13"/>
      <c r="C176" s="14"/>
      <c r="D176" s="15"/>
      <c r="E176" s="20"/>
      <c r="F176" s="16"/>
      <c r="G176" s="280"/>
      <c r="H176" s="13"/>
      <c r="I176" s="31"/>
      <c r="J176" s="34"/>
      <c r="K176" s="17"/>
      <c r="L176" s="18">
        <f t="shared" ref="L176:L182" si="30">IF(K176=1,7,IF(K176=2,6,IF(K176=3,5,IF(K176=4,4,IF(K176=5,3,IF(K176=6,2,IF(K176&gt;=6,1,0)))))))</f>
        <v>0</v>
      </c>
      <c r="M176" s="19">
        <f t="shared" ref="M176:M182" si="31">SUM(L176*$M$5)</f>
        <v>0</v>
      </c>
    </row>
    <row r="177" spans="1:13" s="9" customFormat="1" ht="14.4" x14ac:dyDescent="0.25">
      <c r="A177" s="12" t="str">
        <f t="shared" si="29"/>
        <v/>
      </c>
      <c r="B177" s="13"/>
      <c r="C177" s="14"/>
      <c r="D177" s="15"/>
      <c r="E177" s="20"/>
      <c r="F177" s="16"/>
      <c r="G177" s="280"/>
      <c r="H177" s="13"/>
      <c r="I177" s="31"/>
      <c r="J177" s="34"/>
      <c r="K177" s="17"/>
      <c r="L177" s="18">
        <f t="shared" si="30"/>
        <v>0</v>
      </c>
      <c r="M177" s="19">
        <f t="shared" si="31"/>
        <v>0</v>
      </c>
    </row>
    <row r="178" spans="1:13" s="9" customFormat="1" ht="14.4" x14ac:dyDescent="0.25">
      <c r="A178" s="12" t="str">
        <f t="shared" si="29"/>
        <v/>
      </c>
      <c r="B178" s="13"/>
      <c r="C178" s="14"/>
      <c r="D178" s="15"/>
      <c r="E178" s="20"/>
      <c r="F178" s="16"/>
      <c r="G178" s="280"/>
      <c r="H178" s="13"/>
      <c r="I178" s="31"/>
      <c r="J178" s="34"/>
      <c r="K178" s="17"/>
      <c r="L178" s="18">
        <f t="shared" si="30"/>
        <v>0</v>
      </c>
      <c r="M178" s="19">
        <f t="shared" si="31"/>
        <v>0</v>
      </c>
    </row>
    <row r="179" spans="1:13" s="9" customFormat="1" ht="14.4" x14ac:dyDescent="0.25">
      <c r="A179" s="12" t="str">
        <f t="shared" si="29"/>
        <v/>
      </c>
      <c r="B179" s="13"/>
      <c r="C179" s="14"/>
      <c r="D179" s="295"/>
      <c r="E179" s="20"/>
      <c r="F179" s="16"/>
      <c r="G179" s="280"/>
      <c r="H179" s="13"/>
      <c r="I179" s="31"/>
      <c r="J179" s="34"/>
      <c r="K179" s="17"/>
      <c r="L179" s="18">
        <f t="shared" si="30"/>
        <v>0</v>
      </c>
      <c r="M179" s="19">
        <f t="shared" si="31"/>
        <v>0</v>
      </c>
    </row>
    <row r="180" spans="1:13" s="9" customFormat="1" ht="14.4" x14ac:dyDescent="0.25">
      <c r="A180" s="12" t="str">
        <f t="shared" si="29"/>
        <v/>
      </c>
      <c r="B180" s="13"/>
      <c r="C180" s="14"/>
      <c r="D180" s="295"/>
      <c r="E180" s="20"/>
      <c r="F180" s="16"/>
      <c r="G180" s="280"/>
      <c r="H180" s="13"/>
      <c r="I180" s="31"/>
      <c r="J180" s="34"/>
      <c r="K180" s="17"/>
      <c r="L180" s="18">
        <f t="shared" si="30"/>
        <v>0</v>
      </c>
      <c r="M180" s="19">
        <f t="shared" si="31"/>
        <v>0</v>
      </c>
    </row>
    <row r="181" spans="1:13" s="9" customFormat="1" ht="14.4" x14ac:dyDescent="0.25">
      <c r="A181" s="12" t="str">
        <f t="shared" si="29"/>
        <v/>
      </c>
      <c r="B181" s="13"/>
      <c r="C181" s="14"/>
      <c r="D181" s="15"/>
      <c r="E181" s="20"/>
      <c r="F181" s="16"/>
      <c r="G181" s="280"/>
      <c r="H181" s="13"/>
      <c r="I181" s="31"/>
      <c r="J181" s="34"/>
      <c r="K181" s="17"/>
      <c r="L181" s="18">
        <f t="shared" si="30"/>
        <v>0</v>
      </c>
      <c r="M181" s="19">
        <f t="shared" si="31"/>
        <v>0</v>
      </c>
    </row>
    <row r="182" spans="1:13" s="9" customFormat="1" ht="14.4" x14ac:dyDescent="0.25">
      <c r="A182" s="12" t="str">
        <f t="shared" si="29"/>
        <v/>
      </c>
      <c r="B182" s="13"/>
      <c r="C182" s="14"/>
      <c r="D182" s="15"/>
      <c r="E182" s="20"/>
      <c r="F182" s="16"/>
      <c r="G182" s="280"/>
      <c r="H182" s="13"/>
      <c r="I182" s="31"/>
      <c r="J182" s="34"/>
      <c r="K182" s="17"/>
      <c r="L182" s="18">
        <f t="shared" si="30"/>
        <v>0</v>
      </c>
      <c r="M182" s="19">
        <f t="shared" si="31"/>
        <v>0</v>
      </c>
    </row>
    <row r="183" spans="1:13" s="9" customFormat="1" ht="14.4" x14ac:dyDescent="0.25">
      <c r="A183" s="12" t="str">
        <f t="shared" si="29"/>
        <v/>
      </c>
      <c r="B183" s="13"/>
      <c r="C183" s="14"/>
      <c r="D183" s="15"/>
      <c r="E183" s="20"/>
      <c r="F183" s="16"/>
      <c r="G183" s="280"/>
      <c r="H183" s="13"/>
      <c r="I183" s="31"/>
      <c r="J183" s="34"/>
      <c r="K183" s="17"/>
      <c r="L183" s="18"/>
      <c r="M183" s="19"/>
    </row>
    <row r="184" spans="1:13" s="9" customFormat="1" ht="14.4" x14ac:dyDescent="0.25">
      <c r="A184" s="12" t="str">
        <f t="shared" si="29"/>
        <v/>
      </c>
      <c r="B184" s="13"/>
      <c r="C184" s="14"/>
      <c r="D184" s="15"/>
      <c r="E184" s="20"/>
      <c r="F184" s="16"/>
      <c r="G184" s="280"/>
      <c r="H184" s="13"/>
      <c r="I184" s="31"/>
      <c r="J184" s="34"/>
      <c r="K184" s="17"/>
      <c r="L184" s="18">
        <f>IF(K184=1,7,IF(K184=2,6,IF(K184=3,5,IF(K184=4,4,IF(K184=5,3,IF(K184=6,2,IF(K184&gt;=6,1,0)))))))</f>
        <v>0</v>
      </c>
      <c r="M184" s="19">
        <f>SUM(L184*$M$5)</f>
        <v>0</v>
      </c>
    </row>
    <row r="185" spans="1:13" s="9" customFormat="1" ht="14.4" x14ac:dyDescent="0.25">
      <c r="A185" s="12" t="str">
        <f t="shared" si="29"/>
        <v/>
      </c>
      <c r="B185" s="13"/>
      <c r="C185" s="14"/>
      <c r="D185" s="15"/>
      <c r="E185" s="20"/>
      <c r="F185" s="16"/>
      <c r="G185" s="280"/>
      <c r="H185" s="13"/>
      <c r="I185" s="31"/>
      <c r="J185" s="34"/>
      <c r="K185" s="17"/>
      <c r="L185" s="18">
        <f>IF(K185=1,7,IF(K185=2,6,IF(K185=3,5,IF(K185=4,4,IF(K185=5,3,IF(K185=6,2,IF(K185&gt;=6,1,0)))))))</f>
        <v>0</v>
      </c>
      <c r="M185" s="19">
        <f>SUM(L185*$M$5)</f>
        <v>0</v>
      </c>
    </row>
    <row r="186" spans="1:13" s="9" customFormat="1" ht="14.4" x14ac:dyDescent="0.25">
      <c r="A186" s="12" t="str">
        <f t="shared" si="29"/>
        <v/>
      </c>
      <c r="B186" s="13"/>
      <c r="C186" s="14"/>
      <c r="D186" s="295"/>
      <c r="E186" s="20"/>
      <c r="F186" s="16"/>
      <c r="G186" s="280"/>
      <c r="H186" s="13"/>
      <c r="I186" s="31"/>
      <c r="J186" s="34"/>
      <c r="K186" s="17"/>
      <c r="L186" s="18">
        <f>IF(K186=1,7,IF(K186=2,6,IF(K186=3,5,IF(K186=4,4,IF(K186=5,3,IF(K186=6,2,IF(K186&gt;=6,1,0)))))))</f>
        <v>0</v>
      </c>
      <c r="M186" s="19">
        <f>SUM(L186*$M$5)</f>
        <v>0</v>
      </c>
    </row>
    <row r="187" spans="1:13" s="9" customFormat="1" ht="14.4" x14ac:dyDescent="0.25">
      <c r="A187" s="12" t="str">
        <f t="shared" si="29"/>
        <v/>
      </c>
      <c r="B187" s="13"/>
      <c r="C187" s="14"/>
      <c r="D187" s="15"/>
      <c r="E187" s="20"/>
      <c r="F187" s="16"/>
      <c r="G187" s="280"/>
      <c r="H187" s="13"/>
      <c r="I187" s="31"/>
      <c r="J187" s="34"/>
      <c r="K187" s="17"/>
      <c r="L187" s="18">
        <f>IF(K187=1,7,IF(K187=2,6,IF(K187=3,5,IF(K187=4,4,IF(K187=5,3,IF(K187=6,2,IF(K187&gt;=6,1,0)))))))</f>
        <v>0</v>
      </c>
      <c r="M187" s="19">
        <f>SUM(L187*$M$5)</f>
        <v>0</v>
      </c>
    </row>
    <row r="188" spans="1:13" s="9" customFormat="1" ht="14.4" x14ac:dyDescent="0.25">
      <c r="A188" s="12" t="str">
        <f t="shared" si="29"/>
        <v/>
      </c>
      <c r="B188" s="13"/>
      <c r="C188" s="14"/>
      <c r="D188" s="15"/>
      <c r="E188" s="20"/>
      <c r="F188" s="16"/>
      <c r="G188" s="280"/>
      <c r="H188" s="13"/>
      <c r="I188" s="31"/>
      <c r="J188" s="34"/>
      <c r="K188" s="17"/>
      <c r="L188" s="18"/>
      <c r="M188" s="19"/>
    </row>
    <row r="189" spans="1:13" s="9" customFormat="1" ht="14.4" x14ac:dyDescent="0.25">
      <c r="A189" s="12" t="str">
        <f t="shared" si="29"/>
        <v/>
      </c>
      <c r="B189" s="13"/>
      <c r="C189" s="14"/>
      <c r="D189" s="295"/>
      <c r="E189" s="20"/>
      <c r="F189" s="16"/>
      <c r="G189" s="280"/>
      <c r="H189" s="13"/>
      <c r="I189" s="31"/>
      <c r="J189" s="34"/>
      <c r="K189" s="17"/>
      <c r="L189" s="18">
        <f>IF(K189=1,7,IF(K189=2,6,IF(K189=3,5,IF(K189=4,4,IF(K189=5,3,IF(K189=6,2,IF(K189&gt;=6,1,0)))))))</f>
        <v>0</v>
      </c>
      <c r="M189" s="19">
        <f>SUM(L189*$M$5)</f>
        <v>0</v>
      </c>
    </row>
    <row r="190" spans="1:13" s="9" customFormat="1" ht="14.4" x14ac:dyDescent="0.25">
      <c r="A190" s="12" t="str">
        <f t="shared" si="29"/>
        <v/>
      </c>
      <c r="B190" s="13"/>
      <c r="C190" s="14"/>
      <c r="D190" s="15"/>
      <c r="E190" s="20"/>
      <c r="F190" s="16"/>
      <c r="G190" s="280"/>
      <c r="H190" s="13"/>
      <c r="I190" s="31"/>
      <c r="J190" s="34"/>
      <c r="K190" s="17"/>
      <c r="L190" s="18">
        <f>IF(K190=1,7,IF(K190=2,6,IF(K190=3,5,IF(K190=4,4,IF(K190=5,3,IF(K190=6,2,IF(K190&gt;=6,1,0)))))))</f>
        <v>0</v>
      </c>
      <c r="M190" s="19">
        <f>SUM(L190*$M$5)</f>
        <v>0</v>
      </c>
    </row>
    <row r="191" spans="1:13" s="9" customFormat="1" ht="14.4" x14ac:dyDescent="0.25">
      <c r="A191" s="12" t="str">
        <f t="shared" si="29"/>
        <v/>
      </c>
      <c r="B191" s="13"/>
      <c r="C191" s="14"/>
      <c r="D191" s="15"/>
      <c r="E191" s="20"/>
      <c r="F191" s="16"/>
      <c r="G191" s="280"/>
      <c r="H191" s="13"/>
      <c r="I191" s="31"/>
      <c r="J191" s="34"/>
      <c r="K191" s="17"/>
      <c r="L191" s="18">
        <f>IF(K191=1,7,IF(K191=2,6,IF(K191=3,5,IF(K191=4,4,IF(K191=5,3,IF(K191=6,2,IF(K191&gt;=6,1,0)))))))</f>
        <v>0</v>
      </c>
      <c r="M191" s="19">
        <f>SUM(L191*$M$5)</f>
        <v>0</v>
      </c>
    </row>
    <row r="192" spans="1:13" s="9" customFormat="1" ht="14.4" x14ac:dyDescent="0.25">
      <c r="A192" s="12" t="str">
        <f t="shared" si="29"/>
        <v/>
      </c>
      <c r="B192" s="13"/>
      <c r="C192" s="14"/>
      <c r="D192" s="15"/>
      <c r="E192" s="20"/>
      <c r="F192" s="16"/>
      <c r="G192" s="280"/>
      <c r="H192" s="13"/>
      <c r="I192" s="31"/>
      <c r="J192" s="34"/>
      <c r="K192" s="17"/>
      <c r="L192" s="18">
        <f>IF(K192=1,7,IF(K192=2,6,IF(K192=3,5,IF(K192=4,4,IF(K192=5,3,IF(K192=6,2,IF(K192&gt;=6,1,0)))))))</f>
        <v>0</v>
      </c>
      <c r="M192" s="19">
        <f>SUM(L192*$M$5)</f>
        <v>0</v>
      </c>
    </row>
    <row r="193" spans="1:13" s="9" customFormat="1" ht="14.4" x14ac:dyDescent="0.25">
      <c r="A193" s="12" t="str">
        <f t="shared" si="29"/>
        <v/>
      </c>
      <c r="B193" s="13"/>
      <c r="C193" s="14"/>
      <c r="D193" s="295"/>
      <c r="E193" s="20"/>
      <c r="F193" s="16"/>
      <c r="G193" s="280"/>
      <c r="H193" s="13"/>
      <c r="I193" s="31"/>
      <c r="J193" s="34"/>
      <c r="K193" s="17"/>
      <c r="L193" s="18"/>
      <c r="M193" s="19"/>
    </row>
    <row r="194" spans="1:13" s="9" customFormat="1" ht="14.4" x14ac:dyDescent="0.25">
      <c r="A194" s="12" t="str">
        <f t="shared" si="29"/>
        <v/>
      </c>
      <c r="B194" s="13"/>
      <c r="C194" s="14"/>
      <c r="D194" s="15"/>
      <c r="E194" s="20"/>
      <c r="F194" s="16"/>
      <c r="G194" s="280"/>
      <c r="H194" s="13"/>
      <c r="I194" s="31"/>
      <c r="J194" s="34"/>
      <c r="K194" s="17"/>
      <c r="L194" s="18">
        <f>IF(K194=1,7,IF(K194=2,6,IF(K194=3,5,IF(K194=4,4,IF(K194=5,3,IF(K194=6,2,IF(K194&gt;=6,1,0)))))))</f>
        <v>0</v>
      </c>
      <c r="M194" s="19">
        <f>SUM(L194*$M$5)</f>
        <v>0</v>
      </c>
    </row>
    <row r="195" spans="1:13" s="9" customFormat="1" ht="14.4" x14ac:dyDescent="0.25">
      <c r="A195" s="12" t="str">
        <f t="shared" si="29"/>
        <v/>
      </c>
      <c r="B195" s="13"/>
      <c r="C195" s="14"/>
      <c r="D195" s="15"/>
      <c r="E195" s="20"/>
      <c r="F195" s="16"/>
      <c r="G195" s="280"/>
      <c r="H195" s="13"/>
      <c r="I195" s="31"/>
      <c r="J195" s="34"/>
      <c r="K195" s="17"/>
      <c r="L195" s="18"/>
      <c r="M195" s="19"/>
    </row>
    <row r="196" spans="1:13" s="293" customFormat="1" ht="14.4" x14ac:dyDescent="0.25">
      <c r="A196" s="12" t="str">
        <f t="shared" si="29"/>
        <v/>
      </c>
      <c r="B196" s="13"/>
      <c r="C196" s="14"/>
      <c r="D196" s="15"/>
      <c r="E196" s="20"/>
      <c r="F196" s="16"/>
      <c r="G196" s="280"/>
      <c r="H196" s="13"/>
      <c r="I196" s="31"/>
      <c r="J196" s="34"/>
      <c r="K196" s="17"/>
      <c r="L196" s="18">
        <f>IF(K196=1,7,IF(K196=2,6,IF(K196=3,5,IF(K196=4,4,IF(K196=5,3,IF(K196=6,2,IF(K196&gt;=6,1,0)))))))</f>
        <v>0</v>
      </c>
      <c r="M196" s="19">
        <f>SUM(L196*$M$5)</f>
        <v>0</v>
      </c>
    </row>
    <row r="197" spans="1:13" s="9" customFormat="1" ht="14.4" x14ac:dyDescent="0.25">
      <c r="A197" s="12" t="str">
        <f t="shared" ref="A197:A257" si="32">CONCATENATE(B197,C197,D197)</f>
        <v/>
      </c>
      <c r="B197" s="13"/>
      <c r="C197" s="14"/>
      <c r="D197" s="15"/>
      <c r="E197" s="20"/>
      <c r="F197" s="16"/>
      <c r="G197" s="280"/>
      <c r="H197" s="13"/>
      <c r="I197" s="31"/>
      <c r="J197" s="34"/>
      <c r="K197" s="17"/>
      <c r="L197" s="18">
        <f>IF(K197=1,7,IF(K197=2,6,IF(K197=3,5,IF(K197=4,4,IF(K197=5,3,IF(K197=6,2,IF(K197&gt;=6,1,0)))))))</f>
        <v>0</v>
      </c>
      <c r="M197" s="19">
        <f>SUM(L197*$M$5)</f>
        <v>0</v>
      </c>
    </row>
    <row r="198" spans="1:13" s="9" customFormat="1" ht="14.4" x14ac:dyDescent="0.25">
      <c r="A198" s="12" t="str">
        <f t="shared" si="32"/>
        <v/>
      </c>
      <c r="B198" s="13"/>
      <c r="C198" s="14"/>
      <c r="D198" s="15"/>
      <c r="E198" s="20"/>
      <c r="F198" s="16"/>
      <c r="G198" s="280"/>
      <c r="H198" s="13"/>
      <c r="I198" s="31"/>
      <c r="J198" s="34"/>
      <c r="K198" s="17"/>
      <c r="L198" s="18">
        <f>IF(K198=1,7,IF(K198=2,6,IF(K198=3,5,IF(K198=4,4,IF(K198=5,3,IF(K198=6,2,IF(K198&gt;=6,1,0)))))))</f>
        <v>0</v>
      </c>
      <c r="M198" s="19">
        <f>SUM(L198*$M$5)</f>
        <v>0</v>
      </c>
    </row>
    <row r="199" spans="1:13" s="9" customFormat="1" ht="14.4" x14ac:dyDescent="0.25">
      <c r="A199" s="12" t="str">
        <f t="shared" si="32"/>
        <v/>
      </c>
      <c r="B199" s="13"/>
      <c r="C199" s="14"/>
      <c r="D199" s="15"/>
      <c r="E199" s="20"/>
      <c r="F199" s="16"/>
      <c r="G199" s="280"/>
      <c r="H199" s="13"/>
      <c r="I199" s="31"/>
      <c r="J199" s="34"/>
      <c r="K199" s="17"/>
      <c r="L199" s="18">
        <f>IF(K199=1,7,IF(K199=2,6,IF(K199=3,5,IF(K199=4,4,IF(K199=5,3,IF(K199=6,2,IF(K199&gt;=6,1,0)))))))</f>
        <v>0</v>
      </c>
      <c r="M199" s="19">
        <f>SUM(L199*$M$5)</f>
        <v>0</v>
      </c>
    </row>
    <row r="200" spans="1:13" s="9" customFormat="1" ht="14.4" x14ac:dyDescent="0.25">
      <c r="A200" s="12" t="str">
        <f t="shared" si="32"/>
        <v/>
      </c>
      <c r="B200" s="13"/>
      <c r="C200" s="14"/>
      <c r="D200" s="15"/>
      <c r="E200" s="20"/>
      <c r="F200" s="16"/>
      <c r="G200" s="280"/>
      <c r="H200" s="13"/>
      <c r="I200" s="31"/>
      <c r="J200" s="34"/>
      <c r="K200" s="297"/>
      <c r="L200" s="18"/>
      <c r="M200" s="19"/>
    </row>
    <row r="201" spans="1:13" s="9" customFormat="1" ht="14.4" x14ac:dyDescent="0.25">
      <c r="A201" s="12" t="str">
        <f t="shared" si="32"/>
        <v/>
      </c>
      <c r="B201" s="13"/>
      <c r="C201" s="14"/>
      <c r="D201" s="15"/>
      <c r="E201" s="20"/>
      <c r="F201" s="16"/>
      <c r="G201" s="280"/>
      <c r="H201" s="13"/>
      <c r="I201" s="31"/>
      <c r="J201" s="34"/>
      <c r="K201" s="17"/>
      <c r="L201" s="18">
        <f>IF(K201=1,7,IF(K201=2,6,IF(K201=3,5,IF(K201=4,4,IF(K201=5,3,IF(K201=6,2,IF(K201&gt;=6,1,0)))))))</f>
        <v>0</v>
      </c>
      <c r="M201" s="19">
        <f>SUM(L201*$M$5)</f>
        <v>0</v>
      </c>
    </row>
    <row r="202" spans="1:13" s="9" customFormat="1" ht="14.4" x14ac:dyDescent="0.25">
      <c r="A202" s="12" t="str">
        <f t="shared" si="32"/>
        <v/>
      </c>
      <c r="B202" s="13"/>
      <c r="C202" s="14"/>
      <c r="D202" s="15"/>
      <c r="E202" s="20"/>
      <c r="F202" s="16"/>
      <c r="G202" s="280"/>
      <c r="H202" s="13"/>
      <c r="I202" s="31"/>
      <c r="J202" s="34"/>
      <c r="K202" s="17"/>
      <c r="L202" s="18">
        <f>IF(K202=1,7,IF(K202=2,6,IF(K202=3,5,IF(K202=4,4,IF(K202=5,3,IF(K202=6,2,IF(K202&gt;=6,1,0)))))))</f>
        <v>0</v>
      </c>
      <c r="M202" s="19">
        <f>SUM(L202*$M$5)</f>
        <v>0</v>
      </c>
    </row>
    <row r="203" spans="1:13" s="9" customFormat="1" ht="14.4" x14ac:dyDescent="0.25">
      <c r="A203" s="12" t="str">
        <f t="shared" si="32"/>
        <v/>
      </c>
      <c r="B203" s="13"/>
      <c r="C203" s="14"/>
      <c r="D203" s="295"/>
      <c r="E203" s="20"/>
      <c r="F203" s="16"/>
      <c r="G203" s="280"/>
      <c r="H203" s="13"/>
      <c r="I203" s="31"/>
      <c r="J203" s="34"/>
      <c r="K203" s="297"/>
      <c r="L203" s="18"/>
      <c r="M203" s="19"/>
    </row>
    <row r="204" spans="1:13" s="9" customFormat="1" ht="14.4" x14ac:dyDescent="0.25">
      <c r="A204" s="12" t="str">
        <f t="shared" si="32"/>
        <v/>
      </c>
      <c r="B204" s="13"/>
      <c r="C204" s="14"/>
      <c r="D204" s="15"/>
      <c r="E204" s="20"/>
      <c r="F204" s="16"/>
      <c r="G204" s="280"/>
      <c r="H204" s="13"/>
      <c r="I204" s="31"/>
      <c r="J204" s="34"/>
      <c r="K204" s="297"/>
      <c r="L204" s="18"/>
      <c r="M204" s="19"/>
    </row>
    <row r="205" spans="1:13" s="9" customFormat="1" ht="14.4" x14ac:dyDescent="0.25">
      <c r="A205" s="12" t="str">
        <f t="shared" si="32"/>
        <v/>
      </c>
      <c r="B205" s="13"/>
      <c r="C205" s="14"/>
      <c r="D205" s="15"/>
      <c r="E205" s="20"/>
      <c r="F205" s="16"/>
      <c r="G205" s="280"/>
      <c r="H205" s="13"/>
      <c r="I205" s="31"/>
      <c r="J205" s="34"/>
      <c r="K205" s="17"/>
      <c r="L205" s="18">
        <f t="shared" ref="L205:L232" si="33">IF(K205=1,7,IF(K205=2,6,IF(K205=3,5,IF(K205=4,4,IF(K205=5,3,IF(K205=6,2,IF(K205&gt;=6,1,0)))))))</f>
        <v>0</v>
      </c>
      <c r="M205" s="19">
        <f t="shared" ref="M205:M232" si="34">SUM(L205*$M$5)</f>
        <v>0</v>
      </c>
    </row>
    <row r="206" spans="1:13" s="9" customFormat="1" ht="14.4" x14ac:dyDescent="0.25">
      <c r="A206" s="12" t="str">
        <f t="shared" si="32"/>
        <v/>
      </c>
      <c r="B206" s="13"/>
      <c r="C206" s="14"/>
      <c r="D206" s="15"/>
      <c r="E206" s="20"/>
      <c r="F206" s="16"/>
      <c r="G206" s="280"/>
      <c r="H206" s="13"/>
      <c r="I206" s="31"/>
      <c r="J206" s="34"/>
      <c r="K206" s="17"/>
      <c r="L206" s="18">
        <f t="shared" si="33"/>
        <v>0</v>
      </c>
      <c r="M206" s="19">
        <f t="shared" si="34"/>
        <v>0</v>
      </c>
    </row>
    <row r="207" spans="1:13" s="9" customFormat="1" ht="14.4" x14ac:dyDescent="0.25">
      <c r="A207" s="12" t="str">
        <f t="shared" si="32"/>
        <v/>
      </c>
      <c r="B207" s="13"/>
      <c r="C207" s="14"/>
      <c r="D207" s="15"/>
      <c r="E207" s="20"/>
      <c r="F207" s="16"/>
      <c r="G207" s="280"/>
      <c r="H207" s="13"/>
      <c r="I207" s="31"/>
      <c r="J207" s="34"/>
      <c r="K207" s="17"/>
      <c r="L207" s="18">
        <f t="shared" si="33"/>
        <v>0</v>
      </c>
      <c r="M207" s="19">
        <f t="shared" si="34"/>
        <v>0</v>
      </c>
    </row>
    <row r="208" spans="1:13" s="9" customFormat="1" ht="14.4" x14ac:dyDescent="0.25">
      <c r="A208" s="12" t="str">
        <f t="shared" si="32"/>
        <v/>
      </c>
      <c r="B208" s="13"/>
      <c r="C208" s="14"/>
      <c r="D208" s="15"/>
      <c r="E208" s="20"/>
      <c r="F208" s="16"/>
      <c r="G208" s="280"/>
      <c r="H208" s="13"/>
      <c r="I208" s="31"/>
      <c r="J208" s="34"/>
      <c r="K208" s="17"/>
      <c r="L208" s="18">
        <f t="shared" si="33"/>
        <v>0</v>
      </c>
      <c r="M208" s="19">
        <f t="shared" si="34"/>
        <v>0</v>
      </c>
    </row>
    <row r="209" spans="1:13" s="9" customFormat="1" ht="14.4" x14ac:dyDescent="0.25">
      <c r="A209" s="12" t="str">
        <f t="shared" si="32"/>
        <v/>
      </c>
      <c r="B209" s="13"/>
      <c r="C209" s="14"/>
      <c r="D209" s="15"/>
      <c r="E209" s="20"/>
      <c r="F209" s="16"/>
      <c r="G209" s="280"/>
      <c r="H209" s="13"/>
      <c r="I209" s="31"/>
      <c r="J209" s="34"/>
      <c r="K209" s="17"/>
      <c r="L209" s="18">
        <f t="shared" si="33"/>
        <v>0</v>
      </c>
      <c r="M209" s="19">
        <f t="shared" si="34"/>
        <v>0</v>
      </c>
    </row>
    <row r="210" spans="1:13" s="9" customFormat="1" ht="14.4" x14ac:dyDescent="0.25">
      <c r="A210" s="12" t="str">
        <f t="shared" si="32"/>
        <v/>
      </c>
      <c r="B210" s="13"/>
      <c r="C210" s="14"/>
      <c r="D210" s="15"/>
      <c r="E210" s="20"/>
      <c r="F210" s="16"/>
      <c r="G210" s="280"/>
      <c r="H210" s="13"/>
      <c r="I210" s="31"/>
      <c r="J210" s="34"/>
      <c r="K210" s="17"/>
      <c r="L210" s="18">
        <f t="shared" si="33"/>
        <v>0</v>
      </c>
      <c r="M210" s="19">
        <f t="shared" si="34"/>
        <v>0</v>
      </c>
    </row>
    <row r="211" spans="1:13" s="9" customFormat="1" ht="14.4" x14ac:dyDescent="0.25">
      <c r="A211" s="12" t="str">
        <f t="shared" si="32"/>
        <v/>
      </c>
      <c r="B211" s="13"/>
      <c r="C211" s="14"/>
      <c r="D211" s="295"/>
      <c r="E211" s="20"/>
      <c r="F211" s="16"/>
      <c r="G211" s="280"/>
      <c r="H211" s="13"/>
      <c r="I211" s="31"/>
      <c r="J211" s="34"/>
      <c r="K211" s="17"/>
      <c r="L211" s="18">
        <f t="shared" si="33"/>
        <v>0</v>
      </c>
      <c r="M211" s="19">
        <f t="shared" si="34"/>
        <v>0</v>
      </c>
    </row>
    <row r="212" spans="1:13" s="9" customFormat="1" ht="14.4" x14ac:dyDescent="0.25">
      <c r="A212" s="12" t="str">
        <f t="shared" si="32"/>
        <v/>
      </c>
      <c r="B212" s="13"/>
      <c r="C212" s="14"/>
      <c r="D212" s="15"/>
      <c r="E212" s="20"/>
      <c r="F212" s="16"/>
      <c r="G212" s="280"/>
      <c r="H212" s="13"/>
      <c r="I212" s="31"/>
      <c r="J212" s="34"/>
      <c r="K212" s="17"/>
      <c r="L212" s="18">
        <f t="shared" si="33"/>
        <v>0</v>
      </c>
      <c r="M212" s="19">
        <f t="shared" si="34"/>
        <v>0</v>
      </c>
    </row>
    <row r="213" spans="1:13" s="9" customFormat="1" ht="14.4" x14ac:dyDescent="0.25">
      <c r="A213" s="12" t="str">
        <f t="shared" si="32"/>
        <v/>
      </c>
      <c r="B213" s="13"/>
      <c r="C213" s="14"/>
      <c r="D213" s="15"/>
      <c r="E213" s="20"/>
      <c r="F213" s="16"/>
      <c r="G213" s="280"/>
      <c r="H213" s="13"/>
      <c r="I213" s="31"/>
      <c r="J213" s="34"/>
      <c r="K213" s="17"/>
      <c r="L213" s="18">
        <f t="shared" si="33"/>
        <v>0</v>
      </c>
      <c r="M213" s="19">
        <f t="shared" si="34"/>
        <v>0</v>
      </c>
    </row>
    <row r="214" spans="1:13" s="9" customFormat="1" ht="14.4" x14ac:dyDescent="0.25">
      <c r="A214" s="12" t="str">
        <f t="shared" si="32"/>
        <v/>
      </c>
      <c r="B214" s="13"/>
      <c r="C214" s="14"/>
      <c r="D214" s="295"/>
      <c r="E214" s="20"/>
      <c r="F214" s="16"/>
      <c r="G214" s="280"/>
      <c r="H214" s="13"/>
      <c r="I214" s="31"/>
      <c r="J214" s="34"/>
      <c r="K214" s="17"/>
      <c r="L214" s="18">
        <f t="shared" si="33"/>
        <v>0</v>
      </c>
      <c r="M214" s="19">
        <f t="shared" si="34"/>
        <v>0</v>
      </c>
    </row>
    <row r="215" spans="1:13" s="9" customFormat="1" ht="14.4" x14ac:dyDescent="0.25">
      <c r="A215" s="12" t="str">
        <f t="shared" si="32"/>
        <v/>
      </c>
      <c r="B215" s="13"/>
      <c r="C215" s="14"/>
      <c r="D215" s="15"/>
      <c r="E215" s="20"/>
      <c r="F215" s="16"/>
      <c r="G215" s="280"/>
      <c r="H215" s="13"/>
      <c r="I215" s="31"/>
      <c r="J215" s="34"/>
      <c r="K215" s="17"/>
      <c r="L215" s="18">
        <f t="shared" si="33"/>
        <v>0</v>
      </c>
      <c r="M215" s="19">
        <f t="shared" si="34"/>
        <v>0</v>
      </c>
    </row>
    <row r="216" spans="1:13" s="9" customFormat="1" ht="14.4" x14ac:dyDescent="0.25">
      <c r="A216" s="12" t="str">
        <f t="shared" si="32"/>
        <v/>
      </c>
      <c r="B216" s="13"/>
      <c r="C216" s="14"/>
      <c r="D216" s="15"/>
      <c r="E216" s="20"/>
      <c r="F216" s="16"/>
      <c r="G216" s="280"/>
      <c r="H216" s="13"/>
      <c r="I216" s="31"/>
      <c r="J216" s="34"/>
      <c r="K216" s="17"/>
      <c r="L216" s="18">
        <f t="shared" si="33"/>
        <v>0</v>
      </c>
      <c r="M216" s="19">
        <f t="shared" si="34"/>
        <v>0</v>
      </c>
    </row>
    <row r="217" spans="1:13" s="9" customFormat="1" ht="14.4" x14ac:dyDescent="0.25">
      <c r="A217" s="12" t="str">
        <f t="shared" si="32"/>
        <v/>
      </c>
      <c r="B217" s="13"/>
      <c r="C217" s="14"/>
      <c r="D217" s="15"/>
      <c r="E217" s="20"/>
      <c r="F217" s="16"/>
      <c r="G217" s="280"/>
      <c r="H217" s="13"/>
      <c r="I217" s="31"/>
      <c r="J217" s="34"/>
      <c r="K217" s="17"/>
      <c r="L217" s="18">
        <f t="shared" si="33"/>
        <v>0</v>
      </c>
      <c r="M217" s="19">
        <f t="shared" si="34"/>
        <v>0</v>
      </c>
    </row>
    <row r="218" spans="1:13" s="9" customFormat="1" ht="14.4" x14ac:dyDescent="0.25">
      <c r="A218" s="12" t="str">
        <f t="shared" si="32"/>
        <v/>
      </c>
      <c r="B218" s="13"/>
      <c r="C218" s="14"/>
      <c r="D218" s="15"/>
      <c r="E218" s="20"/>
      <c r="F218" s="16"/>
      <c r="G218" s="280"/>
      <c r="H218" s="13"/>
      <c r="I218" s="31"/>
      <c r="J218" s="34"/>
      <c r="K218" s="17"/>
      <c r="L218" s="18">
        <f t="shared" si="33"/>
        <v>0</v>
      </c>
      <c r="M218" s="19">
        <f t="shared" si="34"/>
        <v>0</v>
      </c>
    </row>
    <row r="219" spans="1:13" s="9" customFormat="1" ht="14.4" x14ac:dyDescent="0.25">
      <c r="A219" s="12" t="str">
        <f t="shared" si="32"/>
        <v/>
      </c>
      <c r="B219" s="13"/>
      <c r="C219" s="14"/>
      <c r="D219" s="295"/>
      <c r="E219" s="20"/>
      <c r="F219" s="16"/>
      <c r="G219" s="280"/>
      <c r="H219" s="13"/>
      <c r="I219" s="31"/>
      <c r="J219" s="34"/>
      <c r="K219" s="17"/>
      <c r="L219" s="18">
        <f t="shared" si="33"/>
        <v>0</v>
      </c>
      <c r="M219" s="19">
        <f t="shared" si="34"/>
        <v>0</v>
      </c>
    </row>
    <row r="220" spans="1:13" s="9" customFormat="1" ht="14.4" x14ac:dyDescent="0.25">
      <c r="A220" s="12" t="str">
        <f t="shared" si="32"/>
        <v/>
      </c>
      <c r="B220" s="13"/>
      <c r="C220" s="14"/>
      <c r="D220" s="15"/>
      <c r="E220" s="20"/>
      <c r="F220" s="16"/>
      <c r="G220" s="280"/>
      <c r="H220" s="13"/>
      <c r="I220" s="31"/>
      <c r="J220" s="34"/>
      <c r="K220" s="17"/>
      <c r="L220" s="18">
        <f t="shared" si="33"/>
        <v>0</v>
      </c>
      <c r="M220" s="19">
        <f t="shared" si="34"/>
        <v>0</v>
      </c>
    </row>
    <row r="221" spans="1:13" s="9" customFormat="1" ht="14.4" x14ac:dyDescent="0.25">
      <c r="A221" s="12" t="str">
        <f t="shared" si="32"/>
        <v/>
      </c>
      <c r="B221" s="13"/>
      <c r="C221" s="14"/>
      <c r="D221" s="15"/>
      <c r="E221" s="20"/>
      <c r="F221" s="16"/>
      <c r="G221" s="280"/>
      <c r="H221" s="13"/>
      <c r="I221" s="31"/>
      <c r="J221" s="34"/>
      <c r="K221" s="17"/>
      <c r="L221" s="18">
        <f t="shared" si="33"/>
        <v>0</v>
      </c>
      <c r="M221" s="19">
        <f t="shared" si="34"/>
        <v>0</v>
      </c>
    </row>
    <row r="222" spans="1:13" s="9" customFormat="1" ht="14.4" x14ac:dyDescent="0.25">
      <c r="A222" s="12" t="str">
        <f t="shared" si="32"/>
        <v/>
      </c>
      <c r="B222" s="13"/>
      <c r="C222" s="14"/>
      <c r="D222" s="15"/>
      <c r="E222" s="20"/>
      <c r="F222" s="16"/>
      <c r="G222" s="280"/>
      <c r="H222" s="13"/>
      <c r="I222" s="31"/>
      <c r="J222" s="34"/>
      <c r="K222" s="17"/>
      <c r="L222" s="18">
        <f t="shared" si="33"/>
        <v>0</v>
      </c>
      <c r="M222" s="19">
        <f t="shared" si="34"/>
        <v>0</v>
      </c>
    </row>
    <row r="223" spans="1:13" s="9" customFormat="1" ht="14.4" x14ac:dyDescent="0.25">
      <c r="A223" s="12" t="str">
        <f t="shared" si="32"/>
        <v/>
      </c>
      <c r="B223" s="13"/>
      <c r="C223" s="14"/>
      <c r="D223" s="15"/>
      <c r="E223" s="20"/>
      <c r="F223" s="16"/>
      <c r="G223" s="280"/>
      <c r="H223" s="13"/>
      <c r="I223" s="31"/>
      <c r="J223" s="34"/>
      <c r="K223" s="17"/>
      <c r="L223" s="18">
        <f t="shared" si="33"/>
        <v>0</v>
      </c>
      <c r="M223" s="19">
        <f t="shared" si="34"/>
        <v>0</v>
      </c>
    </row>
    <row r="224" spans="1:13" s="9" customFormat="1" ht="14.4" x14ac:dyDescent="0.25">
      <c r="A224" s="12" t="str">
        <f t="shared" si="32"/>
        <v/>
      </c>
      <c r="B224" s="13"/>
      <c r="C224" s="14"/>
      <c r="D224" s="15"/>
      <c r="E224" s="20"/>
      <c r="F224" s="16"/>
      <c r="G224" s="280"/>
      <c r="H224" s="13"/>
      <c r="I224" s="31"/>
      <c r="J224" s="34"/>
      <c r="K224" s="17"/>
      <c r="L224" s="18">
        <f t="shared" si="33"/>
        <v>0</v>
      </c>
      <c r="M224" s="19">
        <f t="shared" si="34"/>
        <v>0</v>
      </c>
    </row>
    <row r="225" spans="1:13" s="9" customFormat="1" ht="14.4" x14ac:dyDescent="0.25">
      <c r="A225" s="12" t="str">
        <f t="shared" si="32"/>
        <v/>
      </c>
      <c r="B225" s="13"/>
      <c r="C225" s="14"/>
      <c r="D225" s="15"/>
      <c r="E225" s="20"/>
      <c r="F225" s="16"/>
      <c r="G225" s="280"/>
      <c r="H225" s="13"/>
      <c r="I225" s="31"/>
      <c r="J225" s="34"/>
      <c r="K225" s="17"/>
      <c r="L225" s="18">
        <f t="shared" si="33"/>
        <v>0</v>
      </c>
      <c r="M225" s="19">
        <f t="shared" si="34"/>
        <v>0</v>
      </c>
    </row>
    <row r="226" spans="1:13" s="9" customFormat="1" ht="14.4" x14ac:dyDescent="0.25">
      <c r="A226" s="12" t="str">
        <f t="shared" si="32"/>
        <v/>
      </c>
      <c r="B226" s="13"/>
      <c r="C226" s="14"/>
      <c r="D226" s="15"/>
      <c r="E226" s="20"/>
      <c r="F226" s="16"/>
      <c r="G226" s="280"/>
      <c r="H226" s="13"/>
      <c r="I226" s="31"/>
      <c r="J226" s="34"/>
      <c r="K226" s="17"/>
      <c r="L226" s="18">
        <f t="shared" si="33"/>
        <v>0</v>
      </c>
      <c r="M226" s="19">
        <f t="shared" si="34"/>
        <v>0</v>
      </c>
    </row>
    <row r="227" spans="1:13" s="9" customFormat="1" ht="14.4" x14ac:dyDescent="0.25">
      <c r="A227" s="12" t="str">
        <f t="shared" si="32"/>
        <v/>
      </c>
      <c r="B227" s="13"/>
      <c r="C227" s="14"/>
      <c r="D227" s="15"/>
      <c r="E227" s="20"/>
      <c r="F227" s="16"/>
      <c r="G227" s="280"/>
      <c r="H227" s="13"/>
      <c r="I227" s="31"/>
      <c r="J227" s="34"/>
      <c r="K227" s="17"/>
      <c r="L227" s="18">
        <f t="shared" si="33"/>
        <v>0</v>
      </c>
      <c r="M227" s="19">
        <f t="shared" si="34"/>
        <v>0</v>
      </c>
    </row>
    <row r="228" spans="1:13" s="9" customFormat="1" ht="14.4" x14ac:dyDescent="0.25">
      <c r="A228" s="12" t="str">
        <f t="shared" si="32"/>
        <v/>
      </c>
      <c r="B228" s="13"/>
      <c r="C228" s="14"/>
      <c r="D228" s="15"/>
      <c r="E228" s="20"/>
      <c r="F228" s="16"/>
      <c r="G228" s="280"/>
      <c r="H228" s="13"/>
      <c r="I228" s="31"/>
      <c r="J228" s="34"/>
      <c r="K228" s="17"/>
      <c r="L228" s="18">
        <f t="shared" si="33"/>
        <v>0</v>
      </c>
      <c r="M228" s="19">
        <f t="shared" si="34"/>
        <v>0</v>
      </c>
    </row>
    <row r="229" spans="1:13" s="9" customFormat="1" ht="14.4" x14ac:dyDescent="0.25">
      <c r="A229" s="12" t="str">
        <f t="shared" si="32"/>
        <v/>
      </c>
      <c r="B229" s="13"/>
      <c r="C229" s="14"/>
      <c r="D229" s="295"/>
      <c r="E229" s="20"/>
      <c r="F229" s="16"/>
      <c r="G229" s="280"/>
      <c r="H229" s="13"/>
      <c r="I229" s="31"/>
      <c r="J229" s="34"/>
      <c r="K229" s="17"/>
      <c r="L229" s="18">
        <f t="shared" si="33"/>
        <v>0</v>
      </c>
      <c r="M229" s="19">
        <f t="shared" si="34"/>
        <v>0</v>
      </c>
    </row>
    <row r="230" spans="1:13" s="9" customFormat="1" ht="14.4" x14ac:dyDescent="0.25">
      <c r="A230" s="12" t="str">
        <f t="shared" si="32"/>
        <v/>
      </c>
      <c r="B230" s="13"/>
      <c r="C230" s="14"/>
      <c r="D230" s="15"/>
      <c r="E230" s="20"/>
      <c r="F230" s="16"/>
      <c r="G230" s="280"/>
      <c r="H230" s="13"/>
      <c r="I230" s="31"/>
      <c r="J230" s="34"/>
      <c r="K230" s="17"/>
      <c r="L230" s="18">
        <f t="shared" si="33"/>
        <v>0</v>
      </c>
      <c r="M230" s="19">
        <f t="shared" si="34"/>
        <v>0</v>
      </c>
    </row>
    <row r="231" spans="1:13" s="9" customFormat="1" ht="14.4" x14ac:dyDescent="0.25">
      <c r="A231" s="12" t="str">
        <f t="shared" si="32"/>
        <v/>
      </c>
      <c r="B231" s="13"/>
      <c r="C231" s="14"/>
      <c r="D231" s="15"/>
      <c r="E231" s="20"/>
      <c r="F231" s="16"/>
      <c r="G231" s="280"/>
      <c r="H231" s="13"/>
      <c r="I231" s="31"/>
      <c r="J231" s="34"/>
      <c r="K231" s="17"/>
      <c r="L231" s="18">
        <f t="shared" si="33"/>
        <v>0</v>
      </c>
      <c r="M231" s="19">
        <f t="shared" si="34"/>
        <v>0</v>
      </c>
    </row>
    <row r="232" spans="1:13" s="9" customFormat="1" ht="14.4" x14ac:dyDescent="0.25">
      <c r="A232" s="12" t="str">
        <f t="shared" si="32"/>
        <v/>
      </c>
      <c r="B232" s="13"/>
      <c r="C232" s="14"/>
      <c r="D232" s="15"/>
      <c r="E232" s="20"/>
      <c r="F232" s="16"/>
      <c r="G232" s="280"/>
      <c r="H232" s="13"/>
      <c r="I232" s="31"/>
      <c r="J232" s="34"/>
      <c r="K232" s="17"/>
      <c r="L232" s="18">
        <f t="shared" si="33"/>
        <v>0</v>
      </c>
      <c r="M232" s="19">
        <f t="shared" si="34"/>
        <v>0</v>
      </c>
    </row>
    <row r="233" spans="1:13" s="9" customFormat="1" ht="14.4" x14ac:dyDescent="0.25">
      <c r="A233" s="12" t="str">
        <f t="shared" si="32"/>
        <v/>
      </c>
      <c r="B233" s="13"/>
      <c r="C233" s="14"/>
      <c r="D233" s="15"/>
      <c r="E233" s="20"/>
      <c r="F233" s="16"/>
      <c r="G233" s="280"/>
      <c r="H233" s="13"/>
      <c r="I233" s="31"/>
      <c r="J233" s="34"/>
      <c r="K233" s="297"/>
      <c r="L233" s="18"/>
      <c r="M233" s="19"/>
    </row>
    <row r="234" spans="1:13" s="9" customFormat="1" ht="14.4" x14ac:dyDescent="0.25">
      <c r="A234" s="12" t="str">
        <f t="shared" si="32"/>
        <v/>
      </c>
      <c r="B234" s="13"/>
      <c r="C234" s="14"/>
      <c r="D234" s="15"/>
      <c r="E234" s="20"/>
      <c r="F234" s="16"/>
      <c r="G234" s="280"/>
      <c r="H234" s="13"/>
      <c r="I234" s="31"/>
      <c r="J234" s="34"/>
      <c r="K234" s="17"/>
      <c r="L234" s="18">
        <f t="shared" ref="L234:L240" si="35">IF(K234=1,7,IF(K234=2,6,IF(K234=3,5,IF(K234=4,4,IF(K234=5,3,IF(K234=6,2,IF(K234&gt;=6,1,0)))))))</f>
        <v>0</v>
      </c>
      <c r="M234" s="19">
        <f t="shared" ref="M234:M240" si="36">SUM(L234*$M$5)</f>
        <v>0</v>
      </c>
    </row>
    <row r="235" spans="1:13" s="9" customFormat="1" ht="14.4" x14ac:dyDescent="0.25">
      <c r="A235" s="12" t="str">
        <f t="shared" si="32"/>
        <v/>
      </c>
      <c r="B235" s="13"/>
      <c r="C235" s="14"/>
      <c r="D235" s="15"/>
      <c r="E235" s="20"/>
      <c r="F235" s="16"/>
      <c r="G235" s="280"/>
      <c r="H235" s="13"/>
      <c r="I235" s="31"/>
      <c r="J235" s="34"/>
      <c r="K235" s="17"/>
      <c r="L235" s="18">
        <f t="shared" si="35"/>
        <v>0</v>
      </c>
      <c r="M235" s="19">
        <f t="shared" si="36"/>
        <v>0</v>
      </c>
    </row>
    <row r="236" spans="1:13" s="9" customFormat="1" ht="14.4" x14ac:dyDescent="0.25">
      <c r="A236" s="12" t="str">
        <f t="shared" si="32"/>
        <v/>
      </c>
      <c r="B236" s="13"/>
      <c r="C236" s="14"/>
      <c r="D236" s="15"/>
      <c r="E236" s="20"/>
      <c r="F236" s="16"/>
      <c r="G236" s="280"/>
      <c r="H236" s="13"/>
      <c r="I236" s="31"/>
      <c r="J236" s="34"/>
      <c r="K236" s="17"/>
      <c r="L236" s="18">
        <f t="shared" si="35"/>
        <v>0</v>
      </c>
      <c r="M236" s="19">
        <f t="shared" si="36"/>
        <v>0</v>
      </c>
    </row>
    <row r="237" spans="1:13" s="9" customFormat="1" ht="14.4" x14ac:dyDescent="0.25">
      <c r="A237" s="12" t="str">
        <f t="shared" si="32"/>
        <v/>
      </c>
      <c r="B237" s="13"/>
      <c r="C237" s="14"/>
      <c r="D237" s="295"/>
      <c r="E237" s="20"/>
      <c r="F237" s="16"/>
      <c r="G237" s="280"/>
      <c r="H237" s="13"/>
      <c r="I237" s="31"/>
      <c r="J237" s="34"/>
      <c r="K237" s="17"/>
      <c r="L237" s="18">
        <f t="shared" si="35"/>
        <v>0</v>
      </c>
      <c r="M237" s="19">
        <f t="shared" si="36"/>
        <v>0</v>
      </c>
    </row>
    <row r="238" spans="1:13" s="9" customFormat="1" ht="14.4" x14ac:dyDescent="0.25">
      <c r="A238" s="12" t="str">
        <f t="shared" si="32"/>
        <v/>
      </c>
      <c r="B238" s="13"/>
      <c r="C238" s="14"/>
      <c r="D238" s="15"/>
      <c r="E238" s="20"/>
      <c r="F238" s="16"/>
      <c r="G238" s="280"/>
      <c r="H238" s="13"/>
      <c r="I238" s="31"/>
      <c r="J238" s="34"/>
      <c r="K238" s="17"/>
      <c r="L238" s="18">
        <f t="shared" si="35"/>
        <v>0</v>
      </c>
      <c r="M238" s="19">
        <f t="shared" si="36"/>
        <v>0</v>
      </c>
    </row>
    <row r="239" spans="1:13" s="9" customFormat="1" ht="14.4" x14ac:dyDescent="0.25">
      <c r="A239" s="12" t="str">
        <f t="shared" si="32"/>
        <v/>
      </c>
      <c r="B239" s="13"/>
      <c r="C239" s="14"/>
      <c r="D239" s="15"/>
      <c r="E239" s="20"/>
      <c r="F239" s="16"/>
      <c r="G239" s="280"/>
      <c r="H239" s="13"/>
      <c r="I239" s="31"/>
      <c r="J239" s="34"/>
      <c r="K239" s="17"/>
      <c r="L239" s="18">
        <f t="shared" si="35"/>
        <v>0</v>
      </c>
      <c r="M239" s="19">
        <f t="shared" si="36"/>
        <v>0</v>
      </c>
    </row>
    <row r="240" spans="1:13" s="9" customFormat="1" ht="14.4" x14ac:dyDescent="0.25">
      <c r="A240" s="12" t="str">
        <f t="shared" si="32"/>
        <v/>
      </c>
      <c r="B240" s="13"/>
      <c r="C240" s="14"/>
      <c r="D240" s="15"/>
      <c r="E240" s="20"/>
      <c r="F240" s="16"/>
      <c r="G240" s="280"/>
      <c r="H240" s="13"/>
      <c r="I240" s="31"/>
      <c r="J240" s="34"/>
      <c r="K240" s="17"/>
      <c r="L240" s="18">
        <f t="shared" si="35"/>
        <v>0</v>
      </c>
      <c r="M240" s="19">
        <f t="shared" si="36"/>
        <v>0</v>
      </c>
    </row>
    <row r="241" spans="1:13" s="9" customFormat="1" ht="14.4" x14ac:dyDescent="0.25">
      <c r="A241" s="12" t="str">
        <f t="shared" si="32"/>
        <v/>
      </c>
      <c r="B241" s="13"/>
      <c r="C241" s="14"/>
      <c r="D241" s="15"/>
      <c r="E241" s="20"/>
      <c r="F241" s="16"/>
      <c r="G241" s="280"/>
      <c r="H241" s="13"/>
      <c r="I241" s="31"/>
      <c r="J241" s="34"/>
      <c r="K241" s="297"/>
      <c r="L241" s="18"/>
      <c r="M241" s="19"/>
    </row>
    <row r="242" spans="1:13" s="9" customFormat="1" ht="14.4" x14ac:dyDescent="0.25">
      <c r="A242" s="12" t="str">
        <f t="shared" si="32"/>
        <v/>
      </c>
      <c r="B242" s="13"/>
      <c r="C242" s="14"/>
      <c r="D242" s="15"/>
      <c r="E242" s="20"/>
      <c r="F242" s="16"/>
      <c r="G242" s="280"/>
      <c r="H242" s="13"/>
      <c r="I242" s="31"/>
      <c r="J242" s="34"/>
      <c r="K242" s="297"/>
      <c r="L242" s="18"/>
      <c r="M242" s="19"/>
    </row>
    <row r="243" spans="1:13" s="9" customFormat="1" ht="14.4" x14ac:dyDescent="0.25">
      <c r="A243" s="12" t="str">
        <f t="shared" si="32"/>
        <v/>
      </c>
      <c r="B243" s="13"/>
      <c r="C243" s="14"/>
      <c r="D243" s="15"/>
      <c r="E243" s="20"/>
      <c r="F243" s="16"/>
      <c r="G243" s="280"/>
      <c r="H243" s="13"/>
      <c r="I243" s="31"/>
      <c r="J243" s="34"/>
      <c r="K243" s="17"/>
      <c r="L243" s="18">
        <f>IF(K243=1,7,IF(K243=2,6,IF(K243=3,5,IF(K243=4,4,IF(K243=5,3,IF(K243=6,2,IF(K243&gt;=6,1,0)))))))</f>
        <v>0</v>
      </c>
      <c r="M243" s="19">
        <f>SUM(L243*$M$5)</f>
        <v>0</v>
      </c>
    </row>
    <row r="244" spans="1:13" s="9" customFormat="1" ht="14.4" x14ac:dyDescent="0.25">
      <c r="A244" s="12" t="str">
        <f t="shared" si="32"/>
        <v/>
      </c>
      <c r="B244" s="13"/>
      <c r="C244" s="14"/>
      <c r="D244" s="295"/>
      <c r="E244" s="20"/>
      <c r="F244" s="16"/>
      <c r="G244" s="280"/>
      <c r="H244" s="13"/>
      <c r="I244" s="31"/>
      <c r="J244" s="34"/>
      <c r="K244" s="17"/>
      <c r="L244" s="18"/>
      <c r="M244" s="19"/>
    </row>
    <row r="245" spans="1:13" s="9" customFormat="1" ht="14.4" x14ac:dyDescent="0.25">
      <c r="A245" s="12" t="str">
        <f t="shared" si="32"/>
        <v/>
      </c>
      <c r="B245" s="13"/>
      <c r="C245" s="14"/>
      <c r="D245" s="15"/>
      <c r="E245" s="20"/>
      <c r="F245" s="16"/>
      <c r="G245" s="280"/>
      <c r="H245" s="13"/>
      <c r="I245" s="31"/>
      <c r="J245" s="34"/>
      <c r="K245" s="17"/>
      <c r="L245" s="18">
        <f>IF(K245=1,7,IF(K245=2,6,IF(K245=3,5,IF(K245=4,4,IF(K245=5,3,IF(K245=6,2,IF(K245&gt;=6,1,0)))))))</f>
        <v>0</v>
      </c>
      <c r="M245" s="19">
        <f>SUM(L245*$M$5)</f>
        <v>0</v>
      </c>
    </row>
    <row r="246" spans="1:13" s="9" customFormat="1" ht="14.4" x14ac:dyDescent="0.25">
      <c r="A246" s="12" t="str">
        <f t="shared" si="32"/>
        <v/>
      </c>
      <c r="B246" s="13"/>
      <c r="C246" s="14"/>
      <c r="D246" s="15"/>
      <c r="E246" s="20"/>
      <c r="F246" s="16"/>
      <c r="G246" s="280"/>
      <c r="H246" s="13"/>
      <c r="I246" s="31"/>
      <c r="J246" s="34"/>
      <c r="K246" s="17"/>
      <c r="L246" s="18">
        <f>IF(K246=1,7,IF(K246=2,6,IF(K246=3,5,IF(K246=4,4,IF(K246=5,3,IF(K246=6,2,IF(K246&gt;=6,1,0)))))))</f>
        <v>0</v>
      </c>
      <c r="M246" s="19">
        <f>SUM(L246*$M$5)</f>
        <v>0</v>
      </c>
    </row>
    <row r="247" spans="1:13" s="9" customFormat="1" ht="14.4" x14ac:dyDescent="0.25">
      <c r="A247" s="12" t="str">
        <f t="shared" si="32"/>
        <v/>
      </c>
      <c r="B247" s="13"/>
      <c r="C247" s="14"/>
      <c r="D247" s="295"/>
      <c r="E247" s="20"/>
      <c r="F247" s="16"/>
      <c r="G247" s="280"/>
      <c r="H247" s="13"/>
      <c r="I247" s="31"/>
      <c r="J247" s="34"/>
      <c r="K247" s="297"/>
      <c r="L247" s="18"/>
      <c r="M247" s="19"/>
    </row>
    <row r="248" spans="1:13" s="9" customFormat="1" ht="14.4" x14ac:dyDescent="0.25">
      <c r="A248" s="12" t="str">
        <f t="shared" si="32"/>
        <v/>
      </c>
      <c r="B248" s="13"/>
      <c r="C248" s="14"/>
      <c r="D248" s="15"/>
      <c r="E248" s="20"/>
      <c r="F248" s="16"/>
      <c r="G248" s="280"/>
      <c r="H248" s="13"/>
      <c r="I248" s="31"/>
      <c r="J248" s="34"/>
      <c r="K248" s="17"/>
      <c r="L248" s="18">
        <f>IF(K248=1,7,IF(K248=2,6,IF(K248=3,5,IF(K248=4,4,IF(K248=5,3,IF(K248=6,2,IF(K248&gt;=6,1,0)))))))</f>
        <v>0</v>
      </c>
      <c r="M248" s="19">
        <f>SUM(L248*$M$5)</f>
        <v>0</v>
      </c>
    </row>
    <row r="249" spans="1:13" s="9" customFormat="1" ht="14.4" x14ac:dyDescent="0.25">
      <c r="A249" s="12" t="str">
        <f t="shared" si="32"/>
        <v/>
      </c>
      <c r="B249" s="13"/>
      <c r="C249" s="14"/>
      <c r="D249" s="15"/>
      <c r="E249" s="20"/>
      <c r="F249" s="16"/>
      <c r="G249" s="280"/>
      <c r="H249" s="13"/>
      <c r="I249" s="31"/>
      <c r="J249" s="34"/>
      <c r="K249" s="17"/>
      <c r="L249" s="18">
        <f>IF(K249=1,7,IF(K249=2,6,IF(K249=3,5,IF(K249=4,4,IF(K249=5,3,IF(K249=6,2,IF(K249&gt;=6,1,0)))))))</f>
        <v>0</v>
      </c>
      <c r="M249" s="19">
        <f>SUM(L249*$M$5)</f>
        <v>0</v>
      </c>
    </row>
    <row r="250" spans="1:13" s="9" customFormat="1" ht="14.4" x14ac:dyDescent="0.25">
      <c r="A250" s="12" t="str">
        <f t="shared" si="32"/>
        <v/>
      </c>
      <c r="B250" s="13"/>
      <c r="C250" s="14"/>
      <c r="D250" s="295"/>
      <c r="E250" s="20"/>
      <c r="F250" s="16"/>
      <c r="G250" s="280"/>
      <c r="H250" s="13"/>
      <c r="I250" s="31"/>
      <c r="J250" s="34"/>
      <c r="K250" s="297"/>
      <c r="L250" s="18"/>
      <c r="M250" s="19"/>
    </row>
    <row r="251" spans="1:13" s="9" customFormat="1" ht="14.4" x14ac:dyDescent="0.25">
      <c r="A251" s="12" t="str">
        <f t="shared" si="32"/>
        <v/>
      </c>
      <c r="B251" s="273"/>
      <c r="C251" s="305"/>
      <c r="D251" s="295"/>
      <c r="E251" s="306"/>
      <c r="F251" s="307"/>
      <c r="G251" s="308"/>
      <c r="H251" s="273"/>
      <c r="I251" s="508"/>
      <c r="J251" s="304"/>
      <c r="K251" s="297"/>
      <c r="L251" s="509">
        <f t="shared" ref="L251:L257" si="37">IF(K251=1,7,IF(K251=2,6,IF(K251=3,5,IF(K251=4,4,IF(K251=5,3,IF(K251=6,2,IF(K251&gt;=6,1,0)))))))</f>
        <v>0</v>
      </c>
      <c r="M251" s="510">
        <f t="shared" ref="M251:M257" si="38">SUM(L251*$M$5)</f>
        <v>0</v>
      </c>
    </row>
    <row r="252" spans="1:13" s="9" customFormat="1" ht="14.4" x14ac:dyDescent="0.25">
      <c r="A252" s="12" t="str">
        <f t="shared" si="32"/>
        <v/>
      </c>
      <c r="B252" s="13"/>
      <c r="C252" s="14"/>
      <c r="D252" s="15"/>
      <c r="E252" s="20"/>
      <c r="F252" s="16"/>
      <c r="G252" s="280"/>
      <c r="H252" s="13"/>
      <c r="I252" s="31"/>
      <c r="J252" s="34"/>
      <c r="K252" s="17"/>
      <c r="L252" s="18">
        <f t="shared" si="37"/>
        <v>0</v>
      </c>
      <c r="M252" s="19">
        <f t="shared" si="38"/>
        <v>0</v>
      </c>
    </row>
    <row r="253" spans="1:13" s="9" customFormat="1" ht="14.4" x14ac:dyDescent="0.25">
      <c r="A253" s="12" t="str">
        <f t="shared" si="32"/>
        <v/>
      </c>
      <c r="B253" s="13"/>
      <c r="C253" s="14"/>
      <c r="D253" s="15"/>
      <c r="E253" s="20"/>
      <c r="F253" s="16"/>
      <c r="G253" s="280"/>
      <c r="H253" s="13"/>
      <c r="I253" s="31"/>
      <c r="J253" s="34"/>
      <c r="K253" s="17"/>
      <c r="L253" s="18">
        <f t="shared" si="37"/>
        <v>0</v>
      </c>
      <c r="M253" s="19">
        <f t="shared" si="38"/>
        <v>0</v>
      </c>
    </row>
    <row r="254" spans="1:13" s="9" customFormat="1" ht="14.4" x14ac:dyDescent="0.25">
      <c r="A254" s="12" t="str">
        <f t="shared" si="32"/>
        <v/>
      </c>
      <c r="B254" s="13"/>
      <c r="C254" s="14"/>
      <c r="D254" s="15"/>
      <c r="E254" s="20"/>
      <c r="F254" s="16"/>
      <c r="G254" s="280"/>
      <c r="H254" s="13"/>
      <c r="I254" s="31"/>
      <c r="J254" s="34"/>
      <c r="K254" s="17"/>
      <c r="L254" s="18">
        <f t="shared" si="37"/>
        <v>0</v>
      </c>
      <c r="M254" s="19">
        <f t="shared" si="38"/>
        <v>0</v>
      </c>
    </row>
    <row r="255" spans="1:13" s="9" customFormat="1" ht="14.4" x14ac:dyDescent="0.25">
      <c r="A255" s="12" t="str">
        <f t="shared" si="32"/>
        <v/>
      </c>
      <c r="B255" s="13"/>
      <c r="C255" s="14"/>
      <c r="D255" s="15"/>
      <c r="E255" s="20"/>
      <c r="F255" s="16"/>
      <c r="G255" s="280"/>
      <c r="H255" s="13"/>
      <c r="I255" s="31"/>
      <c r="J255" s="34"/>
      <c r="K255" s="17"/>
      <c r="L255" s="18">
        <f t="shared" si="37"/>
        <v>0</v>
      </c>
      <c r="M255" s="19">
        <f t="shared" si="38"/>
        <v>0</v>
      </c>
    </row>
    <row r="256" spans="1:13" s="9" customFormat="1" ht="14.4" x14ac:dyDescent="0.25">
      <c r="A256" s="12" t="str">
        <f t="shared" si="32"/>
        <v/>
      </c>
      <c r="B256" s="13"/>
      <c r="C256" s="14"/>
      <c r="D256" s="15"/>
      <c r="E256" s="20"/>
      <c r="F256" s="16"/>
      <c r="G256" s="280"/>
      <c r="H256" s="13"/>
      <c r="I256" s="31"/>
      <c r="J256" s="34"/>
      <c r="K256" s="17"/>
      <c r="L256" s="18">
        <f t="shared" si="37"/>
        <v>0</v>
      </c>
      <c r="M256" s="19">
        <f t="shared" si="38"/>
        <v>0</v>
      </c>
    </row>
    <row r="257" spans="1:13" s="9" customFormat="1" ht="14.4" x14ac:dyDescent="0.25">
      <c r="A257" s="12" t="str">
        <f t="shared" si="32"/>
        <v/>
      </c>
      <c r="B257" s="13"/>
      <c r="C257" s="14"/>
      <c r="D257" s="295"/>
      <c r="E257" s="20"/>
      <c r="F257" s="16"/>
      <c r="G257" s="280"/>
      <c r="H257" s="13"/>
      <c r="I257" s="31"/>
      <c r="J257" s="34"/>
      <c r="K257" s="17"/>
      <c r="L257" s="18">
        <f t="shared" si="37"/>
        <v>0</v>
      </c>
      <c r="M257" s="19">
        <f t="shared" si="38"/>
        <v>0</v>
      </c>
    </row>
    <row r="258" spans="1:13" x14ac:dyDescent="0.25">
      <c r="F258"/>
      <c r="H258" s="278"/>
    </row>
  </sheetData>
  <autoFilter ref="A3:M257" xr:uid="{4D3192F9-6111-4F41-9359-E5BD06E16BDF}">
    <filterColumn colId="6" showButton="0"/>
    <filterColumn colId="7" showButton="0"/>
    <filterColumn colId="8" showButton="0"/>
    <sortState xmlns:xlrd2="http://schemas.microsoft.com/office/spreadsheetml/2017/richdata2" ref="A8:M257">
      <sortCondition ref="C3:C257"/>
    </sortState>
  </autoFilter>
  <sortState xmlns:xlrd2="http://schemas.microsoft.com/office/spreadsheetml/2017/richdata2" ref="A7:M257">
    <sortCondition ref="A7:A257"/>
    <sortCondition ref="E7:E257"/>
    <sortCondition ref="F7:F257"/>
    <sortCondition ref="K7:K257"/>
    <sortCondition ref="J7:J257"/>
    <sortCondition ref="C7:C257"/>
  </sortState>
  <mergeCells count="20">
    <mergeCell ref="B1:C1"/>
    <mergeCell ref="E1:I1"/>
    <mergeCell ref="K1:L1"/>
    <mergeCell ref="B2:L2"/>
    <mergeCell ref="F3:F4"/>
    <mergeCell ref="G3:J3"/>
    <mergeCell ref="K3:K5"/>
    <mergeCell ref="A3:A5"/>
    <mergeCell ref="B3:B5"/>
    <mergeCell ref="C3:C5"/>
    <mergeCell ref="D3:D5"/>
    <mergeCell ref="E3:E4"/>
    <mergeCell ref="E5:F5"/>
    <mergeCell ref="L3:L5"/>
    <mergeCell ref="G4:G5"/>
    <mergeCell ref="H4:H5"/>
    <mergeCell ref="M3:M4"/>
    <mergeCell ref="M1:M2"/>
    <mergeCell ref="I4:I5"/>
    <mergeCell ref="J4:J5"/>
  </mergeCells>
  <phoneticPr fontId="13" type="noConversion"/>
  <conditionalFormatting sqref="A1:A1048576">
    <cfRule type="duplicateValues" dxfId="66" priority="12"/>
  </conditionalFormatting>
  <conditionalFormatting sqref="B1:B1048576">
    <cfRule type="cellIs" dxfId="65" priority="9" operator="between">
      <formula>90</formula>
      <formula>100</formula>
    </cfRule>
    <cfRule type="cellIs" dxfId="64" priority="10" operator="between">
      <formula>60</formula>
      <formula>70</formula>
    </cfRule>
  </conditionalFormatting>
  <conditionalFormatting sqref="B7:D18">
    <cfRule type="duplicateValues" dxfId="63" priority="8"/>
  </conditionalFormatting>
  <conditionalFormatting sqref="C1:D5">
    <cfRule type="duplicateValues" dxfId="62" priority="409"/>
  </conditionalFormatting>
  <conditionalFormatting sqref="C7:D33">
    <cfRule type="duplicateValues" dxfId="61" priority="3"/>
    <cfRule type="duplicateValues" dxfId="60" priority="7"/>
  </conditionalFormatting>
  <conditionalFormatting sqref="C34:D63 C117:D132">
    <cfRule type="duplicateValues" dxfId="59" priority="1"/>
    <cfRule type="duplicateValues" dxfId="58" priority="2"/>
  </conditionalFormatting>
  <conditionalFormatting sqref="C34:D63">
    <cfRule type="duplicateValues" dxfId="57" priority="6"/>
  </conditionalFormatting>
  <conditionalFormatting sqref="C52:D63 C117:D131">
    <cfRule type="duplicateValues" dxfId="56" priority="4"/>
  </conditionalFormatting>
  <conditionalFormatting sqref="C64:D116">
    <cfRule type="duplicateValues" dxfId="55" priority="5"/>
  </conditionalFormatting>
  <conditionalFormatting sqref="F1:F6">
    <cfRule type="containsBlanks" dxfId="54" priority="14">
      <formula>LEN(TRIM(F1))=0</formula>
    </cfRule>
  </conditionalFormatting>
  <conditionalFormatting sqref="K1:K257">
    <cfRule type="containsBlanks" dxfId="53" priority="13">
      <formula>LEN(TRIM(K1))=0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81E7-8909-49C6-9A77-99A3CC3979B8}">
  <sheetPr>
    <tabColor rgb="FF00B0F0"/>
  </sheetPr>
  <dimension ref="A1:P146"/>
  <sheetViews>
    <sheetView zoomScale="80" zoomScaleNormal="80" workbookViewId="0">
      <selection activeCell="G10" sqref="G10"/>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6" width="14.88671875" bestFit="1" customWidth="1"/>
    <col min="7" max="7" width="43.6640625" bestFit="1" customWidth="1"/>
    <col min="8"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243</v>
      </c>
      <c r="F1" s="623"/>
      <c r="G1" s="623"/>
      <c r="H1" s="623"/>
      <c r="I1" s="623"/>
      <c r="J1" s="8" t="s">
        <v>165</v>
      </c>
      <c r="K1" s="665">
        <v>44703</v>
      </c>
      <c r="L1" s="658"/>
      <c r="M1" s="8" t="s">
        <v>166</v>
      </c>
    </row>
    <row r="2" spans="1:16" s="9" customFormat="1" ht="22.5" customHeight="1" thickBot="1" x14ac:dyDescent="0.3">
      <c r="A2" s="1">
        <f>COUNTA(_xlfn.UNIQUE(D8:D187))</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c r="H4" s="640"/>
      <c r="I4" s="640"/>
      <c r="J4" s="620"/>
      <c r="K4" s="631"/>
      <c r="L4" s="636"/>
      <c r="M4" s="11" t="s">
        <v>246</v>
      </c>
    </row>
    <row r="5" spans="1:16" s="9" customFormat="1" ht="14.4" thickBot="1" x14ac:dyDescent="0.3">
      <c r="A5" s="647"/>
      <c r="B5" s="650"/>
      <c r="C5" s="653"/>
      <c r="D5" s="642"/>
      <c r="E5" s="633" t="s">
        <v>183</v>
      </c>
      <c r="F5" s="634"/>
      <c r="G5" s="639"/>
      <c r="H5" s="641"/>
      <c r="I5" s="641"/>
      <c r="J5" s="642"/>
      <c r="K5" s="632"/>
      <c r="L5" s="637"/>
      <c r="M5" s="345">
        <v>2</v>
      </c>
    </row>
    <row r="6" spans="1:16" ht="14.4" x14ac:dyDescent="0.25">
      <c r="A6" s="82" t="str">
        <f>CONCATENATE(B6,C6,D6)</f>
        <v xml:space="preserve">60Example Rider AExample Horse </v>
      </c>
      <c r="B6" s="83">
        <v>60</v>
      </c>
      <c r="C6" s="84" t="s">
        <v>185</v>
      </c>
      <c r="D6" s="85" t="s">
        <v>186</v>
      </c>
      <c r="E6" s="86">
        <v>6000000</v>
      </c>
      <c r="F6" s="87" t="s">
        <v>187</v>
      </c>
      <c r="G6" s="86"/>
      <c r="H6" s="83" t="s">
        <v>244</v>
      </c>
      <c r="I6" s="88" t="s">
        <v>245</v>
      </c>
      <c r="J6" s="89"/>
      <c r="K6" s="90">
        <f>SUM(G6:J6)</f>
        <v>0</v>
      </c>
      <c r="L6" s="91">
        <f>IF(K6=1,7,IF(K6=2,6,IF(K6=3,5,IF(K6=4,4,IF(K6=5,3,IF(K6=6,2,IF(K6&gt;=6,1,0)))))))</f>
        <v>0</v>
      </c>
      <c r="M6" s="92">
        <f>SUM(L6*$M$5)</f>
        <v>0</v>
      </c>
      <c r="N6" s="30"/>
      <c r="O6" s="30"/>
      <c r="P6" s="30"/>
    </row>
    <row r="7" spans="1:16" ht="14.4" x14ac:dyDescent="0.25">
      <c r="A7" s="12" t="str">
        <f>CONCATENATE(B7,C7,D7)</f>
        <v xml:space="preserve">60Example RiderExample Horse </v>
      </c>
      <c r="B7" s="93">
        <v>60</v>
      </c>
      <c r="C7" s="94" t="s">
        <v>188</v>
      </c>
      <c r="D7" s="95" t="s">
        <v>186</v>
      </c>
      <c r="E7" s="96">
        <v>6000001</v>
      </c>
      <c r="F7" s="97" t="s">
        <v>187</v>
      </c>
      <c r="G7" s="96"/>
      <c r="H7" s="93"/>
      <c r="I7" s="98"/>
      <c r="J7" s="99"/>
      <c r="K7" s="100">
        <f>SUM(G7:J7)</f>
        <v>0</v>
      </c>
      <c r="L7" s="101">
        <f>IF(K7=1,7,IF(K7=2,6,IF(K7=3,5,IF(K7=4,4,IF(K7=5,3,IF(K7=6,2,IF(K7&gt;=6,1,0)))))))</f>
        <v>0</v>
      </c>
      <c r="M7" s="92">
        <f t="shared" ref="M7:M70" si="0">SUM(L7*$M$5)</f>
        <v>0</v>
      </c>
      <c r="N7" s="30"/>
      <c r="O7" s="30"/>
      <c r="P7" s="30"/>
    </row>
    <row r="8" spans="1:16" ht="14.4" x14ac:dyDescent="0.25">
      <c r="A8" s="12" t="str">
        <f t="shared" ref="A8:A71" si="1">CONCATENATE(B8,C8,D8)</f>
        <v/>
      </c>
      <c r="B8" s="13"/>
      <c r="C8" s="14"/>
      <c r="D8" s="15"/>
      <c r="E8" s="306"/>
      <c r="F8" s="14"/>
      <c r="G8" s="308"/>
      <c r="H8" s="13"/>
      <c r="I8" s="31"/>
      <c r="J8" s="34"/>
      <c r="K8" s="17"/>
      <c r="L8" s="18">
        <f t="shared" ref="L8:L71" si="2">IF(K8=1,7,IF(K8=2,6,IF(K8=3,5,IF(K8=4,4,IF(K8=5,3,IF(K8=6,2,IF(K8&gt;=6,1,0)))))))</f>
        <v>0</v>
      </c>
      <c r="M8" s="92">
        <f t="shared" si="0"/>
        <v>0</v>
      </c>
      <c r="N8" s="30"/>
      <c r="O8" s="30"/>
      <c r="P8" s="30"/>
    </row>
    <row r="9" spans="1:16" ht="14.4" x14ac:dyDescent="0.25">
      <c r="A9" s="12" t="str">
        <f t="shared" si="1"/>
        <v/>
      </c>
      <c r="B9" s="13"/>
      <c r="C9" s="14"/>
      <c r="D9" s="15"/>
      <c r="E9" s="306"/>
      <c r="F9" s="14"/>
      <c r="G9" s="308"/>
      <c r="H9" s="13"/>
      <c r="I9" s="31"/>
      <c r="J9" s="34"/>
      <c r="K9" s="17"/>
      <c r="L9" s="18">
        <f t="shared" si="2"/>
        <v>0</v>
      </c>
      <c r="M9" s="92">
        <f t="shared" si="0"/>
        <v>0</v>
      </c>
      <c r="N9" s="30"/>
      <c r="O9" s="30"/>
      <c r="P9" s="30"/>
    </row>
    <row r="10" spans="1:16" ht="14.4" x14ac:dyDescent="0.25">
      <c r="A10" s="12" t="str">
        <f t="shared" si="1"/>
        <v/>
      </c>
      <c r="B10" s="13"/>
      <c r="C10" s="14"/>
      <c r="D10" s="15"/>
      <c r="E10" s="306"/>
      <c r="F10" s="14"/>
      <c r="G10" s="308"/>
      <c r="H10" s="13"/>
      <c r="I10" s="31"/>
      <c r="J10" s="34"/>
      <c r="K10" s="17"/>
      <c r="L10" s="18">
        <f t="shared" si="2"/>
        <v>0</v>
      </c>
      <c r="M10" s="92">
        <f t="shared" si="0"/>
        <v>0</v>
      </c>
      <c r="N10" s="30"/>
      <c r="O10" s="30"/>
      <c r="P10" s="30"/>
    </row>
    <row r="11" spans="1:16" ht="14.4" x14ac:dyDescent="0.25">
      <c r="A11" s="12" t="str">
        <f t="shared" si="1"/>
        <v/>
      </c>
      <c r="B11" s="282"/>
      <c r="C11" s="283"/>
      <c r="D11" s="284"/>
      <c r="E11" s="483"/>
      <c r="F11" s="286"/>
      <c r="G11" s="468"/>
      <c r="H11" s="282"/>
      <c r="I11" s="288"/>
      <c r="J11" s="289"/>
      <c r="K11" s="290"/>
      <c r="L11" s="291">
        <f t="shared" si="2"/>
        <v>0</v>
      </c>
      <c r="M11" s="92">
        <f t="shared" si="0"/>
        <v>0</v>
      </c>
      <c r="N11" s="30"/>
      <c r="O11" s="30"/>
      <c r="P11" s="30"/>
    </row>
    <row r="12" spans="1:16" ht="14.4" x14ac:dyDescent="0.25">
      <c r="A12" s="12" t="str">
        <f t="shared" si="1"/>
        <v/>
      </c>
      <c r="B12" s="282"/>
      <c r="C12" s="283"/>
      <c r="D12" s="284"/>
      <c r="E12" s="483"/>
      <c r="F12" s="286"/>
      <c r="G12" s="468"/>
      <c r="H12" s="282"/>
      <c r="I12" s="288"/>
      <c r="J12" s="289"/>
      <c r="K12" s="290"/>
      <c r="L12" s="291">
        <f t="shared" si="2"/>
        <v>0</v>
      </c>
      <c r="M12" s="92">
        <f t="shared" si="0"/>
        <v>0</v>
      </c>
      <c r="N12" s="30"/>
      <c r="O12" s="30"/>
      <c r="P12" s="30"/>
    </row>
    <row r="13" spans="1:16" ht="14.4" x14ac:dyDescent="0.25">
      <c r="A13" s="12" t="str">
        <f t="shared" si="1"/>
        <v/>
      </c>
      <c r="B13" s="282"/>
      <c r="C13" s="283"/>
      <c r="D13" s="284"/>
      <c r="E13" s="483"/>
      <c r="F13" s="286"/>
      <c r="G13" s="468"/>
      <c r="H13" s="282"/>
      <c r="I13" s="288"/>
      <c r="J13" s="289"/>
      <c r="K13" s="290"/>
      <c r="L13" s="291">
        <f t="shared" si="2"/>
        <v>0</v>
      </c>
      <c r="M13" s="92">
        <f t="shared" si="0"/>
        <v>0</v>
      </c>
      <c r="N13" s="30"/>
      <c r="O13" s="30"/>
      <c r="P13" s="30"/>
    </row>
    <row r="14" spans="1:16" ht="14.4" x14ac:dyDescent="0.25">
      <c r="A14" s="12" t="str">
        <f t="shared" si="1"/>
        <v/>
      </c>
      <c r="B14" s="282"/>
      <c r="C14" s="283"/>
      <c r="D14" s="284"/>
      <c r="E14" s="483"/>
      <c r="F14" s="286"/>
      <c r="G14" s="468"/>
      <c r="H14" s="282"/>
      <c r="I14" s="288"/>
      <c r="J14" s="289"/>
      <c r="K14" s="290"/>
      <c r="L14" s="291">
        <f t="shared" si="2"/>
        <v>0</v>
      </c>
      <c r="M14" s="92">
        <f t="shared" si="0"/>
        <v>0</v>
      </c>
      <c r="N14" s="30"/>
      <c r="O14" s="30"/>
      <c r="P14" s="30"/>
    </row>
    <row r="15" spans="1:16" ht="14.4" x14ac:dyDescent="0.25">
      <c r="A15" s="12" t="str">
        <f t="shared" si="1"/>
        <v/>
      </c>
      <c r="B15" s="282"/>
      <c r="C15" s="283"/>
      <c r="D15" s="284"/>
      <c r="E15" s="483"/>
      <c r="F15" s="286"/>
      <c r="G15" s="468"/>
      <c r="H15" s="282"/>
      <c r="I15" s="288"/>
      <c r="J15" s="289"/>
      <c r="K15" s="290"/>
      <c r="L15" s="291">
        <f t="shared" si="2"/>
        <v>0</v>
      </c>
      <c r="M15" s="92">
        <f t="shared" si="0"/>
        <v>0</v>
      </c>
      <c r="N15" s="30"/>
      <c r="O15" s="30"/>
      <c r="P15" s="30"/>
    </row>
    <row r="16" spans="1:16" ht="14.4" x14ac:dyDescent="0.25">
      <c r="A16" s="12" t="str">
        <f t="shared" si="1"/>
        <v/>
      </c>
      <c r="B16" s="282"/>
      <c r="C16" s="283"/>
      <c r="D16" s="284"/>
      <c r="E16" s="483"/>
      <c r="F16" s="286"/>
      <c r="G16" s="468"/>
      <c r="H16" s="282"/>
      <c r="I16" s="288"/>
      <c r="J16" s="289"/>
      <c r="K16" s="290"/>
      <c r="L16" s="291">
        <f t="shared" si="2"/>
        <v>0</v>
      </c>
      <c r="M16" s="92">
        <f t="shared" si="0"/>
        <v>0</v>
      </c>
      <c r="N16" s="30"/>
      <c r="O16" s="30"/>
      <c r="P16" s="30"/>
    </row>
    <row r="17" spans="1:16" ht="14.4" x14ac:dyDescent="0.25">
      <c r="A17" s="12" t="str">
        <f t="shared" si="1"/>
        <v/>
      </c>
      <c r="B17" s="282"/>
      <c r="C17" s="283"/>
      <c r="D17" s="284"/>
      <c r="E17" s="483"/>
      <c r="F17" s="286"/>
      <c r="G17" s="468"/>
      <c r="H17" s="282"/>
      <c r="I17" s="288"/>
      <c r="J17" s="289"/>
      <c r="K17" s="290"/>
      <c r="L17" s="291">
        <f t="shared" si="2"/>
        <v>0</v>
      </c>
      <c r="M17" s="92">
        <f t="shared" si="0"/>
        <v>0</v>
      </c>
      <c r="N17" s="30"/>
      <c r="O17" s="30"/>
      <c r="P17" s="30"/>
    </row>
    <row r="18" spans="1:16" ht="14.4" x14ac:dyDescent="0.25">
      <c r="A18" s="12" t="str">
        <f t="shared" si="1"/>
        <v/>
      </c>
      <c r="B18" s="282"/>
      <c r="C18" s="283"/>
      <c r="D18" s="284"/>
      <c r="E18" s="483"/>
      <c r="F18" s="286"/>
      <c r="G18" s="468"/>
      <c r="H18" s="282"/>
      <c r="I18" s="288"/>
      <c r="J18" s="289"/>
      <c r="K18" s="290"/>
      <c r="L18" s="291">
        <f t="shared" si="2"/>
        <v>0</v>
      </c>
      <c r="M18" s="92">
        <f t="shared" si="0"/>
        <v>0</v>
      </c>
      <c r="P18" s="30"/>
    </row>
    <row r="19" spans="1:16" ht="14.4" x14ac:dyDescent="0.25">
      <c r="A19" s="12" t="str">
        <f t="shared" si="1"/>
        <v/>
      </c>
      <c r="B19" s="282"/>
      <c r="C19" s="283"/>
      <c r="D19" s="284"/>
      <c r="E19" s="483"/>
      <c r="F19" s="286"/>
      <c r="G19" s="468"/>
      <c r="H19" s="282"/>
      <c r="I19" s="288"/>
      <c r="J19" s="289"/>
      <c r="K19" s="290"/>
      <c r="L19" s="291">
        <f t="shared" si="2"/>
        <v>0</v>
      </c>
      <c r="M19" s="92">
        <f t="shared" si="0"/>
        <v>0</v>
      </c>
      <c r="P19" s="30"/>
    </row>
    <row r="20" spans="1:16" ht="14.4" x14ac:dyDescent="0.25">
      <c r="A20" s="12" t="str">
        <f t="shared" si="1"/>
        <v/>
      </c>
      <c r="B20" s="282"/>
      <c r="C20" s="283"/>
      <c r="D20" s="284"/>
      <c r="E20" s="483"/>
      <c r="F20" s="286"/>
      <c r="G20" s="468"/>
      <c r="H20" s="282"/>
      <c r="I20" s="288"/>
      <c r="J20" s="289"/>
      <c r="K20" s="290"/>
      <c r="L20" s="291">
        <f t="shared" si="2"/>
        <v>0</v>
      </c>
      <c r="M20" s="92">
        <f t="shared" si="0"/>
        <v>0</v>
      </c>
    </row>
    <row r="21" spans="1:16" ht="14.4" x14ac:dyDescent="0.25">
      <c r="A21" s="12" t="str">
        <f t="shared" si="1"/>
        <v/>
      </c>
      <c r="B21" s="282"/>
      <c r="C21" s="283"/>
      <c r="D21" s="284"/>
      <c r="E21" s="483"/>
      <c r="F21" s="286"/>
      <c r="G21" s="468"/>
      <c r="H21" s="282"/>
      <c r="I21" s="288"/>
      <c r="J21" s="289"/>
      <c r="K21" s="290"/>
      <c r="L21" s="291">
        <f t="shared" si="2"/>
        <v>0</v>
      </c>
      <c r="M21" s="92">
        <f t="shared" si="0"/>
        <v>0</v>
      </c>
    </row>
    <row r="22" spans="1:16" ht="14.4" x14ac:dyDescent="0.25">
      <c r="A22" s="12" t="str">
        <f t="shared" si="1"/>
        <v/>
      </c>
      <c r="B22" s="13"/>
      <c r="C22" s="14"/>
      <c r="D22" s="15"/>
      <c r="E22" s="306"/>
      <c r="F22" s="16"/>
      <c r="G22" s="308"/>
      <c r="H22" s="13"/>
      <c r="I22" s="31"/>
      <c r="J22" s="34"/>
      <c r="K22" s="17"/>
      <c r="L22" s="18">
        <f t="shared" si="2"/>
        <v>0</v>
      </c>
      <c r="M22" s="92">
        <f t="shared" si="0"/>
        <v>0</v>
      </c>
    </row>
    <row r="23" spans="1:16" ht="14.4" x14ac:dyDescent="0.25">
      <c r="A23" s="12" t="str">
        <f t="shared" si="1"/>
        <v/>
      </c>
      <c r="B23" s="13"/>
      <c r="C23" s="14"/>
      <c r="D23" s="15"/>
      <c r="E23" s="20"/>
      <c r="F23" s="16"/>
      <c r="G23" s="308"/>
      <c r="H23" s="13"/>
      <c r="I23" s="31"/>
      <c r="J23" s="34"/>
      <c r="K23" s="17"/>
      <c r="L23" s="18">
        <f t="shared" si="2"/>
        <v>0</v>
      </c>
      <c r="M23" s="92">
        <f t="shared" si="0"/>
        <v>0</v>
      </c>
    </row>
    <row r="24" spans="1:16" ht="14.4" x14ac:dyDescent="0.25">
      <c r="A24" s="12" t="str">
        <f t="shared" si="1"/>
        <v/>
      </c>
      <c r="B24" s="13"/>
      <c r="C24" s="14"/>
      <c r="D24" s="15"/>
      <c r="E24" s="20"/>
      <c r="F24" s="16"/>
      <c r="G24" s="308"/>
      <c r="H24" s="13"/>
      <c r="I24" s="31"/>
      <c r="J24" s="34"/>
      <c r="K24" s="17"/>
      <c r="L24" s="18">
        <f t="shared" si="2"/>
        <v>0</v>
      </c>
      <c r="M24" s="92">
        <f t="shared" si="0"/>
        <v>0</v>
      </c>
    </row>
    <row r="25" spans="1:16" ht="14.4" x14ac:dyDescent="0.25">
      <c r="A25" s="12" t="str">
        <f t="shared" si="1"/>
        <v/>
      </c>
      <c r="B25" s="13"/>
      <c r="C25" s="14"/>
      <c r="D25" s="15"/>
      <c r="E25" s="20"/>
      <c r="F25" s="16"/>
      <c r="G25" s="308"/>
      <c r="H25" s="13"/>
      <c r="I25" s="31"/>
      <c r="J25" s="34"/>
      <c r="K25" s="17"/>
      <c r="L25" s="18">
        <f t="shared" si="2"/>
        <v>0</v>
      </c>
      <c r="M25" s="92">
        <f t="shared" si="0"/>
        <v>0</v>
      </c>
    </row>
    <row r="26" spans="1:16" ht="14.4" x14ac:dyDescent="0.25">
      <c r="A26" s="12" t="str">
        <f t="shared" si="1"/>
        <v/>
      </c>
      <c r="B26" s="13"/>
      <c r="C26" s="14"/>
      <c r="D26" s="15"/>
      <c r="E26" s="20"/>
      <c r="F26" s="16"/>
      <c r="G26" s="308"/>
      <c r="H26" s="13"/>
      <c r="I26" s="31"/>
      <c r="J26" s="34"/>
      <c r="K26" s="17"/>
      <c r="L26" s="18">
        <f t="shared" si="2"/>
        <v>0</v>
      </c>
      <c r="M26" s="92">
        <f t="shared" si="0"/>
        <v>0</v>
      </c>
    </row>
    <row r="27" spans="1:16" ht="14.4" x14ac:dyDescent="0.25">
      <c r="A27" s="12" t="str">
        <f t="shared" si="1"/>
        <v/>
      </c>
      <c r="B27" s="13"/>
      <c r="C27" s="14"/>
      <c r="D27" s="15"/>
      <c r="E27" s="20"/>
      <c r="F27" s="16"/>
      <c r="G27" s="308"/>
      <c r="H27" s="13"/>
      <c r="I27" s="31"/>
      <c r="J27" s="34"/>
      <c r="K27" s="17"/>
      <c r="L27" s="18">
        <f t="shared" si="2"/>
        <v>0</v>
      </c>
      <c r="M27" s="92">
        <f t="shared" si="0"/>
        <v>0</v>
      </c>
    </row>
    <row r="28" spans="1:16" ht="14.4" x14ac:dyDescent="0.25">
      <c r="A28" s="12" t="str">
        <f t="shared" si="1"/>
        <v/>
      </c>
      <c r="B28" s="13"/>
      <c r="C28" s="14"/>
      <c r="D28" s="15"/>
      <c r="E28" s="20"/>
      <c r="F28" s="16"/>
      <c r="G28" s="308"/>
      <c r="H28" s="13"/>
      <c r="I28" s="31"/>
      <c r="J28" s="34"/>
      <c r="K28" s="17"/>
      <c r="L28" s="18">
        <f t="shared" si="2"/>
        <v>0</v>
      </c>
      <c r="M28" s="92">
        <f t="shared" si="0"/>
        <v>0</v>
      </c>
    </row>
    <row r="29" spans="1:16" ht="14.4" x14ac:dyDescent="0.25">
      <c r="A29" s="12" t="str">
        <f t="shared" si="1"/>
        <v/>
      </c>
      <c r="B29" s="13"/>
      <c r="C29" s="14"/>
      <c r="D29" s="15"/>
      <c r="E29" s="20"/>
      <c r="F29" s="16"/>
      <c r="G29" s="308"/>
      <c r="H29" s="13"/>
      <c r="I29" s="31"/>
      <c r="J29" s="34"/>
      <c r="K29" s="17"/>
      <c r="L29" s="18">
        <f t="shared" si="2"/>
        <v>0</v>
      </c>
      <c r="M29" s="92">
        <f t="shared" si="0"/>
        <v>0</v>
      </c>
    </row>
    <row r="30" spans="1:16" ht="14.4" x14ac:dyDescent="0.25">
      <c r="A30" s="12" t="str">
        <f t="shared" si="1"/>
        <v/>
      </c>
      <c r="B30" s="13"/>
      <c r="C30" s="14"/>
      <c r="D30" s="15"/>
      <c r="E30" s="20"/>
      <c r="F30" s="16"/>
      <c r="G30" s="308"/>
      <c r="H30" s="13"/>
      <c r="I30" s="31"/>
      <c r="J30" s="34"/>
      <c r="K30" s="17"/>
      <c r="L30" s="18">
        <f t="shared" si="2"/>
        <v>0</v>
      </c>
      <c r="M30" s="92">
        <f t="shared" si="0"/>
        <v>0</v>
      </c>
    </row>
    <row r="31" spans="1:16" ht="14.4" x14ac:dyDescent="0.25">
      <c r="A31" s="12" t="str">
        <f t="shared" si="1"/>
        <v/>
      </c>
      <c r="B31" s="13"/>
      <c r="C31" s="14"/>
      <c r="D31" s="15"/>
      <c r="E31" s="20"/>
      <c r="F31" s="16"/>
      <c r="G31" s="308"/>
      <c r="H31" s="13"/>
      <c r="I31" s="31"/>
      <c r="J31" s="34"/>
      <c r="K31" s="17"/>
      <c r="L31" s="18">
        <f t="shared" si="2"/>
        <v>0</v>
      </c>
      <c r="M31" s="92">
        <f t="shared" si="0"/>
        <v>0</v>
      </c>
    </row>
    <row r="32" spans="1:16" ht="14.4" x14ac:dyDescent="0.25">
      <c r="A32" s="12" t="str">
        <f t="shared" si="1"/>
        <v/>
      </c>
      <c r="B32" s="13"/>
      <c r="C32" s="14"/>
      <c r="D32" s="15"/>
      <c r="E32" s="20"/>
      <c r="F32" s="16"/>
      <c r="G32" s="308"/>
      <c r="H32" s="13"/>
      <c r="I32" s="31"/>
      <c r="J32" s="34"/>
      <c r="K32" s="17"/>
      <c r="L32" s="18">
        <f t="shared" si="2"/>
        <v>0</v>
      </c>
      <c r="M32" s="92">
        <f t="shared" si="0"/>
        <v>0</v>
      </c>
    </row>
    <row r="33" spans="1:13" ht="14.4" x14ac:dyDescent="0.25">
      <c r="A33" s="12" t="str">
        <f t="shared" si="1"/>
        <v/>
      </c>
      <c r="B33" s="13"/>
      <c r="C33" s="14"/>
      <c r="D33" s="15"/>
      <c r="E33" s="20"/>
      <c r="F33" s="16"/>
      <c r="G33" s="308"/>
      <c r="H33" s="13"/>
      <c r="I33" s="31"/>
      <c r="J33" s="34"/>
      <c r="K33" s="17"/>
      <c r="L33" s="18">
        <f t="shared" si="2"/>
        <v>0</v>
      </c>
      <c r="M33" s="92">
        <f t="shared" si="0"/>
        <v>0</v>
      </c>
    </row>
    <row r="34" spans="1:13" ht="14.4" x14ac:dyDescent="0.25">
      <c r="A34" s="12" t="str">
        <f t="shared" si="1"/>
        <v/>
      </c>
      <c r="B34" s="282"/>
      <c r="C34" s="283"/>
      <c r="D34" s="284"/>
      <c r="E34" s="285"/>
      <c r="F34" s="482"/>
      <c r="G34" s="468"/>
      <c r="H34" s="282"/>
      <c r="I34" s="288"/>
      <c r="J34" s="289"/>
      <c r="K34" s="290"/>
      <c r="L34" s="291">
        <f t="shared" si="2"/>
        <v>0</v>
      </c>
      <c r="M34" s="92">
        <f t="shared" si="0"/>
        <v>0</v>
      </c>
    </row>
    <row r="35" spans="1:13" ht="14.4" x14ac:dyDescent="0.25">
      <c r="A35" s="12" t="str">
        <f t="shared" si="1"/>
        <v/>
      </c>
      <c r="B35" s="282"/>
      <c r="C35" s="283"/>
      <c r="D35" s="284"/>
      <c r="E35" s="285"/>
      <c r="F35" s="482"/>
      <c r="G35" s="468"/>
      <c r="H35" s="282"/>
      <c r="I35" s="288"/>
      <c r="J35" s="289"/>
      <c r="K35" s="290"/>
      <c r="L35" s="291">
        <f t="shared" si="2"/>
        <v>0</v>
      </c>
      <c r="M35" s="92">
        <f t="shared" si="0"/>
        <v>0</v>
      </c>
    </row>
    <row r="36" spans="1:13" ht="14.4" x14ac:dyDescent="0.25">
      <c r="A36" s="12" t="str">
        <f t="shared" si="1"/>
        <v/>
      </c>
      <c r="B36" s="282"/>
      <c r="C36" s="283"/>
      <c r="D36" s="284"/>
      <c r="E36" s="285"/>
      <c r="F36" s="482"/>
      <c r="G36" s="468"/>
      <c r="H36" s="282"/>
      <c r="I36" s="288"/>
      <c r="J36" s="289"/>
      <c r="K36" s="290"/>
      <c r="L36" s="291">
        <f t="shared" si="2"/>
        <v>0</v>
      </c>
      <c r="M36" s="92">
        <f t="shared" si="0"/>
        <v>0</v>
      </c>
    </row>
    <row r="37" spans="1:13" ht="14.4" x14ac:dyDescent="0.25">
      <c r="A37" s="12" t="str">
        <f t="shared" si="1"/>
        <v/>
      </c>
      <c r="B37" s="282"/>
      <c r="C37" s="283"/>
      <c r="D37" s="284"/>
      <c r="E37" s="285"/>
      <c r="F37" s="482"/>
      <c r="G37" s="468"/>
      <c r="H37" s="282"/>
      <c r="I37" s="288"/>
      <c r="J37" s="289"/>
      <c r="K37" s="290"/>
      <c r="L37" s="291">
        <f t="shared" si="2"/>
        <v>0</v>
      </c>
      <c r="M37" s="92">
        <f t="shared" si="0"/>
        <v>0</v>
      </c>
    </row>
    <row r="38" spans="1:13" ht="14.4" x14ac:dyDescent="0.25">
      <c r="A38" s="12" t="str">
        <f t="shared" si="1"/>
        <v/>
      </c>
      <c r="B38" s="282"/>
      <c r="C38" s="283"/>
      <c r="D38" s="284"/>
      <c r="E38" s="285"/>
      <c r="F38" s="482"/>
      <c r="G38" s="468"/>
      <c r="H38" s="282"/>
      <c r="I38" s="288"/>
      <c r="J38" s="289"/>
      <c r="K38" s="290"/>
      <c r="L38" s="291">
        <f t="shared" si="2"/>
        <v>0</v>
      </c>
      <c r="M38" s="92">
        <f t="shared" si="0"/>
        <v>0</v>
      </c>
    </row>
    <row r="39" spans="1:13" ht="14.4" x14ac:dyDescent="0.25">
      <c r="A39" s="12" t="str">
        <f t="shared" si="1"/>
        <v/>
      </c>
      <c r="B39" s="282"/>
      <c r="C39" s="283"/>
      <c r="D39" s="284"/>
      <c r="E39" s="285"/>
      <c r="F39" s="283"/>
      <c r="G39" s="468"/>
      <c r="H39" s="282"/>
      <c r="I39" s="288"/>
      <c r="J39" s="289"/>
      <c r="K39" s="290"/>
      <c r="L39" s="291">
        <f t="shared" si="2"/>
        <v>0</v>
      </c>
      <c r="M39" s="92">
        <f t="shared" si="0"/>
        <v>0</v>
      </c>
    </row>
    <row r="40" spans="1:13" ht="14.4" x14ac:dyDescent="0.25">
      <c r="A40" s="12" t="str">
        <f t="shared" si="1"/>
        <v/>
      </c>
      <c r="B40" s="282"/>
      <c r="C40" s="283"/>
      <c r="D40" s="284"/>
      <c r="E40" s="285"/>
      <c r="F40" s="482"/>
      <c r="G40" s="468"/>
      <c r="H40" s="282"/>
      <c r="I40" s="288"/>
      <c r="J40" s="289"/>
      <c r="K40" s="290"/>
      <c r="L40" s="291">
        <f t="shared" si="2"/>
        <v>0</v>
      </c>
      <c r="M40" s="92">
        <f t="shared" si="0"/>
        <v>0</v>
      </c>
    </row>
    <row r="41" spans="1:13" ht="14.4" x14ac:dyDescent="0.25">
      <c r="A41" s="12" t="str">
        <f t="shared" si="1"/>
        <v/>
      </c>
      <c r="B41" s="282"/>
      <c r="C41" s="283"/>
      <c r="D41" s="284"/>
      <c r="E41" s="285"/>
      <c r="F41" s="482"/>
      <c r="G41" s="468"/>
      <c r="H41" s="282"/>
      <c r="I41" s="288"/>
      <c r="J41" s="289"/>
      <c r="K41" s="290"/>
      <c r="L41" s="291">
        <f t="shared" si="2"/>
        <v>0</v>
      </c>
      <c r="M41" s="92">
        <f t="shared" si="0"/>
        <v>0</v>
      </c>
    </row>
    <row r="42" spans="1:13" ht="14.4" x14ac:dyDescent="0.25">
      <c r="A42" s="12" t="str">
        <f t="shared" si="1"/>
        <v/>
      </c>
      <c r="B42" s="282"/>
      <c r="C42" s="283"/>
      <c r="D42" s="284"/>
      <c r="E42" s="285"/>
      <c r="F42" s="482"/>
      <c r="G42" s="468"/>
      <c r="H42" s="282"/>
      <c r="I42" s="288"/>
      <c r="J42" s="289"/>
      <c r="K42" s="290"/>
      <c r="L42" s="291">
        <f t="shared" si="2"/>
        <v>0</v>
      </c>
      <c r="M42" s="92">
        <f t="shared" si="0"/>
        <v>0</v>
      </c>
    </row>
    <row r="43" spans="1:13" ht="14.4" x14ac:dyDescent="0.25">
      <c r="A43" s="12" t="str">
        <f t="shared" si="1"/>
        <v/>
      </c>
      <c r="B43" s="13"/>
      <c r="C43" s="14"/>
      <c r="D43" s="15"/>
      <c r="E43" s="20"/>
      <c r="F43" s="16"/>
      <c r="G43" s="308"/>
      <c r="H43" s="13"/>
      <c r="I43" s="31"/>
      <c r="J43" s="34"/>
      <c r="K43" s="17"/>
      <c r="L43" s="18">
        <f t="shared" si="2"/>
        <v>0</v>
      </c>
      <c r="M43" s="92">
        <f t="shared" si="0"/>
        <v>0</v>
      </c>
    </row>
    <row r="44" spans="1:13" ht="14.4" x14ac:dyDescent="0.25">
      <c r="A44" s="12" t="str">
        <f t="shared" si="1"/>
        <v/>
      </c>
      <c r="B44" s="13"/>
      <c r="C44" s="14"/>
      <c r="D44" s="15"/>
      <c r="E44" s="20"/>
      <c r="F44" s="16"/>
      <c r="G44" s="308"/>
      <c r="H44" s="13"/>
      <c r="I44" s="31"/>
      <c r="J44" s="34"/>
      <c r="K44" s="17"/>
      <c r="L44" s="18">
        <f t="shared" si="2"/>
        <v>0</v>
      </c>
      <c r="M44" s="92">
        <f t="shared" si="0"/>
        <v>0</v>
      </c>
    </row>
    <row r="45" spans="1:13" ht="14.4" x14ac:dyDescent="0.25">
      <c r="A45" s="12" t="str">
        <f t="shared" si="1"/>
        <v/>
      </c>
      <c r="B45" s="13"/>
      <c r="C45" s="14"/>
      <c r="D45" s="15"/>
      <c r="E45" s="20"/>
      <c r="F45" s="16"/>
      <c r="G45" s="308"/>
      <c r="H45" s="13"/>
      <c r="I45" s="31"/>
      <c r="J45" s="34"/>
      <c r="K45" s="17"/>
      <c r="L45" s="18">
        <f t="shared" si="2"/>
        <v>0</v>
      </c>
      <c r="M45" s="92">
        <f t="shared" si="0"/>
        <v>0</v>
      </c>
    </row>
    <row r="46" spans="1:13" ht="14.4" x14ac:dyDescent="0.25">
      <c r="A46" s="12" t="str">
        <f t="shared" si="1"/>
        <v/>
      </c>
      <c r="B46" s="13"/>
      <c r="C46" s="14"/>
      <c r="D46" s="15"/>
      <c r="E46" s="20"/>
      <c r="F46" s="16"/>
      <c r="G46" s="308"/>
      <c r="H46" s="13"/>
      <c r="I46" s="31"/>
      <c r="J46" s="34"/>
      <c r="K46" s="17"/>
      <c r="L46" s="18">
        <f t="shared" si="2"/>
        <v>0</v>
      </c>
      <c r="M46" s="92">
        <f t="shared" si="0"/>
        <v>0</v>
      </c>
    </row>
    <row r="47" spans="1:13" ht="14.4" x14ac:dyDescent="0.25">
      <c r="A47" s="12" t="str">
        <f t="shared" si="1"/>
        <v/>
      </c>
      <c r="B47" s="13"/>
      <c r="C47" s="14"/>
      <c r="D47" s="15"/>
      <c r="E47" s="20"/>
      <c r="F47" s="16"/>
      <c r="G47" s="308"/>
      <c r="H47" s="13"/>
      <c r="I47" s="31"/>
      <c r="J47" s="34"/>
      <c r="K47" s="17"/>
      <c r="L47" s="18">
        <f t="shared" si="2"/>
        <v>0</v>
      </c>
      <c r="M47" s="92">
        <f t="shared" si="0"/>
        <v>0</v>
      </c>
    </row>
    <row r="48" spans="1:13" ht="14.4" x14ac:dyDescent="0.25">
      <c r="A48" s="12" t="str">
        <f t="shared" si="1"/>
        <v/>
      </c>
      <c r="B48" s="13"/>
      <c r="C48" s="14"/>
      <c r="D48" s="15"/>
      <c r="E48" s="20"/>
      <c r="F48" s="16"/>
      <c r="G48" s="308"/>
      <c r="H48" s="13"/>
      <c r="I48" s="31"/>
      <c r="J48" s="34"/>
      <c r="K48" s="17"/>
      <c r="L48" s="18">
        <f t="shared" si="2"/>
        <v>0</v>
      </c>
      <c r="M48" s="92">
        <f t="shared" si="0"/>
        <v>0</v>
      </c>
    </row>
    <row r="49" spans="1:13" ht="14.4" x14ac:dyDescent="0.25">
      <c r="A49" s="12" t="str">
        <f t="shared" si="1"/>
        <v/>
      </c>
      <c r="B49" s="13"/>
      <c r="C49" s="14"/>
      <c r="D49" s="15"/>
      <c r="E49" s="20"/>
      <c r="F49" s="16"/>
      <c r="G49" s="308"/>
      <c r="H49" s="13"/>
      <c r="I49" s="31"/>
      <c r="J49" s="34"/>
      <c r="K49" s="17"/>
      <c r="L49" s="18">
        <f t="shared" si="2"/>
        <v>0</v>
      </c>
      <c r="M49" s="92">
        <f t="shared" si="0"/>
        <v>0</v>
      </c>
    </row>
    <row r="50" spans="1:13" ht="14.4" x14ac:dyDescent="0.25">
      <c r="A50" s="12" t="str">
        <f t="shared" si="1"/>
        <v/>
      </c>
      <c r="B50" s="13"/>
      <c r="C50" s="14"/>
      <c r="D50" s="15"/>
      <c r="E50" s="20"/>
      <c r="F50" s="16"/>
      <c r="G50" s="308"/>
      <c r="H50" s="13"/>
      <c r="I50" s="31"/>
      <c r="J50" s="34"/>
      <c r="K50" s="17"/>
      <c r="L50" s="18">
        <f t="shared" si="2"/>
        <v>0</v>
      </c>
      <c r="M50" s="92">
        <f t="shared" si="0"/>
        <v>0</v>
      </c>
    </row>
    <row r="51" spans="1:13" ht="14.4" x14ac:dyDescent="0.25">
      <c r="A51" s="12" t="str">
        <f t="shared" si="1"/>
        <v/>
      </c>
      <c r="B51" s="13"/>
      <c r="C51" s="14"/>
      <c r="D51" s="15"/>
      <c r="E51" s="20"/>
      <c r="F51" s="16"/>
      <c r="G51" s="308"/>
      <c r="H51" s="13"/>
      <c r="I51" s="31"/>
      <c r="J51" s="34"/>
      <c r="K51" s="17"/>
      <c r="L51" s="18">
        <f t="shared" si="2"/>
        <v>0</v>
      </c>
      <c r="M51" s="92">
        <f t="shared" si="0"/>
        <v>0</v>
      </c>
    </row>
    <row r="52" spans="1:13" ht="14.4" x14ac:dyDescent="0.25">
      <c r="A52" s="12" t="str">
        <f t="shared" si="1"/>
        <v/>
      </c>
      <c r="B52" s="282"/>
      <c r="C52" s="283"/>
      <c r="D52" s="284"/>
      <c r="E52" s="285"/>
      <c r="F52" s="286"/>
      <c r="G52" s="468"/>
      <c r="H52" s="481"/>
      <c r="I52" s="288"/>
      <c r="J52" s="289"/>
      <c r="K52" s="290"/>
      <c r="L52" s="291">
        <f t="shared" si="2"/>
        <v>0</v>
      </c>
      <c r="M52" s="92">
        <f t="shared" si="0"/>
        <v>0</v>
      </c>
    </row>
    <row r="53" spans="1:13" ht="14.4" x14ac:dyDescent="0.25">
      <c r="A53" s="12" t="str">
        <f t="shared" si="1"/>
        <v/>
      </c>
      <c r="B53" s="282"/>
      <c r="C53" s="283"/>
      <c r="D53" s="284"/>
      <c r="E53" s="285"/>
      <c r="F53" s="286"/>
      <c r="G53" s="468"/>
      <c r="H53" s="481"/>
      <c r="I53" s="288"/>
      <c r="J53" s="289"/>
      <c r="K53" s="290"/>
      <c r="L53" s="291">
        <f t="shared" si="2"/>
        <v>0</v>
      </c>
      <c r="M53" s="92">
        <f t="shared" si="0"/>
        <v>0</v>
      </c>
    </row>
    <row r="54" spans="1:13" ht="14.4" x14ac:dyDescent="0.25">
      <c r="A54" s="12" t="str">
        <f t="shared" si="1"/>
        <v/>
      </c>
      <c r="B54" s="282"/>
      <c r="C54" s="283"/>
      <c r="D54" s="284"/>
      <c r="E54" s="285"/>
      <c r="F54" s="286"/>
      <c r="G54" s="468"/>
      <c r="H54" s="481"/>
      <c r="I54" s="288"/>
      <c r="J54" s="289"/>
      <c r="K54" s="290"/>
      <c r="L54" s="291">
        <f t="shared" si="2"/>
        <v>0</v>
      </c>
      <c r="M54" s="92">
        <f t="shared" si="0"/>
        <v>0</v>
      </c>
    </row>
    <row r="55" spans="1:13" ht="14.4" x14ac:dyDescent="0.25">
      <c r="A55" s="12" t="str">
        <f t="shared" si="1"/>
        <v/>
      </c>
      <c r="B55" s="282"/>
      <c r="C55" s="283"/>
      <c r="D55" s="284"/>
      <c r="E55" s="285"/>
      <c r="F55" s="286"/>
      <c r="G55" s="468"/>
      <c r="H55" s="481"/>
      <c r="I55" s="288"/>
      <c r="J55" s="289"/>
      <c r="K55" s="290"/>
      <c r="L55" s="291">
        <f t="shared" si="2"/>
        <v>0</v>
      </c>
      <c r="M55" s="92">
        <f t="shared" si="0"/>
        <v>0</v>
      </c>
    </row>
    <row r="56" spans="1:13" ht="14.4" x14ac:dyDescent="0.25">
      <c r="A56" s="12" t="str">
        <f t="shared" si="1"/>
        <v/>
      </c>
      <c r="B56" s="282"/>
      <c r="C56" s="283"/>
      <c r="D56" s="284"/>
      <c r="E56" s="285"/>
      <c r="F56" s="286"/>
      <c r="G56" s="468"/>
      <c r="H56" s="481"/>
      <c r="I56" s="288"/>
      <c r="J56" s="289"/>
      <c r="K56" s="290"/>
      <c r="L56" s="291">
        <f t="shared" si="2"/>
        <v>0</v>
      </c>
      <c r="M56" s="92">
        <f t="shared" si="0"/>
        <v>0</v>
      </c>
    </row>
    <row r="57" spans="1:13" ht="14.4" x14ac:dyDescent="0.25">
      <c r="A57" s="12" t="str">
        <f t="shared" si="1"/>
        <v/>
      </c>
      <c r="B57" s="282"/>
      <c r="C57" s="283"/>
      <c r="D57" s="284"/>
      <c r="E57" s="285"/>
      <c r="F57" s="286"/>
      <c r="G57" s="468"/>
      <c r="H57" s="481"/>
      <c r="I57" s="288"/>
      <c r="J57" s="289"/>
      <c r="K57" s="290"/>
      <c r="L57" s="291">
        <f t="shared" si="2"/>
        <v>0</v>
      </c>
      <c r="M57" s="92">
        <f t="shared" si="0"/>
        <v>0</v>
      </c>
    </row>
    <row r="58" spans="1:13" ht="14.4" x14ac:dyDescent="0.25">
      <c r="A58" s="12" t="str">
        <f t="shared" si="1"/>
        <v/>
      </c>
      <c r="B58" s="282"/>
      <c r="C58" s="283"/>
      <c r="D58" s="284"/>
      <c r="E58" s="285"/>
      <c r="F58" s="286"/>
      <c r="G58" s="468"/>
      <c r="H58" s="467"/>
      <c r="I58" s="485"/>
      <c r="J58" s="289"/>
      <c r="K58" s="290"/>
      <c r="L58" s="291">
        <f t="shared" si="2"/>
        <v>0</v>
      </c>
      <c r="M58" s="92">
        <f t="shared" si="0"/>
        <v>0</v>
      </c>
    </row>
    <row r="59" spans="1:13" ht="14.4" x14ac:dyDescent="0.25">
      <c r="A59" s="12" t="str">
        <f t="shared" si="1"/>
        <v/>
      </c>
      <c r="B59" s="13"/>
      <c r="C59" s="14"/>
      <c r="D59" s="15"/>
      <c r="E59" s="20"/>
      <c r="F59" s="16"/>
      <c r="G59" s="306"/>
      <c r="H59" s="13"/>
      <c r="I59" s="31"/>
      <c r="J59" s="34"/>
      <c r="K59" s="17"/>
      <c r="L59" s="18">
        <f t="shared" si="2"/>
        <v>0</v>
      </c>
      <c r="M59" s="92">
        <f t="shared" si="0"/>
        <v>0</v>
      </c>
    </row>
    <row r="60" spans="1:13" ht="14.4" x14ac:dyDescent="0.25">
      <c r="A60" s="12" t="str">
        <f t="shared" si="1"/>
        <v/>
      </c>
      <c r="B60" s="13"/>
      <c r="C60" s="14"/>
      <c r="D60" s="15"/>
      <c r="E60" s="20"/>
      <c r="F60" s="16"/>
      <c r="G60" s="306"/>
      <c r="H60" s="13"/>
      <c r="I60" s="31"/>
      <c r="J60" s="34"/>
      <c r="K60" s="17"/>
      <c r="L60" s="18">
        <f t="shared" si="2"/>
        <v>0</v>
      </c>
      <c r="M60" s="92">
        <f t="shared" si="0"/>
        <v>0</v>
      </c>
    </row>
    <row r="61" spans="1:13" ht="14.4" x14ac:dyDescent="0.25">
      <c r="A61" s="12" t="str">
        <f t="shared" si="1"/>
        <v/>
      </c>
      <c r="B61" s="13"/>
      <c r="C61" s="14"/>
      <c r="D61" s="15"/>
      <c r="E61" s="20"/>
      <c r="F61" s="16"/>
      <c r="G61" s="306"/>
      <c r="H61" s="13"/>
      <c r="I61" s="31"/>
      <c r="J61" s="34"/>
      <c r="K61" s="17"/>
      <c r="L61" s="18">
        <f t="shared" si="2"/>
        <v>0</v>
      </c>
      <c r="M61" s="92">
        <f t="shared" si="0"/>
        <v>0</v>
      </c>
    </row>
    <row r="62" spans="1:13" ht="14.4" x14ac:dyDescent="0.25">
      <c r="A62" s="12" t="str">
        <f t="shared" si="1"/>
        <v/>
      </c>
      <c r="B62" s="13"/>
      <c r="C62" s="14"/>
      <c r="D62" s="15"/>
      <c r="E62" s="20"/>
      <c r="F62" s="16"/>
      <c r="G62" s="306"/>
      <c r="H62" s="13"/>
      <c r="I62" s="31"/>
      <c r="J62" s="34"/>
      <c r="K62" s="17"/>
      <c r="L62" s="18">
        <f t="shared" si="2"/>
        <v>0</v>
      </c>
      <c r="M62" s="92">
        <f t="shared" si="0"/>
        <v>0</v>
      </c>
    </row>
    <row r="63" spans="1:13" ht="14.4" x14ac:dyDescent="0.25">
      <c r="A63" s="12" t="str">
        <f t="shared" si="1"/>
        <v/>
      </c>
      <c r="B63" s="13"/>
      <c r="C63" s="14"/>
      <c r="D63" s="15"/>
      <c r="E63" s="20"/>
      <c r="F63" s="16"/>
      <c r="G63" s="306"/>
      <c r="H63" s="13"/>
      <c r="I63" s="31"/>
      <c r="J63" s="34"/>
      <c r="K63" s="17"/>
      <c r="L63" s="18">
        <f t="shared" si="2"/>
        <v>0</v>
      </c>
      <c r="M63" s="92">
        <f t="shared" si="0"/>
        <v>0</v>
      </c>
    </row>
    <row r="64" spans="1:13" ht="14.4" x14ac:dyDescent="0.25">
      <c r="A64" s="12" t="str">
        <f t="shared" si="1"/>
        <v/>
      </c>
      <c r="B64" s="13"/>
      <c r="C64" s="14"/>
      <c r="D64" s="15"/>
      <c r="E64" s="20"/>
      <c r="F64" s="16"/>
      <c r="G64" s="306"/>
      <c r="H64" s="13"/>
      <c r="I64" s="31"/>
      <c r="J64" s="34"/>
      <c r="K64" s="17"/>
      <c r="L64" s="18">
        <f t="shared" si="2"/>
        <v>0</v>
      </c>
      <c r="M64" s="92">
        <f t="shared" si="0"/>
        <v>0</v>
      </c>
    </row>
    <row r="65" spans="1:13" ht="14.4" x14ac:dyDescent="0.25">
      <c r="A65" s="12" t="str">
        <f t="shared" si="1"/>
        <v/>
      </c>
      <c r="B65" s="13"/>
      <c r="C65" s="14"/>
      <c r="D65" s="15"/>
      <c r="E65" s="20"/>
      <c r="F65" s="16"/>
      <c r="G65" s="306"/>
      <c r="H65" s="13"/>
      <c r="I65" s="31"/>
      <c r="J65" s="34"/>
      <c r="K65" s="17"/>
      <c r="L65" s="18">
        <f t="shared" si="2"/>
        <v>0</v>
      </c>
      <c r="M65" s="92">
        <f t="shared" si="0"/>
        <v>0</v>
      </c>
    </row>
    <row r="66" spans="1:13" ht="14.4" x14ac:dyDescent="0.25">
      <c r="A66" s="12" t="str">
        <f t="shared" si="1"/>
        <v/>
      </c>
      <c r="B66" s="13"/>
      <c r="C66" s="14"/>
      <c r="D66" s="15"/>
      <c r="E66" s="20"/>
      <c r="F66" s="16"/>
      <c r="G66" s="306"/>
      <c r="H66" s="13"/>
      <c r="I66" s="31"/>
      <c r="J66" s="34"/>
      <c r="K66" s="17"/>
      <c r="L66" s="18">
        <f t="shared" si="2"/>
        <v>0</v>
      </c>
      <c r="M66" s="92">
        <f t="shared" si="0"/>
        <v>0</v>
      </c>
    </row>
    <row r="67" spans="1:13" ht="14.4" x14ac:dyDescent="0.25">
      <c r="A67" s="12" t="str">
        <f t="shared" si="1"/>
        <v/>
      </c>
      <c r="B67" s="13"/>
      <c r="C67" s="14"/>
      <c r="D67" s="15"/>
      <c r="E67" s="20"/>
      <c r="F67" s="16"/>
      <c r="G67" s="306"/>
      <c r="H67" s="13"/>
      <c r="I67" s="31"/>
      <c r="J67" s="34"/>
      <c r="K67" s="17"/>
      <c r="L67" s="18">
        <f t="shared" si="2"/>
        <v>0</v>
      </c>
      <c r="M67" s="92">
        <f t="shared" si="0"/>
        <v>0</v>
      </c>
    </row>
    <row r="68" spans="1:13" ht="14.4" x14ac:dyDescent="0.25">
      <c r="A68" s="12" t="str">
        <f t="shared" si="1"/>
        <v/>
      </c>
      <c r="B68" s="13"/>
      <c r="C68" s="14"/>
      <c r="D68" s="15"/>
      <c r="E68" s="20"/>
      <c r="F68" s="16"/>
      <c r="G68" s="306"/>
      <c r="H68" s="13"/>
      <c r="I68" s="31"/>
      <c r="J68" s="34"/>
      <c r="K68" s="17"/>
      <c r="L68" s="18">
        <f t="shared" si="2"/>
        <v>0</v>
      </c>
      <c r="M68" s="92">
        <f t="shared" si="0"/>
        <v>0</v>
      </c>
    </row>
    <row r="69" spans="1:13" ht="14.4" x14ac:dyDescent="0.25">
      <c r="A69" s="12" t="str">
        <f t="shared" si="1"/>
        <v/>
      </c>
      <c r="B69" s="13"/>
      <c r="C69" s="14"/>
      <c r="D69" s="15"/>
      <c r="E69" s="20"/>
      <c r="F69" s="16"/>
      <c r="G69" s="306"/>
      <c r="H69" s="13"/>
      <c r="I69" s="31"/>
      <c r="J69" s="34"/>
      <c r="K69" s="17"/>
      <c r="L69" s="18">
        <f t="shared" si="2"/>
        <v>0</v>
      </c>
      <c r="M69" s="92">
        <f t="shared" si="0"/>
        <v>0</v>
      </c>
    </row>
    <row r="70" spans="1:13" ht="14.4" x14ac:dyDescent="0.25">
      <c r="A70" s="12" t="str">
        <f t="shared" si="1"/>
        <v/>
      </c>
      <c r="B70" s="13"/>
      <c r="C70" s="14"/>
      <c r="D70" s="15"/>
      <c r="E70" s="20"/>
      <c r="F70" s="16"/>
      <c r="G70" s="306"/>
      <c r="H70" s="13"/>
      <c r="I70" s="31"/>
      <c r="J70" s="34"/>
      <c r="K70" s="17"/>
      <c r="L70" s="18">
        <f t="shared" si="2"/>
        <v>0</v>
      </c>
      <c r="M70" s="92">
        <f t="shared" si="0"/>
        <v>0</v>
      </c>
    </row>
    <row r="71" spans="1:13" ht="14.4" x14ac:dyDescent="0.25">
      <c r="A71" s="12" t="str">
        <f t="shared" si="1"/>
        <v/>
      </c>
      <c r="B71" s="13"/>
      <c r="C71" s="14"/>
      <c r="D71" s="15"/>
      <c r="E71" s="20"/>
      <c r="F71" s="16"/>
      <c r="G71" s="306"/>
      <c r="H71" s="13"/>
      <c r="I71" s="31"/>
      <c r="J71" s="34"/>
      <c r="K71" s="17"/>
      <c r="L71" s="18">
        <f t="shared" si="2"/>
        <v>0</v>
      </c>
      <c r="M71" s="92">
        <f t="shared" ref="M71:M134" si="3">SUM(L71*$M$5)</f>
        <v>0</v>
      </c>
    </row>
    <row r="72" spans="1:13" ht="14.4" x14ac:dyDescent="0.25">
      <c r="A72" s="12" t="str">
        <f t="shared" ref="A72:A135" si="4">CONCATENATE(B72,C72,D72)</f>
        <v/>
      </c>
      <c r="B72" s="13"/>
      <c r="C72" s="14"/>
      <c r="D72" s="15"/>
      <c r="E72" s="20"/>
      <c r="F72" s="16"/>
      <c r="G72" s="306"/>
      <c r="H72" s="13"/>
      <c r="I72" s="31"/>
      <c r="J72" s="34"/>
      <c r="K72" s="17"/>
      <c r="L72" s="18">
        <f>IF(K72=1,7,IF(K72=2,6,IF(K72=3,5,IF(K72=4,4,IF(K72=5,3,IF(K72=6,2,IF(K72&gt;=6,1,0)))))))</f>
        <v>0</v>
      </c>
      <c r="M72" s="92">
        <f t="shared" si="3"/>
        <v>0</v>
      </c>
    </row>
    <row r="73" spans="1:13" ht="14.4" x14ac:dyDescent="0.25">
      <c r="A73" s="12" t="str">
        <f t="shared" si="4"/>
        <v/>
      </c>
      <c r="B73" s="13"/>
      <c r="C73" s="14"/>
      <c r="D73" s="15"/>
      <c r="E73" s="20"/>
      <c r="F73" s="16"/>
      <c r="G73" s="306"/>
      <c r="H73" s="13"/>
      <c r="I73" s="31"/>
      <c r="J73" s="34"/>
      <c r="K73" s="17"/>
      <c r="L73" s="18">
        <f>IF(K73=1,7,IF(K73=2,6,IF(K73=3,5,IF(K73=4,4,IF(K73=5,3,IF(K73=6,2,IF(K73&gt;=6,1,0)))))))</f>
        <v>0</v>
      </c>
      <c r="M73" s="92">
        <f t="shared" si="3"/>
        <v>0</v>
      </c>
    </row>
    <row r="74" spans="1:13" ht="14.4" x14ac:dyDescent="0.25">
      <c r="A74" s="12" t="str">
        <f t="shared" si="4"/>
        <v/>
      </c>
      <c r="B74" s="13"/>
      <c r="C74" s="14"/>
      <c r="D74" s="15"/>
      <c r="E74" s="20"/>
      <c r="F74" s="16"/>
      <c r="G74" s="306"/>
      <c r="H74" s="13"/>
      <c r="I74" s="31"/>
      <c r="J74" s="34"/>
      <c r="K74" s="17"/>
      <c r="L74" s="18">
        <f>IF(K74=1,7,IF(K74=2,6,IF(K74=3,5,IF(K74=4,4,IF(K74=5,3,IF(K74=6,2,IF(K74&gt;=6,1,0)))))))</f>
        <v>0</v>
      </c>
      <c r="M74" s="92">
        <f t="shared" si="3"/>
        <v>0</v>
      </c>
    </row>
    <row r="75" spans="1:13" ht="14.4" x14ac:dyDescent="0.25">
      <c r="A75" s="12" t="str">
        <f t="shared" si="4"/>
        <v/>
      </c>
      <c r="B75" s="13"/>
      <c r="C75" s="14"/>
      <c r="D75" s="15"/>
      <c r="E75" s="20"/>
      <c r="F75" s="16"/>
      <c r="G75" s="306"/>
      <c r="H75" s="13"/>
      <c r="I75" s="31"/>
      <c r="J75" s="34"/>
      <c r="K75" s="17"/>
      <c r="L75" s="18">
        <f>IF(K75=1,7,IF(K75=2,6,IF(K75=3,5,IF(K75=4,4,IF(K75=5,3,IF(K75=6,2,IF(K75&gt;=6,1,0)))))))</f>
        <v>0</v>
      </c>
      <c r="M75" s="92">
        <f t="shared" si="3"/>
        <v>0</v>
      </c>
    </row>
    <row r="76" spans="1:13" ht="14.4" x14ac:dyDescent="0.25">
      <c r="A76" s="12" t="str">
        <f t="shared" si="4"/>
        <v/>
      </c>
      <c r="B76" s="13"/>
      <c r="C76" s="14"/>
      <c r="D76" s="15"/>
      <c r="E76" s="20"/>
      <c r="F76" s="16"/>
      <c r="G76" s="306"/>
      <c r="H76" s="13"/>
      <c r="I76" s="31"/>
      <c r="J76" s="34"/>
      <c r="K76" s="17"/>
      <c r="L76" s="18">
        <f>IF(K76=1,7,IF(K76=2,6,IF(K76=3,5,IF(K76=4,4,IF(K76=5,3,IF(K76=6,2,IF(K76&gt;=6,1,0)))))))</f>
        <v>0</v>
      </c>
      <c r="M76" s="92">
        <f t="shared" si="3"/>
        <v>0</v>
      </c>
    </row>
    <row r="77" spans="1:13" ht="14.4" x14ac:dyDescent="0.25">
      <c r="A77" s="12" t="str">
        <f t="shared" si="4"/>
        <v/>
      </c>
      <c r="B77" s="13"/>
      <c r="C77" s="14"/>
      <c r="D77" s="15"/>
      <c r="E77" s="20"/>
      <c r="F77" s="16"/>
      <c r="G77" s="306"/>
      <c r="H77" s="13"/>
      <c r="I77" s="31"/>
      <c r="J77" s="34"/>
      <c r="K77" s="17"/>
      <c r="L77" s="18">
        <f t="shared" ref="L77:L135" si="5">IF(K77=1,7,IF(K77=2,6,IF(K77=3,5,IF(K77=4,4,IF(K77=5,3,IF(K77=6,2,IF(K77&gt;=6,1,0)))))))</f>
        <v>0</v>
      </c>
      <c r="M77" s="92">
        <f t="shared" si="3"/>
        <v>0</v>
      </c>
    </row>
    <row r="78" spans="1:13" ht="14.4" x14ac:dyDescent="0.25">
      <c r="A78" s="12" t="str">
        <f t="shared" si="4"/>
        <v/>
      </c>
      <c r="B78" s="13"/>
      <c r="C78" s="14"/>
      <c r="D78" s="15"/>
      <c r="E78" s="20"/>
      <c r="F78" s="16"/>
      <c r="G78" s="306"/>
      <c r="H78" s="13"/>
      <c r="I78" s="31"/>
      <c r="J78" s="34"/>
      <c r="K78" s="17"/>
      <c r="L78" s="18">
        <f t="shared" si="5"/>
        <v>0</v>
      </c>
      <c r="M78" s="92">
        <f t="shared" si="3"/>
        <v>0</v>
      </c>
    </row>
    <row r="79" spans="1:13" ht="14.4" x14ac:dyDescent="0.25">
      <c r="A79" s="12" t="str">
        <f t="shared" si="4"/>
        <v/>
      </c>
      <c r="B79" s="282"/>
      <c r="C79" s="283"/>
      <c r="D79" s="284"/>
      <c r="E79" s="285"/>
      <c r="F79" s="486"/>
      <c r="G79" s="468"/>
      <c r="H79" s="282"/>
      <c r="I79" s="288"/>
      <c r="J79" s="289"/>
      <c r="K79" s="290"/>
      <c r="L79" s="291">
        <f t="shared" si="5"/>
        <v>0</v>
      </c>
      <c r="M79" s="92">
        <f t="shared" si="3"/>
        <v>0</v>
      </c>
    </row>
    <row r="80" spans="1:13" ht="14.4" x14ac:dyDescent="0.25">
      <c r="A80" s="12" t="str">
        <f t="shared" si="4"/>
        <v/>
      </c>
      <c r="B80" s="282"/>
      <c r="C80" s="283"/>
      <c r="D80" s="284"/>
      <c r="E80" s="285"/>
      <c r="F80" s="486"/>
      <c r="G80" s="468"/>
      <c r="H80" s="282"/>
      <c r="I80" s="288"/>
      <c r="J80" s="289"/>
      <c r="K80" s="290"/>
      <c r="L80" s="291">
        <f t="shared" si="5"/>
        <v>0</v>
      </c>
      <c r="M80" s="92">
        <f t="shared" si="3"/>
        <v>0</v>
      </c>
    </row>
    <row r="81" spans="1:13" ht="14.4" x14ac:dyDescent="0.25">
      <c r="A81" s="12" t="str">
        <f t="shared" si="4"/>
        <v/>
      </c>
      <c r="B81" s="282"/>
      <c r="C81" s="283"/>
      <c r="D81" s="284"/>
      <c r="E81" s="285"/>
      <c r="F81" s="486"/>
      <c r="G81" s="468"/>
      <c r="H81" s="282"/>
      <c r="I81" s="288"/>
      <c r="J81" s="289"/>
      <c r="K81" s="290"/>
      <c r="L81" s="291">
        <f t="shared" si="5"/>
        <v>0</v>
      </c>
      <c r="M81" s="92">
        <f t="shared" si="3"/>
        <v>0</v>
      </c>
    </row>
    <row r="82" spans="1:13" ht="14.4" x14ac:dyDescent="0.25">
      <c r="A82" s="12" t="str">
        <f t="shared" si="4"/>
        <v/>
      </c>
      <c r="B82" s="282"/>
      <c r="C82" s="283"/>
      <c r="D82" s="284"/>
      <c r="E82" s="285"/>
      <c r="F82" s="486"/>
      <c r="G82" s="468"/>
      <c r="H82" s="282"/>
      <c r="I82" s="288"/>
      <c r="J82" s="289"/>
      <c r="K82" s="290"/>
      <c r="L82" s="291">
        <f t="shared" si="5"/>
        <v>0</v>
      </c>
      <c r="M82" s="92">
        <f t="shared" si="3"/>
        <v>0</v>
      </c>
    </row>
    <row r="83" spans="1:13" ht="14.4" x14ac:dyDescent="0.25">
      <c r="A83" s="12" t="str">
        <f t="shared" si="4"/>
        <v/>
      </c>
      <c r="B83" s="282"/>
      <c r="C83" s="283"/>
      <c r="D83" s="284"/>
      <c r="E83" s="285"/>
      <c r="F83" s="486"/>
      <c r="G83" s="468"/>
      <c r="H83" s="282"/>
      <c r="I83" s="288"/>
      <c r="J83" s="289"/>
      <c r="K83" s="290"/>
      <c r="L83" s="291">
        <f t="shared" si="5"/>
        <v>0</v>
      </c>
      <c r="M83" s="92">
        <f t="shared" si="3"/>
        <v>0</v>
      </c>
    </row>
    <row r="84" spans="1:13" ht="14.4" x14ac:dyDescent="0.25">
      <c r="A84" s="12" t="str">
        <f t="shared" si="4"/>
        <v/>
      </c>
      <c r="B84" s="282"/>
      <c r="C84" s="283"/>
      <c r="D84" s="284"/>
      <c r="E84" s="285"/>
      <c r="F84" s="486"/>
      <c r="G84" s="468"/>
      <c r="H84" s="282"/>
      <c r="I84" s="288"/>
      <c r="J84" s="289"/>
      <c r="K84" s="290"/>
      <c r="L84" s="291">
        <f t="shared" si="5"/>
        <v>0</v>
      </c>
      <c r="M84" s="92">
        <f t="shared" si="3"/>
        <v>0</v>
      </c>
    </row>
    <row r="85" spans="1:13" ht="14.4" x14ac:dyDescent="0.25">
      <c r="A85" s="12" t="str">
        <f t="shared" si="4"/>
        <v/>
      </c>
      <c r="B85" s="282"/>
      <c r="C85" s="283"/>
      <c r="D85" s="284"/>
      <c r="E85" s="285"/>
      <c r="F85" s="486"/>
      <c r="G85" s="468"/>
      <c r="H85" s="282"/>
      <c r="I85" s="288"/>
      <c r="J85" s="289"/>
      <c r="K85" s="290"/>
      <c r="L85" s="291">
        <f t="shared" si="5"/>
        <v>0</v>
      </c>
      <c r="M85" s="92">
        <f t="shared" si="3"/>
        <v>0</v>
      </c>
    </row>
    <row r="86" spans="1:13" ht="14.4" x14ac:dyDescent="0.25">
      <c r="A86" s="12" t="str">
        <f t="shared" si="4"/>
        <v/>
      </c>
      <c r="B86" s="282"/>
      <c r="C86" s="283"/>
      <c r="D86" s="284"/>
      <c r="E86" s="285"/>
      <c r="F86" s="486"/>
      <c r="G86" s="468"/>
      <c r="H86" s="282"/>
      <c r="I86" s="288"/>
      <c r="J86" s="289"/>
      <c r="K86" s="290"/>
      <c r="L86" s="291">
        <f t="shared" si="5"/>
        <v>0</v>
      </c>
      <c r="M86" s="92">
        <f t="shared" si="3"/>
        <v>0</v>
      </c>
    </row>
    <row r="87" spans="1:13" ht="14.4" x14ac:dyDescent="0.25">
      <c r="A87" s="12" t="str">
        <f t="shared" si="4"/>
        <v/>
      </c>
      <c r="B87" s="13"/>
      <c r="C87" s="14"/>
      <c r="D87" s="15"/>
      <c r="E87" s="20"/>
      <c r="F87" s="16"/>
      <c r="G87" s="280"/>
      <c r="H87" s="13"/>
      <c r="I87" s="31"/>
      <c r="J87" s="34"/>
      <c r="K87" s="17"/>
      <c r="L87" s="18">
        <f t="shared" si="5"/>
        <v>0</v>
      </c>
      <c r="M87" s="92">
        <f t="shared" si="3"/>
        <v>0</v>
      </c>
    </row>
    <row r="88" spans="1:13" ht="14.4" x14ac:dyDescent="0.25">
      <c r="A88" s="12" t="str">
        <f t="shared" si="4"/>
        <v/>
      </c>
      <c r="B88" s="13"/>
      <c r="C88" s="14"/>
      <c r="D88" s="15"/>
      <c r="E88" s="20"/>
      <c r="F88" s="16"/>
      <c r="G88" s="280"/>
      <c r="H88" s="13"/>
      <c r="I88" s="31"/>
      <c r="J88" s="34"/>
      <c r="K88" s="17"/>
      <c r="L88" s="18">
        <f t="shared" si="5"/>
        <v>0</v>
      </c>
      <c r="M88" s="92">
        <f t="shared" si="3"/>
        <v>0</v>
      </c>
    </row>
    <row r="89" spans="1:13" ht="14.4" x14ac:dyDescent="0.25">
      <c r="A89" s="12" t="str">
        <f t="shared" si="4"/>
        <v/>
      </c>
      <c r="B89" s="13"/>
      <c r="C89" s="14"/>
      <c r="D89" s="15"/>
      <c r="E89" s="20"/>
      <c r="F89" s="16"/>
      <c r="G89" s="280"/>
      <c r="H89" s="13"/>
      <c r="I89" s="31"/>
      <c r="J89" s="34"/>
      <c r="K89" s="17"/>
      <c r="L89" s="18">
        <f t="shared" si="5"/>
        <v>0</v>
      </c>
      <c r="M89" s="92">
        <f t="shared" si="3"/>
        <v>0</v>
      </c>
    </row>
    <row r="90" spans="1:13" ht="14.4" x14ac:dyDescent="0.25">
      <c r="A90" s="12" t="str">
        <f t="shared" si="4"/>
        <v/>
      </c>
      <c r="B90" s="13"/>
      <c r="C90" s="14"/>
      <c r="D90" s="15"/>
      <c r="E90" s="20"/>
      <c r="F90" s="16"/>
      <c r="G90" s="280"/>
      <c r="H90" s="13"/>
      <c r="I90" s="31"/>
      <c r="J90" s="34"/>
      <c r="K90" s="17"/>
      <c r="L90" s="18">
        <f t="shared" si="5"/>
        <v>0</v>
      </c>
      <c r="M90" s="92">
        <f t="shared" si="3"/>
        <v>0</v>
      </c>
    </row>
    <row r="91" spans="1:13" ht="14.4" x14ac:dyDescent="0.25">
      <c r="A91" s="12" t="str">
        <f t="shared" si="4"/>
        <v/>
      </c>
      <c r="B91" s="13"/>
      <c r="C91" s="14"/>
      <c r="D91" s="15"/>
      <c r="E91" s="20"/>
      <c r="F91" s="16"/>
      <c r="G91" s="280"/>
      <c r="H91" s="13"/>
      <c r="I91" s="31"/>
      <c r="J91" s="34"/>
      <c r="K91" s="17"/>
      <c r="L91" s="18">
        <f t="shared" si="5"/>
        <v>0</v>
      </c>
      <c r="M91" s="92">
        <f t="shared" si="3"/>
        <v>0</v>
      </c>
    </row>
    <row r="92" spans="1:13" ht="14.4" x14ac:dyDescent="0.25">
      <c r="A92" s="12" t="str">
        <f t="shared" si="4"/>
        <v/>
      </c>
      <c r="B92" s="13"/>
      <c r="C92" s="14"/>
      <c r="D92" s="15"/>
      <c r="E92" s="20"/>
      <c r="F92" s="16"/>
      <c r="G92" s="280"/>
      <c r="H92" s="13"/>
      <c r="I92" s="31"/>
      <c r="J92" s="34"/>
      <c r="K92" s="17"/>
      <c r="L92" s="18">
        <f t="shared" si="5"/>
        <v>0</v>
      </c>
      <c r="M92" s="92">
        <f t="shared" si="3"/>
        <v>0</v>
      </c>
    </row>
    <row r="93" spans="1:13" ht="14.4" x14ac:dyDescent="0.25">
      <c r="A93" s="12" t="str">
        <f t="shared" si="4"/>
        <v/>
      </c>
      <c r="B93" s="13"/>
      <c r="C93" s="14"/>
      <c r="D93" s="15"/>
      <c r="E93" s="20"/>
      <c r="F93" s="16"/>
      <c r="G93" s="280"/>
      <c r="H93" s="13"/>
      <c r="I93" s="31"/>
      <c r="J93" s="34"/>
      <c r="K93" s="17"/>
      <c r="L93" s="18">
        <f t="shared" si="5"/>
        <v>0</v>
      </c>
      <c r="M93" s="92">
        <f t="shared" si="3"/>
        <v>0</v>
      </c>
    </row>
    <row r="94" spans="1:13" ht="14.4" x14ac:dyDescent="0.25">
      <c r="A94" s="12" t="str">
        <f t="shared" si="4"/>
        <v/>
      </c>
      <c r="B94" s="13"/>
      <c r="C94" s="14"/>
      <c r="D94" s="15"/>
      <c r="E94" s="20"/>
      <c r="F94" s="16"/>
      <c r="G94" s="280"/>
      <c r="H94" s="13"/>
      <c r="I94" s="31"/>
      <c r="J94" s="34"/>
      <c r="K94" s="17"/>
      <c r="L94" s="18">
        <f t="shared" si="5"/>
        <v>0</v>
      </c>
      <c r="M94" s="92">
        <f t="shared" si="3"/>
        <v>0</v>
      </c>
    </row>
    <row r="95" spans="1:13" ht="14.4" x14ac:dyDescent="0.25">
      <c r="A95" s="12" t="str">
        <f t="shared" si="4"/>
        <v/>
      </c>
      <c r="B95" s="282"/>
      <c r="C95" s="283"/>
      <c r="D95" s="284"/>
      <c r="E95" s="285"/>
      <c r="F95" s="286"/>
      <c r="G95" s="287"/>
      <c r="H95" s="282"/>
      <c r="I95" s="288"/>
      <c r="J95" s="289"/>
      <c r="K95" s="290"/>
      <c r="L95" s="291">
        <f t="shared" si="5"/>
        <v>0</v>
      </c>
      <c r="M95" s="92">
        <f t="shared" si="3"/>
        <v>0</v>
      </c>
    </row>
    <row r="96" spans="1:13" ht="14.4" x14ac:dyDescent="0.25">
      <c r="A96" s="12" t="str">
        <f t="shared" si="4"/>
        <v/>
      </c>
      <c r="B96" s="282"/>
      <c r="C96" s="283"/>
      <c r="D96" s="284"/>
      <c r="E96" s="285"/>
      <c r="F96" s="286"/>
      <c r="G96" s="287"/>
      <c r="H96" s="282"/>
      <c r="I96" s="288"/>
      <c r="J96" s="289"/>
      <c r="K96" s="290"/>
      <c r="L96" s="291">
        <f t="shared" si="5"/>
        <v>0</v>
      </c>
      <c r="M96" s="92">
        <f t="shared" si="3"/>
        <v>0</v>
      </c>
    </row>
    <row r="97" spans="1:13" ht="14.4" x14ac:dyDescent="0.25">
      <c r="A97" s="12" t="str">
        <f t="shared" si="4"/>
        <v/>
      </c>
      <c r="B97" s="282"/>
      <c r="C97" s="283"/>
      <c r="D97" s="284"/>
      <c r="E97" s="285"/>
      <c r="F97" s="286"/>
      <c r="G97" s="287"/>
      <c r="H97" s="282"/>
      <c r="I97" s="288"/>
      <c r="J97" s="289"/>
      <c r="K97" s="290"/>
      <c r="L97" s="291">
        <f t="shared" si="5"/>
        <v>0</v>
      </c>
      <c r="M97" s="92">
        <f t="shared" si="3"/>
        <v>0</v>
      </c>
    </row>
    <row r="98" spans="1:13" ht="14.4" x14ac:dyDescent="0.25">
      <c r="A98" s="12" t="str">
        <f t="shared" si="4"/>
        <v/>
      </c>
      <c r="B98" s="282"/>
      <c r="C98" s="283"/>
      <c r="D98" s="284"/>
      <c r="E98" s="285"/>
      <c r="F98" s="286"/>
      <c r="G98" s="287"/>
      <c r="H98" s="282"/>
      <c r="I98" s="288"/>
      <c r="J98" s="289"/>
      <c r="K98" s="290"/>
      <c r="L98" s="291">
        <f t="shared" si="5"/>
        <v>0</v>
      </c>
      <c r="M98" s="92">
        <f t="shared" si="3"/>
        <v>0</v>
      </c>
    </row>
    <row r="99" spans="1:13" ht="14.4" x14ac:dyDescent="0.25">
      <c r="A99" s="12" t="str">
        <f t="shared" si="4"/>
        <v/>
      </c>
      <c r="B99" s="282"/>
      <c r="C99" s="283"/>
      <c r="D99" s="284"/>
      <c r="E99" s="285"/>
      <c r="F99" s="286"/>
      <c r="G99" s="287"/>
      <c r="H99" s="282"/>
      <c r="I99" s="288"/>
      <c r="J99" s="289"/>
      <c r="K99" s="290"/>
      <c r="L99" s="291">
        <f t="shared" si="5"/>
        <v>0</v>
      </c>
      <c r="M99" s="92">
        <f t="shared" si="3"/>
        <v>0</v>
      </c>
    </row>
    <row r="100" spans="1:13" ht="14.4" x14ac:dyDescent="0.25">
      <c r="A100" s="12" t="str">
        <f t="shared" si="4"/>
        <v/>
      </c>
      <c r="B100" s="13"/>
      <c r="C100" s="14"/>
      <c r="D100" s="15"/>
      <c r="E100" s="20"/>
      <c r="F100" s="16"/>
      <c r="G100" s="20"/>
      <c r="H100" s="13"/>
      <c r="I100" s="31"/>
      <c r="J100" s="34"/>
      <c r="K100" s="17"/>
      <c r="L100" s="18">
        <f t="shared" si="5"/>
        <v>0</v>
      </c>
      <c r="M100" s="92">
        <f t="shared" si="3"/>
        <v>0</v>
      </c>
    </row>
    <row r="101" spans="1:13" ht="14.4" x14ac:dyDescent="0.25">
      <c r="A101" s="12" t="str">
        <f t="shared" si="4"/>
        <v/>
      </c>
      <c r="B101" s="13"/>
      <c r="C101" s="14"/>
      <c r="D101" s="15"/>
      <c r="E101" s="20"/>
      <c r="F101" s="16"/>
      <c r="G101" s="20"/>
      <c r="H101" s="13"/>
      <c r="I101" s="31"/>
      <c r="J101" s="34"/>
      <c r="K101" s="17"/>
      <c r="L101" s="18">
        <f t="shared" si="5"/>
        <v>0</v>
      </c>
      <c r="M101" s="92">
        <f t="shared" si="3"/>
        <v>0</v>
      </c>
    </row>
    <row r="102" spans="1:13" ht="14.4" x14ac:dyDescent="0.25">
      <c r="A102" s="12" t="str">
        <f t="shared" si="4"/>
        <v/>
      </c>
      <c r="B102" s="13"/>
      <c r="C102" s="14"/>
      <c r="D102" s="15"/>
      <c r="E102" s="20"/>
      <c r="F102" s="16"/>
      <c r="G102" s="20"/>
      <c r="H102" s="13"/>
      <c r="I102" s="31"/>
      <c r="J102" s="34"/>
      <c r="K102" s="17"/>
      <c r="L102" s="18">
        <f t="shared" si="5"/>
        <v>0</v>
      </c>
      <c r="M102" s="92">
        <f t="shared" si="3"/>
        <v>0</v>
      </c>
    </row>
    <row r="103" spans="1:13" ht="14.4" x14ac:dyDescent="0.25">
      <c r="A103" s="12" t="str">
        <f t="shared" si="4"/>
        <v/>
      </c>
      <c r="B103" s="13"/>
      <c r="C103" s="14"/>
      <c r="D103" s="15"/>
      <c r="E103" s="20"/>
      <c r="F103" s="16"/>
      <c r="G103" s="20"/>
      <c r="H103" s="13"/>
      <c r="I103" s="31"/>
      <c r="J103" s="34"/>
      <c r="K103" s="17"/>
      <c r="L103" s="18">
        <f t="shared" si="5"/>
        <v>0</v>
      </c>
      <c r="M103" s="92">
        <f t="shared" si="3"/>
        <v>0</v>
      </c>
    </row>
    <row r="104" spans="1:13" ht="14.4" x14ac:dyDescent="0.25">
      <c r="A104" s="12" t="str">
        <f t="shared" si="4"/>
        <v/>
      </c>
      <c r="B104" s="13"/>
      <c r="C104" s="14"/>
      <c r="D104" s="15"/>
      <c r="E104" s="20"/>
      <c r="F104" s="16"/>
      <c r="G104" s="20"/>
      <c r="H104" s="13"/>
      <c r="I104" s="31"/>
      <c r="J104" s="34"/>
      <c r="K104" s="17"/>
      <c r="L104" s="18">
        <f t="shared" si="5"/>
        <v>0</v>
      </c>
      <c r="M104" s="92">
        <f t="shared" si="3"/>
        <v>0</v>
      </c>
    </row>
    <row r="105" spans="1:13" ht="14.4" x14ac:dyDescent="0.25">
      <c r="A105" s="12" t="str">
        <f t="shared" si="4"/>
        <v/>
      </c>
      <c r="B105" s="13"/>
      <c r="C105" s="14"/>
      <c r="D105" s="15"/>
      <c r="E105" s="20"/>
      <c r="F105" s="16"/>
      <c r="G105" s="20"/>
      <c r="H105" s="13"/>
      <c r="I105" s="31"/>
      <c r="J105" s="34"/>
      <c r="K105" s="17"/>
      <c r="L105" s="18">
        <f t="shared" si="5"/>
        <v>0</v>
      </c>
      <c r="M105" s="92">
        <f t="shared" si="3"/>
        <v>0</v>
      </c>
    </row>
    <row r="106" spans="1:13" ht="14.4" x14ac:dyDescent="0.25">
      <c r="A106" s="12" t="str">
        <f t="shared" si="4"/>
        <v/>
      </c>
      <c r="B106" s="13"/>
      <c r="C106" s="14"/>
      <c r="D106" s="15"/>
      <c r="E106" s="20"/>
      <c r="F106" s="16"/>
      <c r="G106" s="20"/>
      <c r="H106" s="13"/>
      <c r="I106" s="31"/>
      <c r="J106" s="34"/>
      <c r="K106" s="17"/>
      <c r="L106" s="18">
        <f t="shared" si="5"/>
        <v>0</v>
      </c>
      <c r="M106" s="92">
        <f t="shared" si="3"/>
        <v>0</v>
      </c>
    </row>
    <row r="107" spans="1:13" ht="14.4" x14ac:dyDescent="0.25">
      <c r="A107" s="12" t="str">
        <f t="shared" si="4"/>
        <v/>
      </c>
      <c r="B107" s="13"/>
      <c r="C107" s="14"/>
      <c r="D107" s="15"/>
      <c r="E107" s="20"/>
      <c r="F107" s="16"/>
      <c r="G107" s="20"/>
      <c r="H107" s="13"/>
      <c r="I107" s="31"/>
      <c r="J107" s="34"/>
      <c r="K107" s="17"/>
      <c r="L107" s="18">
        <f t="shared" si="5"/>
        <v>0</v>
      </c>
      <c r="M107" s="92">
        <f t="shared" si="3"/>
        <v>0</v>
      </c>
    </row>
    <row r="108" spans="1:13" ht="14.4" x14ac:dyDescent="0.25">
      <c r="A108" s="12" t="str">
        <f t="shared" si="4"/>
        <v/>
      </c>
      <c r="B108" s="13"/>
      <c r="C108" s="14"/>
      <c r="D108" s="15"/>
      <c r="E108" s="20"/>
      <c r="F108" s="16"/>
      <c r="G108" s="20"/>
      <c r="H108" s="13"/>
      <c r="I108" s="31"/>
      <c r="J108" s="34"/>
      <c r="K108" s="17"/>
      <c r="L108" s="18">
        <f t="shared" si="5"/>
        <v>0</v>
      </c>
      <c r="M108" s="92">
        <f t="shared" si="3"/>
        <v>0</v>
      </c>
    </row>
    <row r="109" spans="1:13" ht="14.4" x14ac:dyDescent="0.25">
      <c r="A109" s="12" t="str">
        <f t="shared" si="4"/>
        <v/>
      </c>
      <c r="B109" s="13"/>
      <c r="C109" s="14"/>
      <c r="D109" s="15"/>
      <c r="E109" s="20"/>
      <c r="F109" s="16"/>
      <c r="G109" s="20"/>
      <c r="H109" s="13"/>
      <c r="I109" s="31"/>
      <c r="J109" s="34"/>
      <c r="K109" s="17"/>
      <c r="L109" s="18">
        <f t="shared" si="5"/>
        <v>0</v>
      </c>
      <c r="M109" s="92">
        <f t="shared" si="3"/>
        <v>0</v>
      </c>
    </row>
    <row r="110" spans="1:13" ht="14.4" x14ac:dyDescent="0.25">
      <c r="A110" s="12" t="str">
        <f t="shared" si="4"/>
        <v/>
      </c>
      <c r="B110" s="13"/>
      <c r="C110" s="14"/>
      <c r="D110" s="15"/>
      <c r="E110" s="20"/>
      <c r="F110" s="16"/>
      <c r="G110" s="20"/>
      <c r="H110" s="13"/>
      <c r="I110" s="31"/>
      <c r="J110" s="34"/>
      <c r="K110" s="17"/>
      <c r="L110" s="18">
        <f t="shared" si="5"/>
        <v>0</v>
      </c>
      <c r="M110" s="92">
        <f t="shared" si="3"/>
        <v>0</v>
      </c>
    </row>
    <row r="111" spans="1:13" ht="14.4" x14ac:dyDescent="0.25">
      <c r="A111" s="12" t="str">
        <f t="shared" si="4"/>
        <v/>
      </c>
      <c r="B111" s="13"/>
      <c r="C111" s="14"/>
      <c r="D111" s="15"/>
      <c r="E111" s="20"/>
      <c r="F111" s="16"/>
      <c r="G111" s="20"/>
      <c r="H111" s="13"/>
      <c r="I111" s="31"/>
      <c r="J111" s="34"/>
      <c r="K111" s="17"/>
      <c r="L111" s="18">
        <f t="shared" si="5"/>
        <v>0</v>
      </c>
      <c r="M111" s="92">
        <f t="shared" si="3"/>
        <v>0</v>
      </c>
    </row>
    <row r="112" spans="1:13" ht="14.4" x14ac:dyDescent="0.25">
      <c r="A112" s="12" t="str">
        <f t="shared" si="4"/>
        <v/>
      </c>
      <c r="B112" s="13"/>
      <c r="C112" s="14"/>
      <c r="D112" s="15"/>
      <c r="E112" s="20"/>
      <c r="F112" s="16"/>
      <c r="G112" s="20"/>
      <c r="H112" s="13"/>
      <c r="I112" s="31"/>
      <c r="J112" s="34"/>
      <c r="K112" s="17"/>
      <c r="L112" s="18">
        <f t="shared" si="5"/>
        <v>0</v>
      </c>
      <c r="M112" s="92">
        <f t="shared" si="3"/>
        <v>0</v>
      </c>
    </row>
    <row r="113" spans="1:13" ht="14.4" x14ac:dyDescent="0.25">
      <c r="A113" s="12" t="str">
        <f t="shared" si="4"/>
        <v/>
      </c>
      <c r="B113" s="13"/>
      <c r="C113" s="14"/>
      <c r="D113" s="15"/>
      <c r="E113" s="20"/>
      <c r="F113" s="16"/>
      <c r="G113" s="20"/>
      <c r="H113" s="13"/>
      <c r="I113" s="31"/>
      <c r="J113" s="34"/>
      <c r="K113" s="17"/>
      <c r="L113" s="18">
        <f t="shared" si="5"/>
        <v>0</v>
      </c>
      <c r="M113" s="92">
        <f t="shared" si="3"/>
        <v>0</v>
      </c>
    </row>
    <row r="114" spans="1:13" ht="14.4" x14ac:dyDescent="0.25">
      <c r="A114" s="12" t="str">
        <f t="shared" si="4"/>
        <v/>
      </c>
      <c r="B114" s="13"/>
      <c r="C114" s="14"/>
      <c r="D114" s="15"/>
      <c r="E114" s="20"/>
      <c r="F114" s="16"/>
      <c r="G114" s="20"/>
      <c r="H114" s="13"/>
      <c r="I114" s="31"/>
      <c r="J114" s="34"/>
      <c r="K114" s="17"/>
      <c r="L114" s="18">
        <f t="shared" si="5"/>
        <v>0</v>
      </c>
      <c r="M114" s="92">
        <f t="shared" si="3"/>
        <v>0</v>
      </c>
    </row>
    <row r="115" spans="1:13" ht="14.4" x14ac:dyDescent="0.25">
      <c r="A115" s="12" t="str">
        <f t="shared" si="4"/>
        <v/>
      </c>
      <c r="B115" s="13"/>
      <c r="C115" s="14"/>
      <c r="D115" s="15"/>
      <c r="E115" s="20"/>
      <c r="F115" s="16"/>
      <c r="G115" s="20"/>
      <c r="H115" s="13"/>
      <c r="I115" s="31"/>
      <c r="J115" s="34"/>
      <c r="K115" s="17"/>
      <c r="L115" s="18">
        <f t="shared" si="5"/>
        <v>0</v>
      </c>
      <c r="M115" s="92">
        <f t="shared" si="3"/>
        <v>0</v>
      </c>
    </row>
    <row r="116" spans="1:13" ht="14.4" x14ac:dyDescent="0.25">
      <c r="A116" s="12" t="str">
        <f t="shared" si="4"/>
        <v/>
      </c>
      <c r="B116" s="13"/>
      <c r="C116" s="14"/>
      <c r="D116" s="15"/>
      <c r="E116" s="20"/>
      <c r="F116" s="16"/>
      <c r="G116" s="20"/>
      <c r="H116" s="13"/>
      <c r="I116" s="31"/>
      <c r="J116" s="34"/>
      <c r="K116" s="17"/>
      <c r="L116" s="18">
        <f t="shared" si="5"/>
        <v>0</v>
      </c>
      <c r="M116" s="92">
        <f t="shared" si="3"/>
        <v>0</v>
      </c>
    </row>
    <row r="117" spans="1:13" ht="14.4" x14ac:dyDescent="0.25">
      <c r="A117" s="12" t="str">
        <f t="shared" si="4"/>
        <v/>
      </c>
      <c r="B117" s="13"/>
      <c r="C117" s="14"/>
      <c r="D117" s="15"/>
      <c r="E117" s="20"/>
      <c r="F117" s="16"/>
      <c r="G117" s="20"/>
      <c r="H117" s="13"/>
      <c r="I117" s="31"/>
      <c r="J117" s="34"/>
      <c r="K117" s="17"/>
      <c r="L117" s="18">
        <f t="shared" si="5"/>
        <v>0</v>
      </c>
      <c r="M117" s="92">
        <f t="shared" si="3"/>
        <v>0</v>
      </c>
    </row>
    <row r="118" spans="1:13" ht="14.4" x14ac:dyDescent="0.25">
      <c r="A118" s="12" t="str">
        <f t="shared" si="4"/>
        <v/>
      </c>
      <c r="B118" s="13"/>
      <c r="C118" s="14"/>
      <c r="D118" s="15"/>
      <c r="E118" s="20"/>
      <c r="F118" s="16"/>
      <c r="G118" s="20"/>
      <c r="H118" s="13"/>
      <c r="I118" s="31"/>
      <c r="J118" s="34"/>
      <c r="K118" s="17"/>
      <c r="L118" s="18">
        <f t="shared" si="5"/>
        <v>0</v>
      </c>
      <c r="M118" s="92">
        <f t="shared" si="3"/>
        <v>0</v>
      </c>
    </row>
    <row r="119" spans="1:13" ht="14.4" x14ac:dyDescent="0.25">
      <c r="A119" s="12" t="str">
        <f t="shared" si="4"/>
        <v/>
      </c>
      <c r="B119" s="13"/>
      <c r="C119" s="14"/>
      <c r="D119" s="15"/>
      <c r="E119" s="20"/>
      <c r="F119" s="16"/>
      <c r="G119" s="20"/>
      <c r="H119" s="13"/>
      <c r="I119" s="31"/>
      <c r="J119" s="34"/>
      <c r="K119" s="17"/>
      <c r="L119" s="18">
        <f t="shared" si="5"/>
        <v>0</v>
      </c>
      <c r="M119" s="92">
        <f t="shared" si="3"/>
        <v>0</v>
      </c>
    </row>
    <row r="120" spans="1:13" ht="14.4" x14ac:dyDescent="0.25">
      <c r="A120" s="12" t="str">
        <f t="shared" si="4"/>
        <v/>
      </c>
      <c r="B120" s="13"/>
      <c r="C120" s="14"/>
      <c r="D120" s="15"/>
      <c r="E120" s="20"/>
      <c r="F120" s="16"/>
      <c r="G120" s="20"/>
      <c r="H120" s="13"/>
      <c r="I120" s="31"/>
      <c r="J120" s="34"/>
      <c r="K120" s="17"/>
      <c r="L120" s="18">
        <f t="shared" si="5"/>
        <v>0</v>
      </c>
      <c r="M120" s="92">
        <f t="shared" si="3"/>
        <v>0</v>
      </c>
    </row>
    <row r="121" spans="1:13" ht="14.4" x14ac:dyDescent="0.25">
      <c r="A121" s="12" t="str">
        <f t="shared" si="4"/>
        <v/>
      </c>
      <c r="B121" s="13"/>
      <c r="C121" s="14"/>
      <c r="D121" s="15"/>
      <c r="E121" s="20"/>
      <c r="F121" s="16"/>
      <c r="G121" s="20"/>
      <c r="H121" s="13"/>
      <c r="I121" s="31"/>
      <c r="J121" s="34"/>
      <c r="K121" s="17"/>
      <c r="L121" s="18">
        <f t="shared" si="5"/>
        <v>0</v>
      </c>
      <c r="M121" s="92">
        <f t="shared" si="3"/>
        <v>0</v>
      </c>
    </row>
    <row r="122" spans="1:13" ht="14.4" x14ac:dyDescent="0.25">
      <c r="A122" s="12" t="str">
        <f t="shared" si="4"/>
        <v/>
      </c>
      <c r="B122" s="13"/>
      <c r="C122" s="14"/>
      <c r="D122" s="15"/>
      <c r="E122" s="20"/>
      <c r="F122" s="16"/>
      <c r="G122" s="20"/>
      <c r="H122" s="13"/>
      <c r="I122" s="31"/>
      <c r="J122" s="34"/>
      <c r="K122" s="17"/>
      <c r="L122" s="18">
        <f t="shared" si="5"/>
        <v>0</v>
      </c>
      <c r="M122" s="92">
        <f t="shared" si="3"/>
        <v>0</v>
      </c>
    </row>
    <row r="123" spans="1:13" ht="14.4" x14ac:dyDescent="0.25">
      <c r="A123" s="12" t="str">
        <f t="shared" si="4"/>
        <v/>
      </c>
      <c r="B123" s="13"/>
      <c r="C123" s="14"/>
      <c r="D123" s="15"/>
      <c r="E123" s="20"/>
      <c r="F123" s="16"/>
      <c r="G123" s="20"/>
      <c r="H123" s="13"/>
      <c r="I123" s="31"/>
      <c r="J123" s="34"/>
      <c r="K123" s="17"/>
      <c r="L123" s="18">
        <f t="shared" si="5"/>
        <v>0</v>
      </c>
      <c r="M123" s="92">
        <f t="shared" si="3"/>
        <v>0</v>
      </c>
    </row>
    <row r="124" spans="1:13" ht="14.4" x14ac:dyDescent="0.25">
      <c r="A124" s="12" t="str">
        <f t="shared" si="4"/>
        <v/>
      </c>
      <c r="B124" s="13"/>
      <c r="C124" s="14"/>
      <c r="D124" s="15"/>
      <c r="E124" s="20"/>
      <c r="F124" s="16"/>
      <c r="G124" s="20"/>
      <c r="H124" s="13"/>
      <c r="I124" s="31"/>
      <c r="J124" s="34"/>
      <c r="K124" s="17"/>
      <c r="L124" s="18">
        <f t="shared" si="5"/>
        <v>0</v>
      </c>
      <c r="M124" s="92">
        <f t="shared" si="3"/>
        <v>0</v>
      </c>
    </row>
    <row r="125" spans="1:13" ht="14.4" x14ac:dyDescent="0.25">
      <c r="A125" s="12" t="str">
        <f t="shared" si="4"/>
        <v/>
      </c>
      <c r="B125" s="13"/>
      <c r="C125" s="14"/>
      <c r="D125" s="15"/>
      <c r="E125" s="20"/>
      <c r="F125" s="16"/>
      <c r="G125" s="20"/>
      <c r="H125" s="13"/>
      <c r="I125" s="31"/>
      <c r="J125" s="34"/>
      <c r="K125" s="17"/>
      <c r="L125" s="18">
        <f t="shared" si="5"/>
        <v>0</v>
      </c>
      <c r="M125" s="92">
        <f t="shared" si="3"/>
        <v>0</v>
      </c>
    </row>
    <row r="126" spans="1:13" ht="14.4" x14ac:dyDescent="0.25">
      <c r="A126" s="12" t="str">
        <f t="shared" si="4"/>
        <v/>
      </c>
      <c r="B126" s="13"/>
      <c r="C126" s="14"/>
      <c r="D126" s="15"/>
      <c r="E126" s="20"/>
      <c r="F126" s="16"/>
      <c r="G126" s="20"/>
      <c r="H126" s="13"/>
      <c r="I126" s="31"/>
      <c r="J126" s="34"/>
      <c r="K126" s="17"/>
      <c r="L126" s="18">
        <f t="shared" si="5"/>
        <v>0</v>
      </c>
      <c r="M126" s="92">
        <f t="shared" si="3"/>
        <v>0</v>
      </c>
    </row>
    <row r="127" spans="1:13" ht="14.4" x14ac:dyDescent="0.25">
      <c r="A127" s="12" t="str">
        <f t="shared" si="4"/>
        <v/>
      </c>
      <c r="B127" s="13"/>
      <c r="C127" s="14"/>
      <c r="D127" s="15"/>
      <c r="E127" s="20"/>
      <c r="F127" s="16"/>
      <c r="G127" s="20"/>
      <c r="H127" s="13"/>
      <c r="I127" s="31"/>
      <c r="J127" s="34"/>
      <c r="K127" s="17"/>
      <c r="L127" s="18">
        <f t="shared" si="5"/>
        <v>0</v>
      </c>
      <c r="M127" s="92">
        <f t="shared" si="3"/>
        <v>0</v>
      </c>
    </row>
    <row r="128" spans="1:13" ht="14.4" x14ac:dyDescent="0.25">
      <c r="A128" s="12" t="str">
        <f t="shared" si="4"/>
        <v/>
      </c>
      <c r="B128" s="13"/>
      <c r="C128" s="14"/>
      <c r="D128" s="15"/>
      <c r="E128" s="20"/>
      <c r="F128" s="16"/>
      <c r="G128" s="20"/>
      <c r="H128" s="13"/>
      <c r="I128" s="31"/>
      <c r="J128" s="34"/>
      <c r="K128" s="17"/>
      <c r="L128" s="18">
        <f t="shared" si="5"/>
        <v>0</v>
      </c>
      <c r="M128" s="92">
        <f t="shared" si="3"/>
        <v>0</v>
      </c>
    </row>
    <row r="129" spans="1:13" ht="14.4" x14ac:dyDescent="0.25">
      <c r="A129" s="12" t="str">
        <f t="shared" si="4"/>
        <v/>
      </c>
      <c r="B129" s="13"/>
      <c r="C129" s="14"/>
      <c r="D129" s="15"/>
      <c r="E129" s="20"/>
      <c r="F129" s="16"/>
      <c r="G129" s="20"/>
      <c r="H129" s="13"/>
      <c r="I129" s="31"/>
      <c r="J129" s="34"/>
      <c r="K129" s="17"/>
      <c r="L129" s="18">
        <f t="shared" si="5"/>
        <v>0</v>
      </c>
      <c r="M129" s="92">
        <f t="shared" si="3"/>
        <v>0</v>
      </c>
    </row>
    <row r="130" spans="1:13" ht="14.4" x14ac:dyDescent="0.25">
      <c r="A130" s="12" t="str">
        <f t="shared" si="4"/>
        <v/>
      </c>
      <c r="B130" s="13"/>
      <c r="C130" s="14"/>
      <c r="D130" s="15"/>
      <c r="E130" s="20"/>
      <c r="F130" s="16"/>
      <c r="G130" s="20"/>
      <c r="H130" s="13"/>
      <c r="I130" s="31"/>
      <c r="J130" s="34"/>
      <c r="K130" s="17"/>
      <c r="L130" s="18">
        <f t="shared" si="5"/>
        <v>0</v>
      </c>
      <c r="M130" s="92">
        <f t="shared" si="3"/>
        <v>0</v>
      </c>
    </row>
    <row r="131" spans="1:13" ht="14.4" x14ac:dyDescent="0.25">
      <c r="A131" s="12" t="str">
        <f t="shared" si="4"/>
        <v/>
      </c>
      <c r="B131" s="13"/>
      <c r="C131" s="14"/>
      <c r="D131" s="15"/>
      <c r="E131" s="20"/>
      <c r="F131" s="16"/>
      <c r="G131" s="20"/>
      <c r="H131" s="13"/>
      <c r="I131" s="31"/>
      <c r="J131" s="34"/>
      <c r="K131" s="17"/>
      <c r="L131" s="18">
        <f t="shared" si="5"/>
        <v>0</v>
      </c>
      <c r="M131" s="92">
        <f t="shared" si="3"/>
        <v>0</v>
      </c>
    </row>
    <row r="132" spans="1:13" ht="14.4" x14ac:dyDescent="0.25">
      <c r="A132" s="12" t="str">
        <f t="shared" si="4"/>
        <v/>
      </c>
      <c r="B132" s="13"/>
      <c r="C132" s="14"/>
      <c r="D132" s="15"/>
      <c r="E132" s="20"/>
      <c r="F132" s="16"/>
      <c r="G132" s="20"/>
      <c r="H132" s="13"/>
      <c r="I132" s="31"/>
      <c r="J132" s="34"/>
      <c r="K132" s="17"/>
      <c r="L132" s="18">
        <f t="shared" si="5"/>
        <v>0</v>
      </c>
      <c r="M132" s="92">
        <f t="shared" si="3"/>
        <v>0</v>
      </c>
    </row>
    <row r="133" spans="1:13" ht="14.4" x14ac:dyDescent="0.25">
      <c r="A133" s="12" t="str">
        <f t="shared" si="4"/>
        <v/>
      </c>
      <c r="B133" s="13"/>
      <c r="C133" s="14"/>
      <c r="D133" s="15"/>
      <c r="E133" s="20"/>
      <c r="F133" s="16"/>
      <c r="G133" s="20"/>
      <c r="H133" s="13"/>
      <c r="I133" s="31"/>
      <c r="J133" s="34"/>
      <c r="K133" s="17"/>
      <c r="L133" s="18">
        <f t="shared" si="5"/>
        <v>0</v>
      </c>
      <c r="M133" s="92">
        <f t="shared" si="3"/>
        <v>0</v>
      </c>
    </row>
    <row r="134" spans="1:13" ht="14.4" x14ac:dyDescent="0.25">
      <c r="A134" s="12" t="str">
        <f t="shared" si="4"/>
        <v/>
      </c>
      <c r="B134" s="13"/>
      <c r="C134" s="14"/>
      <c r="D134" s="15"/>
      <c r="E134" s="20"/>
      <c r="F134" s="16"/>
      <c r="G134" s="20"/>
      <c r="H134" s="13"/>
      <c r="I134" s="31"/>
      <c r="J134" s="34"/>
      <c r="K134" s="17"/>
      <c r="L134" s="18">
        <f t="shared" si="5"/>
        <v>0</v>
      </c>
      <c r="M134" s="92">
        <f t="shared" si="3"/>
        <v>0</v>
      </c>
    </row>
    <row r="135" spans="1:13" ht="14.4" x14ac:dyDescent="0.25">
      <c r="A135" s="12" t="str">
        <f t="shared" si="4"/>
        <v/>
      </c>
      <c r="B135" s="13"/>
      <c r="C135" s="14"/>
      <c r="D135" s="15"/>
      <c r="E135" s="20"/>
      <c r="F135" s="16"/>
      <c r="G135" s="20"/>
      <c r="H135" s="13"/>
      <c r="I135" s="31"/>
      <c r="J135" s="34"/>
      <c r="K135" s="17"/>
      <c r="L135" s="18">
        <f t="shared" si="5"/>
        <v>0</v>
      </c>
      <c r="M135" s="92">
        <f t="shared" ref="M135:M142" si="6">SUM(L135*$M$5)</f>
        <v>0</v>
      </c>
    </row>
    <row r="136" spans="1:13" ht="14.4" x14ac:dyDescent="0.25">
      <c r="A136" s="12" t="str">
        <f t="shared" ref="A136:A146" si="7">CONCATENATE(B136,C136,D136)</f>
        <v/>
      </c>
      <c r="B136" s="13"/>
      <c r="C136" s="14"/>
      <c r="D136" s="15"/>
      <c r="E136" s="20"/>
      <c r="F136" s="16"/>
      <c r="G136" s="20"/>
      <c r="H136" s="13"/>
      <c r="I136" s="31"/>
      <c r="J136" s="34"/>
      <c r="K136" s="17"/>
      <c r="L136" s="18">
        <f t="shared" ref="L136:L146" si="8">IF(K136=1,7,IF(K136=2,6,IF(K136=3,5,IF(K136=4,4,IF(K136=5,3,IF(K136=6,2,IF(K136&gt;=6,1,0)))))))</f>
        <v>0</v>
      </c>
      <c r="M136" s="92">
        <f t="shared" si="6"/>
        <v>0</v>
      </c>
    </row>
    <row r="137" spans="1:13" ht="14.4" x14ac:dyDescent="0.25">
      <c r="A137" s="12" t="str">
        <f t="shared" si="7"/>
        <v/>
      </c>
      <c r="B137" s="13"/>
      <c r="C137" s="14"/>
      <c r="D137" s="15"/>
      <c r="E137" s="20"/>
      <c r="F137" s="16"/>
      <c r="G137" s="20"/>
      <c r="H137" s="13"/>
      <c r="I137" s="31"/>
      <c r="J137" s="34"/>
      <c r="K137" s="17"/>
      <c r="L137" s="18">
        <f t="shared" si="8"/>
        <v>0</v>
      </c>
      <c r="M137" s="92">
        <f t="shared" si="6"/>
        <v>0</v>
      </c>
    </row>
    <row r="138" spans="1:13" ht="14.4" x14ac:dyDescent="0.25">
      <c r="A138" s="12" t="str">
        <f t="shared" si="7"/>
        <v/>
      </c>
      <c r="B138" s="13"/>
      <c r="C138" s="14"/>
      <c r="D138" s="15"/>
      <c r="E138" s="20"/>
      <c r="F138" s="16"/>
      <c r="G138" s="20"/>
      <c r="H138" s="13"/>
      <c r="I138" s="31"/>
      <c r="J138" s="34"/>
      <c r="K138" s="17"/>
      <c r="L138" s="18">
        <f t="shared" si="8"/>
        <v>0</v>
      </c>
      <c r="M138" s="92">
        <f t="shared" si="6"/>
        <v>0</v>
      </c>
    </row>
    <row r="139" spans="1:13" ht="14.4" x14ac:dyDescent="0.25">
      <c r="A139" s="12" t="str">
        <f t="shared" si="7"/>
        <v/>
      </c>
      <c r="B139" s="13"/>
      <c r="C139" s="14"/>
      <c r="D139" s="15"/>
      <c r="E139" s="20"/>
      <c r="F139" s="16"/>
      <c r="G139" s="20"/>
      <c r="H139" s="13"/>
      <c r="I139" s="31"/>
      <c r="J139" s="34"/>
      <c r="K139" s="17"/>
      <c r="L139" s="18">
        <f t="shared" si="8"/>
        <v>0</v>
      </c>
      <c r="M139" s="92">
        <f t="shared" si="6"/>
        <v>0</v>
      </c>
    </row>
    <row r="140" spans="1:13" ht="14.4" x14ac:dyDescent="0.25">
      <c r="A140" s="12" t="str">
        <f t="shared" si="7"/>
        <v/>
      </c>
      <c r="B140" s="13"/>
      <c r="C140" s="14"/>
      <c r="D140" s="15"/>
      <c r="E140" s="20"/>
      <c r="F140" s="16"/>
      <c r="G140" s="20"/>
      <c r="H140" s="13"/>
      <c r="I140" s="31"/>
      <c r="J140" s="34"/>
      <c r="K140" s="17"/>
      <c r="L140" s="18">
        <f t="shared" si="8"/>
        <v>0</v>
      </c>
      <c r="M140" s="92">
        <f t="shared" si="6"/>
        <v>0</v>
      </c>
    </row>
    <row r="141" spans="1:13" ht="14.4" x14ac:dyDescent="0.25">
      <c r="A141" s="12" t="str">
        <f t="shared" si="7"/>
        <v/>
      </c>
      <c r="B141" s="13"/>
      <c r="C141" s="14"/>
      <c r="D141" s="15"/>
      <c r="E141" s="20"/>
      <c r="F141" s="16"/>
      <c r="G141" s="20"/>
      <c r="H141" s="13"/>
      <c r="I141" s="31"/>
      <c r="J141" s="34"/>
      <c r="K141" s="17"/>
      <c r="L141" s="18">
        <f t="shared" si="8"/>
        <v>0</v>
      </c>
      <c r="M141" s="92">
        <f t="shared" si="6"/>
        <v>0</v>
      </c>
    </row>
    <row r="142" spans="1:13" ht="14.4" x14ac:dyDescent="0.25">
      <c r="A142" s="12" t="str">
        <f t="shared" si="7"/>
        <v/>
      </c>
      <c r="B142" s="13"/>
      <c r="C142" s="14"/>
      <c r="D142" s="15"/>
      <c r="E142" s="20"/>
      <c r="F142" s="16"/>
      <c r="G142" s="20"/>
      <c r="H142" s="13"/>
      <c r="I142" s="31"/>
      <c r="J142" s="34"/>
      <c r="K142" s="17"/>
      <c r="L142" s="18">
        <f t="shared" si="8"/>
        <v>0</v>
      </c>
      <c r="M142" s="92">
        <f t="shared" si="6"/>
        <v>0</v>
      </c>
    </row>
    <row r="143" spans="1:13" ht="14.4" x14ac:dyDescent="0.25">
      <c r="A143" s="12" t="str">
        <f t="shared" si="7"/>
        <v/>
      </c>
      <c r="B143" s="13"/>
      <c r="C143" s="14"/>
      <c r="D143" s="15"/>
      <c r="E143" s="20"/>
      <c r="F143" s="16"/>
      <c r="G143" s="20"/>
      <c r="H143" s="13"/>
      <c r="I143" s="31"/>
      <c r="J143" s="34"/>
      <c r="K143" s="17"/>
      <c r="L143" s="18">
        <f t="shared" si="8"/>
        <v>0</v>
      </c>
      <c r="M143" s="19">
        <f t="shared" ref="M143:M146" si="9">SUM(L143+$M$5)</f>
        <v>2</v>
      </c>
    </row>
    <row r="144" spans="1:13" ht="14.4" x14ac:dyDescent="0.25">
      <c r="A144" s="12" t="str">
        <f t="shared" si="7"/>
        <v/>
      </c>
      <c r="B144" s="13"/>
      <c r="C144" s="14"/>
      <c r="D144" s="15"/>
      <c r="E144" s="20"/>
      <c r="F144" s="16"/>
      <c r="G144" s="20"/>
      <c r="H144" s="13"/>
      <c r="I144" s="31"/>
      <c r="J144" s="34"/>
      <c r="K144" s="17">
        <f t="shared" ref="K144:K146" si="10">SUM(G144:J144)</f>
        <v>0</v>
      </c>
      <c r="L144" s="18">
        <f t="shared" si="8"/>
        <v>0</v>
      </c>
      <c r="M144" s="19">
        <f t="shared" si="9"/>
        <v>2</v>
      </c>
    </row>
    <row r="145" spans="1:13" ht="14.4" x14ac:dyDescent="0.25">
      <c r="A145" s="12" t="str">
        <f t="shared" si="7"/>
        <v/>
      </c>
      <c r="B145" s="13"/>
      <c r="C145" s="14"/>
      <c r="D145" s="15"/>
      <c r="E145" s="20"/>
      <c r="F145" s="16"/>
      <c r="G145" s="20"/>
      <c r="H145" s="13"/>
      <c r="I145" s="31"/>
      <c r="J145" s="34"/>
      <c r="K145" s="17">
        <f t="shared" si="10"/>
        <v>0</v>
      </c>
      <c r="L145" s="18">
        <f t="shared" si="8"/>
        <v>0</v>
      </c>
      <c r="M145" s="19">
        <f t="shared" si="9"/>
        <v>2</v>
      </c>
    </row>
    <row r="146" spans="1:13" ht="14.4" x14ac:dyDescent="0.25">
      <c r="A146" s="12" t="str">
        <f t="shared" si="7"/>
        <v/>
      </c>
      <c r="B146" s="13"/>
      <c r="C146" s="14"/>
      <c r="D146" s="15"/>
      <c r="E146" s="20"/>
      <c r="F146" s="16"/>
      <c r="G146" s="20"/>
      <c r="H146" s="13"/>
      <c r="I146" s="31"/>
      <c r="J146" s="34"/>
      <c r="K146" s="17">
        <f t="shared" si="10"/>
        <v>0</v>
      </c>
      <c r="L146" s="18">
        <f t="shared" si="8"/>
        <v>0</v>
      </c>
      <c r="M146" s="19">
        <f t="shared" si="9"/>
        <v>2</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phoneticPr fontId="13" type="noConversion"/>
  <conditionalFormatting sqref="B11:D33">
    <cfRule type="duplicateValues" dxfId="52" priority="3"/>
  </conditionalFormatting>
  <conditionalFormatting sqref="B52:D94">
    <cfRule type="duplicateValues" dxfId="51" priority="2"/>
  </conditionalFormatting>
  <conditionalFormatting sqref="C1:D5">
    <cfRule type="duplicateValues" dxfId="50" priority="4"/>
  </conditionalFormatting>
  <conditionalFormatting sqref="C95:D99 C34:D51">
    <cfRule type="duplicateValues" dxfId="49" priority="1"/>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DE58-3E7E-44E3-A885-8C19BF01D92D}">
  <sheetPr>
    <tabColor rgb="FFA3E7FF"/>
  </sheetPr>
  <dimension ref="A1:M98"/>
  <sheetViews>
    <sheetView topLeftCell="B1" workbookViewId="0">
      <selection activeCell="L13" sqref="L13"/>
    </sheetView>
  </sheetViews>
  <sheetFormatPr defaultColWidth="9.109375" defaultRowHeight="13.2" x14ac:dyDescent="0.25"/>
  <cols>
    <col min="1" max="1" width="37" style="9" customWidth="1"/>
    <col min="2" max="2" width="9.109375" style="1" bestFit="1" customWidth="1"/>
    <col min="3" max="3" width="18.6640625" style="9" bestFit="1" customWidth="1"/>
    <col min="4" max="4" width="17.88671875" style="207" bestFit="1"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0</v>
      </c>
      <c r="B1" s="643" t="s">
        <v>163</v>
      </c>
      <c r="C1" s="644"/>
      <c r="D1" s="7" t="s">
        <v>164</v>
      </c>
      <c r="E1" s="622" t="s">
        <v>253</v>
      </c>
      <c r="F1" s="623"/>
      <c r="G1" s="623"/>
      <c r="H1" s="623"/>
      <c r="I1" s="623"/>
      <c r="J1" s="8" t="s">
        <v>165</v>
      </c>
      <c r="K1" s="657">
        <v>45059</v>
      </c>
      <c r="L1" s="658"/>
      <c r="M1" s="8" t="s">
        <v>166</v>
      </c>
    </row>
    <row r="2" spans="1:13" ht="22.5" customHeight="1" thickBot="1" x14ac:dyDescent="0.3">
      <c r="A2" s="1">
        <f>COUNTA(_xlfn.UNIQUE(D6:D198))</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1</v>
      </c>
    </row>
    <row r="5" spans="1:13" ht="14.4" thickBot="1" x14ac:dyDescent="0.3">
      <c r="A5" s="647"/>
      <c r="B5" s="650"/>
      <c r="C5" s="653"/>
      <c r="D5" s="642"/>
      <c r="E5" s="633" t="s">
        <v>183</v>
      </c>
      <c r="F5" s="634"/>
      <c r="G5" s="639"/>
      <c r="H5" s="641"/>
      <c r="I5" s="641"/>
      <c r="J5" s="642"/>
      <c r="K5" s="632"/>
      <c r="L5" s="637"/>
      <c r="M5" s="345">
        <f>IF(M4=1,0,IF(M4=2,1,IF(M4=3,2,0)))</f>
        <v>0</v>
      </c>
    </row>
    <row r="6" spans="1:13" ht="14.4" x14ac:dyDescent="0.25">
      <c r="A6" s="12" t="str">
        <f t="shared" ref="A6:A23" si="0">CONCATENATE(B6,C6,D6)</f>
        <v/>
      </c>
      <c r="B6" s="450"/>
      <c r="C6" s="452"/>
      <c r="D6" s="451"/>
      <c r="E6" s="447"/>
      <c r="F6" s="449"/>
      <c r="G6" s="447"/>
      <c r="H6" s="450"/>
      <c r="I6" s="446"/>
      <c r="J6" s="448"/>
      <c r="K6" s="17">
        <f t="shared" ref="K6:K26" si="1">SUM(G6:J6)</f>
        <v>0</v>
      </c>
      <c r="L6" s="18">
        <f t="shared" ref="L6:L23" si="2">IF(K6=1,7,IF(K6=2,6,IF(K6=3,5,IF(K6=4,4,IF(K6=5,3,IF(K6=6,2,IF(K6&gt;=6,1,0)))))))</f>
        <v>0</v>
      </c>
      <c r="M6" s="19">
        <f t="shared" ref="M6:M23" si="3">SUM(L6+$M$5)</f>
        <v>0</v>
      </c>
    </row>
    <row r="7" spans="1:13" ht="14.4" x14ac:dyDescent="0.25">
      <c r="A7" s="12" t="str">
        <f t="shared" si="0"/>
        <v/>
      </c>
      <c r="B7" s="450"/>
      <c r="C7" s="452"/>
      <c r="D7" s="451"/>
      <c r="E7" s="447"/>
      <c r="F7" s="449"/>
      <c r="G7" s="447"/>
      <c r="H7" s="450"/>
      <c r="I7" s="446"/>
      <c r="J7" s="448"/>
      <c r="K7" s="17">
        <f t="shared" si="1"/>
        <v>0</v>
      </c>
      <c r="L7" s="18">
        <f t="shared" si="2"/>
        <v>0</v>
      </c>
      <c r="M7" s="19">
        <f t="shared" si="3"/>
        <v>0</v>
      </c>
    </row>
    <row r="8" spans="1:13" ht="14.4" x14ac:dyDescent="0.25">
      <c r="A8" s="12" t="str">
        <f t="shared" si="0"/>
        <v/>
      </c>
      <c r="B8" s="450"/>
      <c r="C8" s="452"/>
      <c r="D8" s="451"/>
      <c r="E8" s="447"/>
      <c r="F8" s="449"/>
      <c r="G8" s="447"/>
      <c r="H8" s="450"/>
      <c r="I8" s="446"/>
      <c r="J8" s="448"/>
      <c r="K8" s="17">
        <f t="shared" si="1"/>
        <v>0</v>
      </c>
      <c r="L8" s="18">
        <f t="shared" si="2"/>
        <v>0</v>
      </c>
      <c r="M8" s="19">
        <f t="shared" si="3"/>
        <v>0</v>
      </c>
    </row>
    <row r="9" spans="1:13" ht="14.4" x14ac:dyDescent="0.25">
      <c r="A9" s="12" t="str">
        <f t="shared" si="0"/>
        <v/>
      </c>
      <c r="B9" s="450"/>
      <c r="C9" s="452"/>
      <c r="D9" s="451"/>
      <c r="E9" s="447"/>
      <c r="F9" s="449"/>
      <c r="G9" s="447"/>
      <c r="H9" s="450"/>
      <c r="I9" s="446"/>
      <c r="J9" s="448"/>
      <c r="K9" s="17">
        <f t="shared" si="1"/>
        <v>0</v>
      </c>
      <c r="L9" s="18">
        <f t="shared" si="2"/>
        <v>0</v>
      </c>
      <c r="M9" s="19">
        <f t="shared" si="3"/>
        <v>0</v>
      </c>
    </row>
    <row r="10" spans="1:13" ht="14.4" x14ac:dyDescent="0.25">
      <c r="A10" s="12" t="str">
        <f t="shared" si="0"/>
        <v/>
      </c>
      <c r="B10" s="450"/>
      <c r="C10" s="452"/>
      <c r="D10" s="451"/>
      <c r="E10" s="447"/>
      <c r="F10" s="449"/>
      <c r="G10" s="447"/>
      <c r="H10" s="450"/>
      <c r="I10" s="446"/>
      <c r="J10" s="448"/>
      <c r="K10" s="17">
        <f t="shared" si="1"/>
        <v>0</v>
      </c>
      <c r="L10" s="18">
        <f t="shared" si="2"/>
        <v>0</v>
      </c>
      <c r="M10" s="19">
        <f t="shared" si="3"/>
        <v>0</v>
      </c>
    </row>
    <row r="11" spans="1:13" ht="14.4" x14ac:dyDescent="0.25">
      <c r="A11" s="12" t="str">
        <f t="shared" si="0"/>
        <v/>
      </c>
      <c r="B11" s="450"/>
      <c r="C11" s="452"/>
      <c r="D11" s="451"/>
      <c r="E11" s="447"/>
      <c r="F11" s="449"/>
      <c r="G11" s="447"/>
      <c r="H11" s="450"/>
      <c r="I11" s="446"/>
      <c r="J11" s="448"/>
      <c r="K11" s="17">
        <f t="shared" si="1"/>
        <v>0</v>
      </c>
      <c r="L11" s="18">
        <f t="shared" si="2"/>
        <v>0</v>
      </c>
      <c r="M11" s="19">
        <f t="shared" si="3"/>
        <v>0</v>
      </c>
    </row>
    <row r="12" spans="1:13" ht="14.4" x14ac:dyDescent="0.25">
      <c r="A12" s="12" t="str">
        <f t="shared" si="0"/>
        <v/>
      </c>
      <c r="B12" s="450"/>
      <c r="C12" s="452"/>
      <c r="D12" s="451"/>
      <c r="E12" s="447"/>
      <c r="F12" s="449"/>
      <c r="G12" s="447"/>
      <c r="H12" s="450"/>
      <c r="I12" s="446"/>
      <c r="J12" s="448"/>
      <c r="K12" s="17">
        <f t="shared" si="1"/>
        <v>0</v>
      </c>
      <c r="L12" s="18">
        <f t="shared" si="2"/>
        <v>0</v>
      </c>
      <c r="M12" s="19">
        <f t="shared" si="3"/>
        <v>0</v>
      </c>
    </row>
    <row r="13" spans="1:13" ht="14.4" x14ac:dyDescent="0.25">
      <c r="A13" s="12" t="str">
        <f t="shared" si="0"/>
        <v/>
      </c>
      <c r="B13" s="450"/>
      <c r="C13" s="452"/>
      <c r="D13" s="451"/>
      <c r="E13" s="447"/>
      <c r="F13" s="449"/>
      <c r="G13" s="447"/>
      <c r="H13" s="450"/>
      <c r="I13" s="446"/>
      <c r="J13" s="448"/>
      <c r="K13" s="17">
        <f t="shared" si="1"/>
        <v>0</v>
      </c>
      <c r="L13" s="18">
        <f t="shared" si="2"/>
        <v>0</v>
      </c>
      <c r="M13" s="19">
        <f t="shared" si="3"/>
        <v>0</v>
      </c>
    </row>
    <row r="14" spans="1:13" ht="14.4" x14ac:dyDescent="0.25">
      <c r="A14" s="12" t="str">
        <f t="shared" si="0"/>
        <v/>
      </c>
      <c r="B14" s="450"/>
      <c r="C14" s="452"/>
      <c r="D14" s="451"/>
      <c r="E14" s="447"/>
      <c r="F14" s="449"/>
      <c r="G14" s="447"/>
      <c r="H14" s="450"/>
      <c r="I14" s="446"/>
      <c r="J14" s="448"/>
      <c r="K14" s="17">
        <f t="shared" si="1"/>
        <v>0</v>
      </c>
      <c r="L14" s="18">
        <f t="shared" si="2"/>
        <v>0</v>
      </c>
      <c r="M14" s="19">
        <f t="shared" si="3"/>
        <v>0</v>
      </c>
    </row>
    <row r="15" spans="1:13" ht="14.4" x14ac:dyDescent="0.25">
      <c r="A15" s="12" t="str">
        <f t="shared" si="0"/>
        <v/>
      </c>
      <c r="B15" s="450"/>
      <c r="C15" s="452"/>
      <c r="D15" s="451"/>
      <c r="E15" s="447"/>
      <c r="F15" s="449"/>
      <c r="G15" s="447"/>
      <c r="H15" s="450"/>
      <c r="I15" s="446"/>
      <c r="J15" s="448"/>
      <c r="K15" s="17">
        <f t="shared" si="1"/>
        <v>0</v>
      </c>
      <c r="L15" s="18">
        <f t="shared" si="2"/>
        <v>0</v>
      </c>
      <c r="M15" s="19">
        <f t="shared" si="3"/>
        <v>0</v>
      </c>
    </row>
    <row r="16" spans="1:13" ht="14.4" x14ac:dyDescent="0.25">
      <c r="A16" s="12" t="str">
        <f t="shared" si="0"/>
        <v/>
      </c>
      <c r="B16" s="450"/>
      <c r="C16" s="452"/>
      <c r="D16" s="451"/>
      <c r="E16" s="447"/>
      <c r="F16" s="449"/>
      <c r="G16" s="447"/>
      <c r="H16" s="450"/>
      <c r="I16" s="446"/>
      <c r="J16" s="448"/>
      <c r="K16" s="17">
        <f t="shared" si="1"/>
        <v>0</v>
      </c>
      <c r="L16" s="18">
        <f t="shared" si="2"/>
        <v>0</v>
      </c>
      <c r="M16" s="19">
        <f t="shared" si="3"/>
        <v>0</v>
      </c>
    </row>
    <row r="17" spans="1:13" ht="14.4" x14ac:dyDescent="0.25">
      <c r="A17" s="12" t="str">
        <f t="shared" si="0"/>
        <v/>
      </c>
      <c r="B17" s="450"/>
      <c r="C17" s="452"/>
      <c r="D17" s="451"/>
      <c r="E17" s="447"/>
      <c r="F17" s="449"/>
      <c r="G17" s="447"/>
      <c r="H17" s="450"/>
      <c r="I17" s="446"/>
      <c r="J17" s="448"/>
      <c r="K17" s="17">
        <f t="shared" si="1"/>
        <v>0</v>
      </c>
      <c r="L17" s="18">
        <f t="shared" si="2"/>
        <v>0</v>
      </c>
      <c r="M17" s="19">
        <f t="shared" si="3"/>
        <v>0</v>
      </c>
    </row>
    <row r="18" spans="1:13" ht="14.4" x14ac:dyDescent="0.25">
      <c r="A18" s="12" t="str">
        <f t="shared" si="0"/>
        <v/>
      </c>
      <c r="B18" s="450"/>
      <c r="C18" s="452"/>
      <c r="D18" s="451"/>
      <c r="E18" s="447"/>
      <c r="F18" s="449"/>
      <c r="G18" s="447"/>
      <c r="H18" s="450"/>
      <c r="I18" s="446"/>
      <c r="J18" s="448"/>
      <c r="K18" s="17">
        <f t="shared" si="1"/>
        <v>0</v>
      </c>
      <c r="L18" s="18">
        <f t="shared" si="2"/>
        <v>0</v>
      </c>
      <c r="M18" s="19">
        <f t="shared" si="3"/>
        <v>0</v>
      </c>
    </row>
    <row r="19" spans="1:13" ht="14.4" x14ac:dyDescent="0.25">
      <c r="A19" s="12" t="str">
        <f t="shared" si="0"/>
        <v/>
      </c>
      <c r="B19" s="450"/>
      <c r="C19" s="452"/>
      <c r="D19" s="451"/>
      <c r="E19" s="447"/>
      <c r="F19" s="449"/>
      <c r="G19" s="447"/>
      <c r="H19" s="450"/>
      <c r="I19" s="446"/>
      <c r="J19" s="448"/>
      <c r="K19" s="17">
        <f t="shared" si="1"/>
        <v>0</v>
      </c>
      <c r="L19" s="18">
        <f t="shared" si="2"/>
        <v>0</v>
      </c>
      <c r="M19" s="19">
        <f t="shared" si="3"/>
        <v>0</v>
      </c>
    </row>
    <row r="20" spans="1:13" ht="14.4" x14ac:dyDescent="0.25">
      <c r="A20" s="12" t="str">
        <f t="shared" si="0"/>
        <v/>
      </c>
      <c r="B20" s="450"/>
      <c r="C20" s="452"/>
      <c r="D20" s="451"/>
      <c r="E20" s="447"/>
      <c r="F20" s="449"/>
      <c r="G20" s="447"/>
      <c r="H20" s="450"/>
      <c r="I20" s="446"/>
      <c r="J20" s="448"/>
      <c r="K20" s="17">
        <f t="shared" si="1"/>
        <v>0</v>
      </c>
      <c r="L20" s="18">
        <f t="shared" si="2"/>
        <v>0</v>
      </c>
      <c r="M20" s="19">
        <f t="shared" si="3"/>
        <v>0</v>
      </c>
    </row>
    <row r="21" spans="1:13" ht="14.4" x14ac:dyDescent="0.25">
      <c r="A21" s="12" t="str">
        <f t="shared" si="0"/>
        <v/>
      </c>
      <c r="B21" s="450"/>
      <c r="C21" s="452"/>
      <c r="D21" s="451"/>
      <c r="E21" s="447"/>
      <c r="F21" s="449"/>
      <c r="G21" s="447"/>
      <c r="H21" s="450"/>
      <c r="I21" s="446"/>
      <c r="J21" s="448"/>
      <c r="K21" s="17">
        <f t="shared" si="1"/>
        <v>0</v>
      </c>
      <c r="L21" s="18">
        <f t="shared" si="2"/>
        <v>0</v>
      </c>
      <c r="M21" s="19">
        <f t="shared" si="3"/>
        <v>0</v>
      </c>
    </row>
    <row r="22" spans="1:13" ht="14.4" x14ac:dyDescent="0.25">
      <c r="A22" s="12" t="str">
        <f t="shared" si="0"/>
        <v/>
      </c>
      <c r="B22" s="450"/>
      <c r="C22" s="452"/>
      <c r="D22" s="451"/>
      <c r="E22" s="447"/>
      <c r="F22" s="449"/>
      <c r="G22" s="447"/>
      <c r="H22" s="450"/>
      <c r="I22" s="446"/>
      <c r="J22" s="448"/>
      <c r="K22" s="17">
        <f t="shared" si="1"/>
        <v>0</v>
      </c>
      <c r="L22" s="18">
        <f t="shared" si="2"/>
        <v>0</v>
      </c>
      <c r="M22" s="19">
        <f t="shared" si="3"/>
        <v>0</v>
      </c>
    </row>
    <row r="23" spans="1:13" ht="14.4" x14ac:dyDescent="0.25">
      <c r="A23" s="12" t="str">
        <f t="shared" si="0"/>
        <v/>
      </c>
      <c r="B23" s="450"/>
      <c r="C23" s="452"/>
      <c r="D23" s="451"/>
      <c r="E23" s="447"/>
      <c r="F23" s="449"/>
      <c r="G23" s="447"/>
      <c r="H23" s="450"/>
      <c r="I23" s="446"/>
      <c r="J23" s="448"/>
      <c r="K23" s="17">
        <f t="shared" si="1"/>
        <v>0</v>
      </c>
      <c r="L23" s="18">
        <f t="shared" si="2"/>
        <v>0</v>
      </c>
      <c r="M23" s="19">
        <f t="shared" si="3"/>
        <v>0</v>
      </c>
    </row>
    <row r="24" spans="1:13" ht="14.4" x14ac:dyDescent="0.25">
      <c r="A24" s="12" t="str">
        <f t="shared" ref="A24:A69" si="4">CONCATENATE(B24,C24,D24)</f>
        <v/>
      </c>
      <c r="B24" s="450"/>
      <c r="C24" s="452"/>
      <c r="D24" s="451"/>
      <c r="E24" s="447"/>
      <c r="F24" s="449"/>
      <c r="G24" s="447"/>
      <c r="H24" s="450"/>
      <c r="I24" s="446"/>
      <c r="J24" s="448"/>
      <c r="K24" s="17">
        <f t="shared" si="1"/>
        <v>0</v>
      </c>
      <c r="L24" s="18">
        <f t="shared" ref="L24:L69" si="5">IF(K24=1,7,IF(K24=2,6,IF(K24=3,5,IF(K24=4,4,IF(K24=5,3,IF(K24=6,2,IF(K24&gt;=6,1,0)))))))</f>
        <v>0</v>
      </c>
      <c r="M24" s="19">
        <f t="shared" ref="M24:M70" si="6">SUM(L24+$M$5)</f>
        <v>0</v>
      </c>
    </row>
    <row r="25" spans="1:13" ht="14.4" x14ac:dyDescent="0.25">
      <c r="A25" s="12" t="str">
        <f t="shared" si="4"/>
        <v/>
      </c>
      <c r="B25" s="13"/>
      <c r="C25" s="14"/>
      <c r="D25" s="15"/>
      <c r="E25" s="20"/>
      <c r="F25" s="16"/>
      <c r="G25" s="20"/>
      <c r="H25" s="13"/>
      <c r="I25" s="31"/>
      <c r="J25" s="34"/>
      <c r="K25" s="17">
        <f t="shared" si="1"/>
        <v>0</v>
      </c>
      <c r="L25" s="18">
        <f t="shared" si="5"/>
        <v>0</v>
      </c>
      <c r="M25" s="19">
        <f t="shared" si="6"/>
        <v>0</v>
      </c>
    </row>
    <row r="26" spans="1:13" ht="14.4" x14ac:dyDescent="0.25">
      <c r="A26" s="12" t="str">
        <f t="shared" si="4"/>
        <v/>
      </c>
      <c r="B26" s="13"/>
      <c r="C26" s="14"/>
      <c r="D26" s="15"/>
      <c r="E26" s="20"/>
      <c r="F26" s="16"/>
      <c r="G26" s="20"/>
      <c r="H26" s="13"/>
      <c r="I26" s="31"/>
      <c r="J26" s="34"/>
      <c r="K26" s="17">
        <f t="shared" si="1"/>
        <v>0</v>
      </c>
      <c r="L26" s="18">
        <f t="shared" si="5"/>
        <v>0</v>
      </c>
      <c r="M26" s="19">
        <f t="shared" si="6"/>
        <v>0</v>
      </c>
    </row>
    <row r="27" spans="1:13" ht="14.4" x14ac:dyDescent="0.25">
      <c r="A27" s="12" t="str">
        <f t="shared" si="4"/>
        <v/>
      </c>
      <c r="B27" s="13"/>
      <c r="C27" s="14"/>
      <c r="D27" s="15"/>
      <c r="E27" s="20"/>
      <c r="F27" s="16"/>
      <c r="G27" s="20"/>
      <c r="H27" s="13"/>
      <c r="I27" s="31"/>
      <c r="J27" s="34"/>
      <c r="K27" s="17">
        <f t="shared" ref="K27:K70" si="7">SUM(G27:J27)</f>
        <v>0</v>
      </c>
      <c r="L27" s="18">
        <f t="shared" si="5"/>
        <v>0</v>
      </c>
      <c r="M27" s="19">
        <f t="shared" si="6"/>
        <v>0</v>
      </c>
    </row>
    <row r="28" spans="1:13" ht="14.4" x14ac:dyDescent="0.25">
      <c r="A28" s="12" t="str">
        <f t="shared" si="4"/>
        <v/>
      </c>
      <c r="B28" s="13"/>
      <c r="C28" s="14"/>
      <c r="D28" s="15"/>
      <c r="E28" s="20"/>
      <c r="F28" s="16"/>
      <c r="G28" s="20"/>
      <c r="H28" s="13"/>
      <c r="I28" s="31"/>
      <c r="J28" s="34"/>
      <c r="K28" s="17">
        <f t="shared" si="7"/>
        <v>0</v>
      </c>
      <c r="L28" s="18">
        <f t="shared" si="5"/>
        <v>0</v>
      </c>
      <c r="M28" s="19">
        <f t="shared" si="6"/>
        <v>0</v>
      </c>
    </row>
    <row r="29" spans="1:13" ht="14.4" x14ac:dyDescent="0.25">
      <c r="A29" s="12" t="str">
        <f t="shared" si="4"/>
        <v/>
      </c>
      <c r="B29" s="13"/>
      <c r="C29" s="14"/>
      <c r="D29" s="15"/>
      <c r="E29" s="20"/>
      <c r="F29" s="16"/>
      <c r="G29" s="20"/>
      <c r="H29" s="13"/>
      <c r="I29" s="31"/>
      <c r="J29" s="34"/>
      <c r="K29" s="17">
        <f t="shared" si="7"/>
        <v>0</v>
      </c>
      <c r="L29" s="18">
        <f t="shared" si="5"/>
        <v>0</v>
      </c>
      <c r="M29" s="19">
        <f t="shared" si="6"/>
        <v>0</v>
      </c>
    </row>
    <row r="30" spans="1:13" ht="14.4" x14ac:dyDescent="0.25">
      <c r="A30" s="12" t="str">
        <f t="shared" si="4"/>
        <v/>
      </c>
      <c r="B30" s="13"/>
      <c r="C30" s="14"/>
      <c r="D30" s="15"/>
      <c r="E30" s="20"/>
      <c r="F30" s="16"/>
      <c r="G30" s="20"/>
      <c r="H30" s="13"/>
      <c r="I30" s="31"/>
      <c r="J30" s="34"/>
      <c r="K30" s="17">
        <f t="shared" si="7"/>
        <v>0</v>
      </c>
      <c r="L30" s="18">
        <f t="shared" si="5"/>
        <v>0</v>
      </c>
      <c r="M30" s="19">
        <f t="shared" si="6"/>
        <v>0</v>
      </c>
    </row>
    <row r="31" spans="1:13" ht="14.4" x14ac:dyDescent="0.25">
      <c r="A31" s="12" t="str">
        <f t="shared" si="4"/>
        <v/>
      </c>
      <c r="B31" s="13"/>
      <c r="C31" s="14"/>
      <c r="D31" s="15"/>
      <c r="E31" s="20"/>
      <c r="F31" s="16"/>
      <c r="G31" s="20"/>
      <c r="H31" s="13"/>
      <c r="I31" s="31"/>
      <c r="J31" s="34"/>
      <c r="K31" s="17">
        <f t="shared" si="7"/>
        <v>0</v>
      </c>
      <c r="L31" s="18">
        <f t="shared" si="5"/>
        <v>0</v>
      </c>
      <c r="M31" s="19">
        <f t="shared" si="6"/>
        <v>0</v>
      </c>
    </row>
    <row r="32" spans="1:13" ht="14.4" x14ac:dyDescent="0.25">
      <c r="A32" s="12" t="str">
        <f t="shared" si="4"/>
        <v/>
      </c>
      <c r="B32" s="13"/>
      <c r="C32" s="14"/>
      <c r="D32" s="15"/>
      <c r="E32" s="20"/>
      <c r="F32" s="16"/>
      <c r="G32" s="20"/>
      <c r="H32" s="13"/>
      <c r="I32" s="31"/>
      <c r="J32" s="34"/>
      <c r="K32" s="17">
        <f t="shared" si="7"/>
        <v>0</v>
      </c>
      <c r="L32" s="18">
        <f t="shared" si="5"/>
        <v>0</v>
      </c>
      <c r="M32" s="19">
        <f t="shared" si="6"/>
        <v>0</v>
      </c>
    </row>
    <row r="33" spans="1:13" ht="14.4" x14ac:dyDescent="0.25">
      <c r="A33" s="12" t="str">
        <f t="shared" si="4"/>
        <v/>
      </c>
      <c r="B33" s="13"/>
      <c r="C33" s="14"/>
      <c r="D33" s="15"/>
      <c r="E33" s="20"/>
      <c r="F33" s="16"/>
      <c r="G33" s="20"/>
      <c r="H33" s="13"/>
      <c r="I33" s="31"/>
      <c r="J33" s="34"/>
      <c r="K33" s="17">
        <f t="shared" si="7"/>
        <v>0</v>
      </c>
      <c r="L33" s="18">
        <f t="shared" si="5"/>
        <v>0</v>
      </c>
      <c r="M33" s="19">
        <f t="shared" si="6"/>
        <v>0</v>
      </c>
    </row>
    <row r="34" spans="1:13" ht="14.4" x14ac:dyDescent="0.25">
      <c r="A34" s="12" t="str">
        <f t="shared" si="4"/>
        <v/>
      </c>
      <c r="B34" s="13"/>
      <c r="C34" s="14"/>
      <c r="D34" s="15"/>
      <c r="E34" s="20"/>
      <c r="F34" s="16"/>
      <c r="G34" s="20"/>
      <c r="H34" s="13"/>
      <c r="I34" s="31"/>
      <c r="J34" s="34"/>
      <c r="K34" s="17">
        <f t="shared" si="7"/>
        <v>0</v>
      </c>
      <c r="L34" s="18">
        <f t="shared" si="5"/>
        <v>0</v>
      </c>
      <c r="M34" s="19">
        <f t="shared" si="6"/>
        <v>0</v>
      </c>
    </row>
    <row r="35" spans="1:13" ht="14.4" x14ac:dyDescent="0.25">
      <c r="A35" s="12" t="str">
        <f t="shared" si="4"/>
        <v/>
      </c>
      <c r="B35" s="13"/>
      <c r="C35" s="14"/>
      <c r="D35" s="15"/>
      <c r="E35" s="20"/>
      <c r="F35" s="16"/>
      <c r="G35" s="20"/>
      <c r="H35" s="13"/>
      <c r="I35" s="31"/>
      <c r="J35" s="34"/>
      <c r="K35" s="17">
        <f t="shared" si="7"/>
        <v>0</v>
      </c>
      <c r="L35" s="18">
        <f t="shared" si="5"/>
        <v>0</v>
      </c>
      <c r="M35" s="19">
        <f t="shared" si="6"/>
        <v>0</v>
      </c>
    </row>
    <row r="36" spans="1:13" ht="14.4" x14ac:dyDescent="0.25">
      <c r="A36" s="12" t="str">
        <f t="shared" si="4"/>
        <v/>
      </c>
      <c r="B36" s="13"/>
      <c r="C36" s="14"/>
      <c r="D36" s="15"/>
      <c r="E36" s="20"/>
      <c r="F36" s="16"/>
      <c r="G36" s="20"/>
      <c r="H36" s="13"/>
      <c r="I36" s="31"/>
      <c r="J36" s="34"/>
      <c r="K36" s="17">
        <f t="shared" si="7"/>
        <v>0</v>
      </c>
      <c r="L36" s="18">
        <f t="shared" si="5"/>
        <v>0</v>
      </c>
      <c r="M36" s="19">
        <f t="shared" si="6"/>
        <v>0</v>
      </c>
    </row>
    <row r="37" spans="1:13" ht="14.4" x14ac:dyDescent="0.25">
      <c r="A37" s="12" t="str">
        <f t="shared" si="4"/>
        <v/>
      </c>
      <c r="B37" s="13"/>
      <c r="C37" s="14"/>
      <c r="D37" s="15"/>
      <c r="E37" s="20"/>
      <c r="F37" s="16"/>
      <c r="G37" s="20"/>
      <c r="H37" s="13"/>
      <c r="I37" s="31"/>
      <c r="J37" s="34"/>
      <c r="K37" s="17">
        <f t="shared" si="7"/>
        <v>0</v>
      </c>
      <c r="L37" s="18">
        <f t="shared" si="5"/>
        <v>0</v>
      </c>
      <c r="M37" s="19">
        <f t="shared" si="6"/>
        <v>0</v>
      </c>
    </row>
    <row r="38" spans="1:13" ht="14.4" x14ac:dyDescent="0.25">
      <c r="A38" s="12" t="str">
        <f t="shared" si="4"/>
        <v/>
      </c>
      <c r="B38" s="13"/>
      <c r="C38" s="14"/>
      <c r="D38" s="15"/>
      <c r="E38" s="20"/>
      <c r="F38" s="16"/>
      <c r="G38" s="20"/>
      <c r="H38" s="13"/>
      <c r="I38" s="31"/>
      <c r="J38" s="34"/>
      <c r="K38" s="17">
        <f t="shared" si="7"/>
        <v>0</v>
      </c>
      <c r="L38" s="18">
        <f t="shared" si="5"/>
        <v>0</v>
      </c>
      <c r="M38" s="19">
        <f t="shared" si="6"/>
        <v>0</v>
      </c>
    </row>
    <row r="39" spans="1:13" ht="14.4" x14ac:dyDescent="0.25">
      <c r="A39" s="12" t="str">
        <f t="shared" si="4"/>
        <v/>
      </c>
      <c r="B39" s="13"/>
      <c r="C39" s="14"/>
      <c r="D39" s="15"/>
      <c r="E39" s="20"/>
      <c r="F39" s="16"/>
      <c r="G39" s="20"/>
      <c r="H39" s="13"/>
      <c r="I39" s="31"/>
      <c r="J39" s="34"/>
      <c r="K39" s="17">
        <f t="shared" si="7"/>
        <v>0</v>
      </c>
      <c r="L39" s="18">
        <f t="shared" si="5"/>
        <v>0</v>
      </c>
      <c r="M39" s="19">
        <f t="shared" si="6"/>
        <v>0</v>
      </c>
    </row>
    <row r="40" spans="1:13" ht="14.4" x14ac:dyDescent="0.25">
      <c r="A40" s="12" t="str">
        <f t="shared" si="4"/>
        <v/>
      </c>
      <c r="B40" s="13"/>
      <c r="C40" s="14"/>
      <c r="D40" s="15"/>
      <c r="E40" s="20"/>
      <c r="F40" s="16"/>
      <c r="G40" s="20"/>
      <c r="H40" s="13"/>
      <c r="I40" s="31"/>
      <c r="J40" s="34"/>
      <c r="K40" s="17">
        <f t="shared" si="7"/>
        <v>0</v>
      </c>
      <c r="L40" s="18">
        <f t="shared" si="5"/>
        <v>0</v>
      </c>
      <c r="M40" s="19">
        <f t="shared" si="6"/>
        <v>0</v>
      </c>
    </row>
    <row r="41" spans="1:13" ht="14.4" x14ac:dyDescent="0.25">
      <c r="A41" s="12" t="str">
        <f t="shared" si="4"/>
        <v/>
      </c>
      <c r="B41" s="13"/>
      <c r="C41" s="14"/>
      <c r="D41" s="15"/>
      <c r="E41" s="20"/>
      <c r="F41" s="16"/>
      <c r="G41" s="20"/>
      <c r="H41" s="13"/>
      <c r="I41" s="31"/>
      <c r="J41" s="34"/>
      <c r="K41" s="17">
        <f t="shared" si="7"/>
        <v>0</v>
      </c>
      <c r="L41" s="18">
        <f t="shared" si="5"/>
        <v>0</v>
      </c>
      <c r="M41" s="19">
        <f t="shared" si="6"/>
        <v>0</v>
      </c>
    </row>
    <row r="42" spans="1:13" ht="14.4" x14ac:dyDescent="0.25">
      <c r="A42" s="12" t="str">
        <f t="shared" si="4"/>
        <v/>
      </c>
      <c r="B42" s="13"/>
      <c r="C42" s="14"/>
      <c r="D42" s="15"/>
      <c r="E42" s="20"/>
      <c r="F42" s="16"/>
      <c r="G42" s="20"/>
      <c r="H42" s="13"/>
      <c r="I42" s="31"/>
      <c r="J42" s="34"/>
      <c r="K42" s="17">
        <f t="shared" si="7"/>
        <v>0</v>
      </c>
      <c r="L42" s="18">
        <f t="shared" si="5"/>
        <v>0</v>
      </c>
      <c r="M42" s="19">
        <f t="shared" si="6"/>
        <v>0</v>
      </c>
    </row>
    <row r="43" spans="1:13" ht="14.4" x14ac:dyDescent="0.25">
      <c r="A43" s="12" t="str">
        <f t="shared" si="4"/>
        <v/>
      </c>
      <c r="B43" s="13"/>
      <c r="C43" s="14"/>
      <c r="D43" s="15"/>
      <c r="E43" s="20"/>
      <c r="F43" s="16"/>
      <c r="G43" s="20"/>
      <c r="H43" s="13"/>
      <c r="I43" s="31"/>
      <c r="J43" s="34"/>
      <c r="K43" s="17">
        <f t="shared" si="7"/>
        <v>0</v>
      </c>
      <c r="L43" s="18">
        <f t="shared" si="5"/>
        <v>0</v>
      </c>
      <c r="M43" s="19">
        <f t="shared" si="6"/>
        <v>0</v>
      </c>
    </row>
    <row r="44" spans="1:13" ht="14.4" x14ac:dyDescent="0.25">
      <c r="A44" s="12" t="str">
        <f t="shared" si="4"/>
        <v/>
      </c>
      <c r="B44" s="13"/>
      <c r="C44" s="14"/>
      <c r="D44" s="15"/>
      <c r="E44" s="20"/>
      <c r="F44" s="16"/>
      <c r="G44" s="20"/>
      <c r="H44" s="13"/>
      <c r="I44" s="31"/>
      <c r="J44" s="34"/>
      <c r="K44" s="17">
        <f t="shared" si="7"/>
        <v>0</v>
      </c>
      <c r="L44" s="18">
        <f t="shared" si="5"/>
        <v>0</v>
      </c>
      <c r="M44" s="19">
        <f t="shared" si="6"/>
        <v>0</v>
      </c>
    </row>
    <row r="45" spans="1:13" ht="14.4" x14ac:dyDescent="0.25">
      <c r="A45" s="12" t="str">
        <f t="shared" si="4"/>
        <v/>
      </c>
      <c r="B45" s="13"/>
      <c r="C45" s="14"/>
      <c r="D45" s="15"/>
      <c r="E45" s="20"/>
      <c r="F45" s="16"/>
      <c r="G45" s="20"/>
      <c r="H45" s="13"/>
      <c r="I45" s="31"/>
      <c r="J45" s="34"/>
      <c r="K45" s="17">
        <f t="shared" si="7"/>
        <v>0</v>
      </c>
      <c r="L45" s="18">
        <f t="shared" si="5"/>
        <v>0</v>
      </c>
      <c r="M45" s="19">
        <f t="shared" si="6"/>
        <v>0</v>
      </c>
    </row>
    <row r="46" spans="1:13" ht="14.4" x14ac:dyDescent="0.25">
      <c r="A46" s="12" t="str">
        <f t="shared" si="4"/>
        <v/>
      </c>
      <c r="B46" s="13"/>
      <c r="C46" s="14"/>
      <c r="D46" s="15"/>
      <c r="E46" s="20"/>
      <c r="F46" s="16"/>
      <c r="G46" s="20"/>
      <c r="H46" s="13"/>
      <c r="I46" s="31"/>
      <c r="J46" s="34"/>
      <c r="K46" s="17">
        <f t="shared" si="7"/>
        <v>0</v>
      </c>
      <c r="L46" s="18">
        <f t="shared" si="5"/>
        <v>0</v>
      </c>
      <c r="M46" s="19">
        <f t="shared" si="6"/>
        <v>0</v>
      </c>
    </row>
    <row r="47" spans="1:13" ht="14.4" x14ac:dyDescent="0.25">
      <c r="A47" s="12" t="str">
        <f t="shared" si="4"/>
        <v/>
      </c>
      <c r="B47" s="13"/>
      <c r="C47" s="14"/>
      <c r="D47" s="15"/>
      <c r="E47" s="20"/>
      <c r="F47" s="16"/>
      <c r="G47" s="20"/>
      <c r="H47" s="13"/>
      <c r="I47" s="31"/>
      <c r="J47" s="34"/>
      <c r="K47" s="17">
        <f t="shared" si="7"/>
        <v>0</v>
      </c>
      <c r="L47" s="18">
        <f t="shared" si="5"/>
        <v>0</v>
      </c>
      <c r="M47" s="19">
        <f t="shared" si="6"/>
        <v>0</v>
      </c>
    </row>
    <row r="48" spans="1:13" ht="14.4" x14ac:dyDescent="0.25">
      <c r="A48" s="12" t="str">
        <f t="shared" si="4"/>
        <v/>
      </c>
      <c r="B48" s="13"/>
      <c r="C48" s="14"/>
      <c r="D48" s="15"/>
      <c r="E48" s="20"/>
      <c r="F48" s="16"/>
      <c r="G48" s="20"/>
      <c r="H48" s="13"/>
      <c r="I48" s="31"/>
      <c r="J48" s="34"/>
      <c r="K48" s="17">
        <f t="shared" si="7"/>
        <v>0</v>
      </c>
      <c r="L48" s="18">
        <f t="shared" si="5"/>
        <v>0</v>
      </c>
      <c r="M48" s="19">
        <f t="shared" si="6"/>
        <v>0</v>
      </c>
    </row>
    <row r="49" spans="1:13" ht="14.4" x14ac:dyDescent="0.25">
      <c r="A49" s="12" t="str">
        <f t="shared" si="4"/>
        <v/>
      </c>
      <c r="B49" s="13"/>
      <c r="C49" s="14"/>
      <c r="D49" s="15"/>
      <c r="E49" s="20"/>
      <c r="F49" s="16"/>
      <c r="G49" s="20"/>
      <c r="H49" s="13"/>
      <c r="I49" s="31"/>
      <c r="J49" s="34"/>
      <c r="K49" s="17">
        <f t="shared" si="7"/>
        <v>0</v>
      </c>
      <c r="L49" s="18">
        <f t="shared" si="5"/>
        <v>0</v>
      </c>
      <c r="M49" s="19">
        <f t="shared" si="6"/>
        <v>0</v>
      </c>
    </row>
    <row r="50" spans="1:13" ht="14.4" x14ac:dyDescent="0.25">
      <c r="A50" s="12" t="str">
        <f t="shared" si="4"/>
        <v/>
      </c>
      <c r="B50" s="13"/>
      <c r="C50" s="14"/>
      <c r="D50" s="15"/>
      <c r="E50" s="20"/>
      <c r="F50" s="16"/>
      <c r="G50" s="20"/>
      <c r="H50" s="13"/>
      <c r="I50" s="31"/>
      <c r="J50" s="34"/>
      <c r="K50" s="17">
        <f t="shared" si="7"/>
        <v>0</v>
      </c>
      <c r="L50" s="18">
        <f t="shared" si="5"/>
        <v>0</v>
      </c>
      <c r="M50" s="19">
        <f t="shared" si="6"/>
        <v>0</v>
      </c>
    </row>
    <row r="51" spans="1:13" ht="14.4" x14ac:dyDescent="0.25">
      <c r="A51" s="12" t="str">
        <f t="shared" si="4"/>
        <v/>
      </c>
      <c r="B51" s="13"/>
      <c r="C51" s="14"/>
      <c r="D51" s="15"/>
      <c r="E51" s="20"/>
      <c r="F51" s="16"/>
      <c r="G51" s="20"/>
      <c r="H51" s="13"/>
      <c r="I51" s="31"/>
      <c r="J51" s="34"/>
      <c r="K51" s="17">
        <f t="shared" si="7"/>
        <v>0</v>
      </c>
      <c r="L51" s="18">
        <f t="shared" si="5"/>
        <v>0</v>
      </c>
      <c r="M51" s="19">
        <f t="shared" si="6"/>
        <v>0</v>
      </c>
    </row>
    <row r="52" spans="1:13" ht="14.4" x14ac:dyDescent="0.25">
      <c r="A52" s="12" t="str">
        <f t="shared" si="4"/>
        <v/>
      </c>
      <c r="B52" s="13"/>
      <c r="C52" s="14"/>
      <c r="D52" s="15"/>
      <c r="E52" s="20"/>
      <c r="F52" s="16"/>
      <c r="G52" s="20"/>
      <c r="H52" s="13"/>
      <c r="I52" s="31"/>
      <c r="J52" s="34"/>
      <c r="K52" s="17">
        <f t="shared" si="7"/>
        <v>0</v>
      </c>
      <c r="L52" s="18">
        <f t="shared" si="5"/>
        <v>0</v>
      </c>
      <c r="M52" s="19">
        <f t="shared" si="6"/>
        <v>0</v>
      </c>
    </row>
    <row r="53" spans="1:13" ht="14.4" x14ac:dyDescent="0.25">
      <c r="A53" s="12" t="str">
        <f t="shared" si="4"/>
        <v/>
      </c>
      <c r="B53" s="13"/>
      <c r="C53" s="14"/>
      <c r="D53" s="15"/>
      <c r="E53" s="20"/>
      <c r="F53" s="16"/>
      <c r="G53" s="20"/>
      <c r="H53" s="13"/>
      <c r="I53" s="31"/>
      <c r="J53" s="34"/>
      <c r="K53" s="17">
        <f t="shared" si="7"/>
        <v>0</v>
      </c>
      <c r="L53" s="18">
        <f t="shared" si="5"/>
        <v>0</v>
      </c>
      <c r="M53" s="19">
        <f t="shared" si="6"/>
        <v>0</v>
      </c>
    </row>
    <row r="54" spans="1:13" ht="14.4" x14ac:dyDescent="0.25">
      <c r="A54" s="12" t="str">
        <f t="shared" si="4"/>
        <v/>
      </c>
      <c r="B54" s="13"/>
      <c r="C54" s="14"/>
      <c r="D54" s="15"/>
      <c r="E54" s="20"/>
      <c r="F54" s="16"/>
      <c r="G54" s="20"/>
      <c r="H54" s="13"/>
      <c r="I54" s="31"/>
      <c r="J54" s="34"/>
      <c r="K54" s="17">
        <f t="shared" si="7"/>
        <v>0</v>
      </c>
      <c r="L54" s="18">
        <f t="shared" si="5"/>
        <v>0</v>
      </c>
      <c r="M54" s="19">
        <f t="shared" si="6"/>
        <v>0</v>
      </c>
    </row>
    <row r="55" spans="1:13" ht="14.4" x14ac:dyDescent="0.25">
      <c r="A55" s="12" t="str">
        <f t="shared" si="4"/>
        <v/>
      </c>
      <c r="B55" s="13"/>
      <c r="C55" s="14"/>
      <c r="D55" s="15"/>
      <c r="E55" s="20"/>
      <c r="F55" s="16"/>
      <c r="G55" s="20"/>
      <c r="H55" s="13"/>
      <c r="I55" s="31"/>
      <c r="J55" s="34"/>
      <c r="K55" s="17">
        <f t="shared" si="7"/>
        <v>0</v>
      </c>
      <c r="L55" s="18">
        <f t="shared" si="5"/>
        <v>0</v>
      </c>
      <c r="M55" s="19">
        <f t="shared" si="6"/>
        <v>0</v>
      </c>
    </row>
    <row r="56" spans="1:13" ht="14.4" x14ac:dyDescent="0.25">
      <c r="A56" s="12" t="str">
        <f t="shared" si="4"/>
        <v/>
      </c>
      <c r="B56" s="13"/>
      <c r="C56" s="14"/>
      <c r="D56" s="15"/>
      <c r="E56" s="20"/>
      <c r="F56" s="16"/>
      <c r="G56" s="20"/>
      <c r="H56" s="13"/>
      <c r="I56" s="31"/>
      <c r="J56" s="34"/>
      <c r="K56" s="17">
        <f t="shared" si="7"/>
        <v>0</v>
      </c>
      <c r="L56" s="18">
        <f t="shared" si="5"/>
        <v>0</v>
      </c>
      <c r="M56" s="19">
        <f t="shared" si="6"/>
        <v>0</v>
      </c>
    </row>
    <row r="57" spans="1:13" ht="14.4" x14ac:dyDescent="0.25">
      <c r="A57" s="12" t="str">
        <f t="shared" si="4"/>
        <v/>
      </c>
      <c r="B57" s="13"/>
      <c r="C57" s="14"/>
      <c r="D57" s="15"/>
      <c r="E57" s="20"/>
      <c r="F57" s="16"/>
      <c r="G57" s="20"/>
      <c r="H57" s="13"/>
      <c r="I57" s="31"/>
      <c r="J57" s="34"/>
      <c r="K57" s="17">
        <f t="shared" si="7"/>
        <v>0</v>
      </c>
      <c r="L57" s="18">
        <f t="shared" si="5"/>
        <v>0</v>
      </c>
      <c r="M57" s="19">
        <f t="shared" si="6"/>
        <v>0</v>
      </c>
    </row>
    <row r="58" spans="1:13" ht="14.4" x14ac:dyDescent="0.25">
      <c r="A58" s="12" t="str">
        <f t="shared" si="4"/>
        <v/>
      </c>
      <c r="B58" s="13"/>
      <c r="C58" s="14"/>
      <c r="D58" s="15"/>
      <c r="E58" s="20"/>
      <c r="F58" s="16"/>
      <c r="G58" s="20"/>
      <c r="H58" s="13"/>
      <c r="I58" s="31"/>
      <c r="J58" s="34"/>
      <c r="K58" s="17">
        <f t="shared" si="7"/>
        <v>0</v>
      </c>
      <c r="L58" s="18">
        <f t="shared" si="5"/>
        <v>0</v>
      </c>
      <c r="M58" s="19">
        <f t="shared" si="6"/>
        <v>0</v>
      </c>
    </row>
    <row r="59" spans="1:13" ht="14.4" x14ac:dyDescent="0.25">
      <c r="A59" s="12" t="str">
        <f t="shared" si="4"/>
        <v/>
      </c>
      <c r="B59" s="13"/>
      <c r="C59" s="14"/>
      <c r="D59" s="15"/>
      <c r="E59" s="20"/>
      <c r="F59" s="16"/>
      <c r="G59" s="20"/>
      <c r="H59" s="13"/>
      <c r="I59" s="31"/>
      <c r="J59" s="34"/>
      <c r="K59" s="17">
        <f t="shared" si="7"/>
        <v>0</v>
      </c>
      <c r="L59" s="18">
        <f t="shared" si="5"/>
        <v>0</v>
      </c>
      <c r="M59" s="19">
        <f t="shared" si="6"/>
        <v>0</v>
      </c>
    </row>
    <row r="60" spans="1:13" ht="14.4" x14ac:dyDescent="0.25">
      <c r="A60" s="12" t="str">
        <f t="shared" si="4"/>
        <v/>
      </c>
      <c r="B60" s="13"/>
      <c r="C60" s="14"/>
      <c r="D60" s="15"/>
      <c r="E60" s="20"/>
      <c r="F60" s="16"/>
      <c r="G60" s="20"/>
      <c r="H60" s="13"/>
      <c r="I60" s="31"/>
      <c r="J60" s="34"/>
      <c r="K60" s="17">
        <f t="shared" si="7"/>
        <v>0</v>
      </c>
      <c r="L60" s="18">
        <f t="shared" si="5"/>
        <v>0</v>
      </c>
      <c r="M60" s="19">
        <f t="shared" si="6"/>
        <v>0</v>
      </c>
    </row>
    <row r="61" spans="1:13" ht="14.4" x14ac:dyDescent="0.25">
      <c r="A61" s="12" t="str">
        <f t="shared" si="4"/>
        <v/>
      </c>
      <c r="B61" s="13"/>
      <c r="C61" s="14"/>
      <c r="D61" s="15"/>
      <c r="E61" s="20"/>
      <c r="F61" s="16"/>
      <c r="G61" s="20"/>
      <c r="H61" s="13"/>
      <c r="I61" s="31"/>
      <c r="J61" s="34"/>
      <c r="K61" s="17">
        <f t="shared" si="7"/>
        <v>0</v>
      </c>
      <c r="L61" s="18">
        <f t="shared" si="5"/>
        <v>0</v>
      </c>
      <c r="M61" s="19">
        <f t="shared" si="6"/>
        <v>0</v>
      </c>
    </row>
    <row r="62" spans="1:13" ht="14.4" x14ac:dyDescent="0.25">
      <c r="A62" s="12" t="str">
        <f t="shared" si="4"/>
        <v/>
      </c>
      <c r="B62" s="13"/>
      <c r="C62" s="14"/>
      <c r="D62" s="15"/>
      <c r="E62" s="20"/>
      <c r="F62" s="16"/>
      <c r="G62" s="20"/>
      <c r="H62" s="13"/>
      <c r="I62" s="31"/>
      <c r="J62" s="34"/>
      <c r="K62" s="17">
        <f t="shared" si="7"/>
        <v>0</v>
      </c>
      <c r="L62" s="18">
        <f t="shared" si="5"/>
        <v>0</v>
      </c>
      <c r="M62" s="19">
        <f t="shared" si="6"/>
        <v>0</v>
      </c>
    </row>
    <row r="63" spans="1:13" ht="14.4" x14ac:dyDescent="0.25">
      <c r="A63" s="12" t="str">
        <f t="shared" si="4"/>
        <v/>
      </c>
      <c r="B63" s="13"/>
      <c r="C63" s="14"/>
      <c r="D63" s="15"/>
      <c r="E63" s="20"/>
      <c r="F63" s="16"/>
      <c r="G63" s="20"/>
      <c r="H63" s="13"/>
      <c r="I63" s="31"/>
      <c r="J63" s="34"/>
      <c r="K63" s="17">
        <f t="shared" si="7"/>
        <v>0</v>
      </c>
      <c r="L63" s="18">
        <f t="shared" si="5"/>
        <v>0</v>
      </c>
      <c r="M63" s="19">
        <f t="shared" si="6"/>
        <v>0</v>
      </c>
    </row>
    <row r="64" spans="1:13" ht="14.4" x14ac:dyDescent="0.25">
      <c r="A64" s="12" t="str">
        <f t="shared" si="4"/>
        <v/>
      </c>
      <c r="B64" s="13"/>
      <c r="C64" s="14"/>
      <c r="D64" s="15"/>
      <c r="E64" s="20"/>
      <c r="F64" s="16"/>
      <c r="G64" s="20"/>
      <c r="H64" s="13"/>
      <c r="I64" s="31"/>
      <c r="J64" s="34"/>
      <c r="K64" s="17">
        <f t="shared" si="7"/>
        <v>0</v>
      </c>
      <c r="L64" s="18">
        <f t="shared" si="5"/>
        <v>0</v>
      </c>
      <c r="M64" s="19">
        <f t="shared" si="6"/>
        <v>0</v>
      </c>
    </row>
    <row r="65" spans="1:13" ht="14.4" x14ac:dyDescent="0.25">
      <c r="A65" s="12" t="str">
        <f t="shared" si="4"/>
        <v/>
      </c>
      <c r="B65" s="13"/>
      <c r="C65" s="14"/>
      <c r="D65" s="15"/>
      <c r="E65" s="20"/>
      <c r="F65" s="16"/>
      <c r="G65" s="20"/>
      <c r="H65" s="13"/>
      <c r="I65" s="31"/>
      <c r="J65" s="34"/>
      <c r="K65" s="17">
        <f t="shared" si="7"/>
        <v>0</v>
      </c>
      <c r="L65" s="18">
        <f t="shared" si="5"/>
        <v>0</v>
      </c>
      <c r="M65" s="19">
        <f t="shared" si="6"/>
        <v>0</v>
      </c>
    </row>
    <row r="66" spans="1:13" ht="14.4" x14ac:dyDescent="0.25">
      <c r="A66" s="12" t="str">
        <f t="shared" si="4"/>
        <v/>
      </c>
      <c r="B66" s="13"/>
      <c r="C66" s="14"/>
      <c r="D66" s="15"/>
      <c r="E66" s="20"/>
      <c r="F66" s="16"/>
      <c r="G66" s="20"/>
      <c r="H66" s="13"/>
      <c r="I66" s="31"/>
      <c r="J66" s="34"/>
      <c r="K66" s="17">
        <f t="shared" si="7"/>
        <v>0</v>
      </c>
      <c r="L66" s="18">
        <f t="shared" si="5"/>
        <v>0</v>
      </c>
      <c r="M66" s="19">
        <f t="shared" si="6"/>
        <v>0</v>
      </c>
    </row>
    <row r="67" spans="1:13" ht="14.4" x14ac:dyDescent="0.25">
      <c r="A67" s="12" t="str">
        <f t="shared" si="4"/>
        <v/>
      </c>
      <c r="B67" s="13"/>
      <c r="C67" s="14"/>
      <c r="D67" s="15"/>
      <c r="E67" s="20"/>
      <c r="F67" s="16"/>
      <c r="G67" s="20"/>
      <c r="H67" s="13"/>
      <c r="I67" s="31"/>
      <c r="J67" s="34"/>
      <c r="K67" s="17">
        <f t="shared" si="7"/>
        <v>0</v>
      </c>
      <c r="L67" s="18">
        <f t="shared" si="5"/>
        <v>0</v>
      </c>
      <c r="M67" s="19">
        <f t="shared" si="6"/>
        <v>0</v>
      </c>
    </row>
    <row r="68" spans="1:13" ht="14.4" x14ac:dyDescent="0.25">
      <c r="A68" s="12" t="str">
        <f t="shared" si="4"/>
        <v/>
      </c>
      <c r="B68" s="13"/>
      <c r="C68" s="14"/>
      <c r="D68" s="15"/>
      <c r="E68" s="20"/>
      <c r="F68" s="16"/>
      <c r="G68" s="20"/>
      <c r="H68" s="13"/>
      <c r="I68" s="31"/>
      <c r="J68" s="34"/>
      <c r="K68" s="17">
        <f t="shared" si="7"/>
        <v>0</v>
      </c>
      <c r="L68" s="18">
        <f t="shared" si="5"/>
        <v>0</v>
      </c>
      <c r="M68" s="19">
        <f t="shared" si="6"/>
        <v>0</v>
      </c>
    </row>
    <row r="69" spans="1:13" ht="14.4" x14ac:dyDescent="0.25">
      <c r="A69" s="12" t="str">
        <f t="shared" si="4"/>
        <v/>
      </c>
      <c r="B69" s="13"/>
      <c r="C69" s="14"/>
      <c r="D69" s="15"/>
      <c r="E69" s="20"/>
      <c r="F69" s="16"/>
      <c r="G69" s="20"/>
      <c r="H69" s="13"/>
      <c r="I69" s="31"/>
      <c r="J69" s="34"/>
      <c r="K69" s="17">
        <f t="shared" si="7"/>
        <v>0</v>
      </c>
      <c r="L69" s="18">
        <f t="shared" si="5"/>
        <v>0</v>
      </c>
      <c r="M69" s="19">
        <f t="shared" si="6"/>
        <v>0</v>
      </c>
    </row>
    <row r="70" spans="1:13" ht="14.4" x14ac:dyDescent="0.25">
      <c r="A70" s="12" t="str">
        <f t="shared" ref="A70:A98" si="8">CONCATENATE(B70,C70,D70)</f>
        <v/>
      </c>
      <c r="B70" s="13"/>
      <c r="C70" s="14"/>
      <c r="D70" s="15"/>
      <c r="E70" s="20"/>
      <c r="F70" s="16"/>
      <c r="G70" s="20"/>
      <c r="H70" s="13"/>
      <c r="I70" s="31"/>
      <c r="J70" s="34"/>
      <c r="K70" s="17">
        <f t="shared" si="7"/>
        <v>0</v>
      </c>
      <c r="L70" s="18">
        <f t="shared" ref="L70:L98" si="9">IF(K70=1,7,IF(K70=2,6,IF(K70=3,5,IF(K70=4,4,IF(K70=5,3,IF(K70=6,2,IF(K70&gt;=6,1,0)))))))</f>
        <v>0</v>
      </c>
      <c r="M70" s="19">
        <f t="shared" si="6"/>
        <v>0</v>
      </c>
    </row>
    <row r="71" spans="1:13" ht="14.4" x14ac:dyDescent="0.25">
      <c r="A71" s="12" t="str">
        <f t="shared" si="8"/>
        <v/>
      </c>
      <c r="B71" s="13"/>
      <c r="C71" s="14"/>
      <c r="D71" s="15"/>
      <c r="E71" s="20"/>
      <c r="F71" s="16"/>
      <c r="G71" s="20"/>
      <c r="H71" s="13"/>
      <c r="I71" s="31"/>
      <c r="J71" s="34"/>
      <c r="K71" s="17">
        <f t="shared" ref="K71:K98" si="10">SUM(G71:J71)</f>
        <v>0</v>
      </c>
      <c r="L71" s="18">
        <f t="shared" si="9"/>
        <v>0</v>
      </c>
      <c r="M71" s="19">
        <f t="shared" ref="M71:M98" si="11">SUM(L71+$M$5)</f>
        <v>0</v>
      </c>
    </row>
    <row r="72" spans="1:13" ht="14.4" x14ac:dyDescent="0.25">
      <c r="A72" s="12" t="str">
        <f t="shared" si="8"/>
        <v/>
      </c>
      <c r="B72" s="13"/>
      <c r="C72" s="14"/>
      <c r="D72" s="15"/>
      <c r="E72" s="20"/>
      <c r="F72" s="16"/>
      <c r="G72" s="20"/>
      <c r="H72" s="13"/>
      <c r="I72" s="31"/>
      <c r="J72" s="34"/>
      <c r="K72" s="17">
        <f t="shared" si="10"/>
        <v>0</v>
      </c>
      <c r="L72" s="18">
        <f t="shared" si="9"/>
        <v>0</v>
      </c>
      <c r="M72" s="19">
        <f t="shared" si="11"/>
        <v>0</v>
      </c>
    </row>
    <row r="73" spans="1:13" ht="14.4" x14ac:dyDescent="0.25">
      <c r="A73" s="12" t="str">
        <f t="shared" si="8"/>
        <v/>
      </c>
      <c r="B73" s="13"/>
      <c r="C73" s="14"/>
      <c r="D73" s="15"/>
      <c r="E73" s="20"/>
      <c r="F73" s="16"/>
      <c r="G73" s="20"/>
      <c r="H73" s="13"/>
      <c r="I73" s="31"/>
      <c r="J73" s="34"/>
      <c r="K73" s="17">
        <f t="shared" si="10"/>
        <v>0</v>
      </c>
      <c r="L73" s="18">
        <f t="shared" si="9"/>
        <v>0</v>
      </c>
      <c r="M73" s="19">
        <f t="shared" si="11"/>
        <v>0</v>
      </c>
    </row>
    <row r="74" spans="1:13" ht="14.4" x14ac:dyDescent="0.25">
      <c r="A74" s="12" t="str">
        <f t="shared" si="8"/>
        <v/>
      </c>
      <c r="B74" s="13"/>
      <c r="C74" s="14"/>
      <c r="D74" s="15"/>
      <c r="E74" s="20"/>
      <c r="F74" s="16"/>
      <c r="G74" s="20"/>
      <c r="H74" s="13"/>
      <c r="I74" s="31"/>
      <c r="J74" s="34"/>
      <c r="K74" s="17">
        <f t="shared" si="10"/>
        <v>0</v>
      </c>
      <c r="L74" s="18">
        <f t="shared" si="9"/>
        <v>0</v>
      </c>
      <c r="M74" s="19">
        <f t="shared" si="11"/>
        <v>0</v>
      </c>
    </row>
    <row r="75" spans="1:13" ht="14.4" x14ac:dyDescent="0.25">
      <c r="A75" s="12" t="str">
        <f t="shared" si="8"/>
        <v/>
      </c>
      <c r="B75" s="13"/>
      <c r="C75" s="14"/>
      <c r="D75" s="15"/>
      <c r="E75" s="20"/>
      <c r="F75" s="16"/>
      <c r="G75" s="20"/>
      <c r="H75" s="13"/>
      <c r="I75" s="31"/>
      <c r="J75" s="34"/>
      <c r="K75" s="17">
        <f t="shared" si="10"/>
        <v>0</v>
      </c>
      <c r="L75" s="18">
        <f t="shared" si="9"/>
        <v>0</v>
      </c>
      <c r="M75" s="19">
        <f t="shared" si="11"/>
        <v>0</v>
      </c>
    </row>
    <row r="76" spans="1:13" ht="14.4" x14ac:dyDescent="0.25">
      <c r="A76" s="12" t="str">
        <f t="shared" si="8"/>
        <v/>
      </c>
      <c r="B76" s="13"/>
      <c r="C76" s="14"/>
      <c r="D76" s="15"/>
      <c r="E76" s="20"/>
      <c r="F76" s="16"/>
      <c r="G76" s="20"/>
      <c r="H76" s="13"/>
      <c r="I76" s="31"/>
      <c r="J76" s="34"/>
      <c r="K76" s="17">
        <f t="shared" si="10"/>
        <v>0</v>
      </c>
      <c r="L76" s="18">
        <f t="shared" si="9"/>
        <v>0</v>
      </c>
      <c r="M76" s="19">
        <f t="shared" si="11"/>
        <v>0</v>
      </c>
    </row>
    <row r="77" spans="1:13" ht="14.4" x14ac:dyDescent="0.25">
      <c r="A77" s="12" t="str">
        <f t="shared" si="8"/>
        <v/>
      </c>
      <c r="B77" s="13"/>
      <c r="C77" s="14"/>
      <c r="D77" s="15"/>
      <c r="E77" s="20"/>
      <c r="F77" s="16"/>
      <c r="G77" s="20"/>
      <c r="H77" s="13"/>
      <c r="I77" s="31"/>
      <c r="J77" s="34"/>
      <c r="K77" s="17">
        <f t="shared" si="10"/>
        <v>0</v>
      </c>
      <c r="L77" s="18">
        <f t="shared" si="9"/>
        <v>0</v>
      </c>
      <c r="M77" s="19">
        <f t="shared" si="11"/>
        <v>0</v>
      </c>
    </row>
    <row r="78" spans="1:13" ht="14.4" x14ac:dyDescent="0.25">
      <c r="A78" s="12" t="str">
        <f t="shared" si="8"/>
        <v/>
      </c>
      <c r="B78" s="13"/>
      <c r="C78" s="14"/>
      <c r="D78" s="15"/>
      <c r="E78" s="20"/>
      <c r="F78" s="16"/>
      <c r="G78" s="20"/>
      <c r="H78" s="13"/>
      <c r="I78" s="31"/>
      <c r="J78" s="34"/>
      <c r="K78" s="17">
        <f t="shared" si="10"/>
        <v>0</v>
      </c>
      <c r="L78" s="18">
        <f t="shared" si="9"/>
        <v>0</v>
      </c>
      <c r="M78" s="19">
        <f t="shared" si="11"/>
        <v>0</v>
      </c>
    </row>
    <row r="79" spans="1:13" ht="14.4" x14ac:dyDescent="0.25">
      <c r="A79" s="12" t="str">
        <f t="shared" si="8"/>
        <v/>
      </c>
      <c r="B79" s="13"/>
      <c r="C79" s="14"/>
      <c r="D79" s="15"/>
      <c r="E79" s="20"/>
      <c r="F79" s="16"/>
      <c r="G79" s="20"/>
      <c r="H79" s="13"/>
      <c r="I79" s="31"/>
      <c r="J79" s="34"/>
      <c r="K79" s="17">
        <f t="shared" si="10"/>
        <v>0</v>
      </c>
      <c r="L79" s="18">
        <f t="shared" si="9"/>
        <v>0</v>
      </c>
      <c r="M79" s="19">
        <f t="shared" si="11"/>
        <v>0</v>
      </c>
    </row>
    <row r="80" spans="1:13" ht="14.4" x14ac:dyDescent="0.25">
      <c r="A80" s="12" t="str">
        <f t="shared" si="8"/>
        <v/>
      </c>
      <c r="B80" s="13"/>
      <c r="C80" s="14"/>
      <c r="D80" s="15"/>
      <c r="E80" s="20"/>
      <c r="F80" s="16"/>
      <c r="G80" s="20"/>
      <c r="H80" s="13"/>
      <c r="I80" s="31"/>
      <c r="J80" s="34"/>
      <c r="K80" s="17">
        <f t="shared" si="10"/>
        <v>0</v>
      </c>
      <c r="L80" s="18">
        <f t="shared" si="9"/>
        <v>0</v>
      </c>
      <c r="M80" s="19">
        <f t="shared" si="11"/>
        <v>0</v>
      </c>
    </row>
    <row r="81" spans="1:13" ht="14.4" x14ac:dyDescent="0.25">
      <c r="A81" s="12" t="str">
        <f t="shared" si="8"/>
        <v/>
      </c>
      <c r="B81" s="13"/>
      <c r="C81" s="14"/>
      <c r="D81" s="15"/>
      <c r="E81" s="20"/>
      <c r="F81" s="16"/>
      <c r="G81" s="20"/>
      <c r="H81" s="13"/>
      <c r="I81" s="31"/>
      <c r="J81" s="34"/>
      <c r="K81" s="17">
        <f t="shared" si="10"/>
        <v>0</v>
      </c>
      <c r="L81" s="18">
        <f t="shared" si="9"/>
        <v>0</v>
      </c>
      <c r="M81" s="19">
        <f t="shared" si="11"/>
        <v>0</v>
      </c>
    </row>
    <row r="82" spans="1:13" ht="14.4" x14ac:dyDescent="0.25">
      <c r="A82" s="12" t="str">
        <f t="shared" si="8"/>
        <v/>
      </c>
      <c r="B82" s="13"/>
      <c r="C82" s="14"/>
      <c r="D82" s="15"/>
      <c r="E82" s="20"/>
      <c r="F82" s="16"/>
      <c r="G82" s="20"/>
      <c r="H82" s="13"/>
      <c r="I82" s="31"/>
      <c r="J82" s="34"/>
      <c r="K82" s="17">
        <f t="shared" si="10"/>
        <v>0</v>
      </c>
      <c r="L82" s="18">
        <f t="shared" si="9"/>
        <v>0</v>
      </c>
      <c r="M82" s="19">
        <f t="shared" si="11"/>
        <v>0</v>
      </c>
    </row>
    <row r="83" spans="1:13" ht="14.4" x14ac:dyDescent="0.25">
      <c r="A83" s="12" t="str">
        <f t="shared" si="8"/>
        <v/>
      </c>
      <c r="B83" s="13"/>
      <c r="C83" s="14"/>
      <c r="D83" s="15"/>
      <c r="E83" s="20"/>
      <c r="F83" s="16"/>
      <c r="G83" s="20"/>
      <c r="H83" s="13"/>
      <c r="I83" s="31"/>
      <c r="J83" s="34"/>
      <c r="K83" s="17">
        <f t="shared" si="10"/>
        <v>0</v>
      </c>
      <c r="L83" s="18">
        <f t="shared" si="9"/>
        <v>0</v>
      </c>
      <c r="M83" s="19">
        <f t="shared" si="11"/>
        <v>0</v>
      </c>
    </row>
    <row r="84" spans="1:13" ht="14.4" x14ac:dyDescent="0.25">
      <c r="A84" s="12" t="str">
        <f t="shared" si="8"/>
        <v/>
      </c>
      <c r="B84" s="13"/>
      <c r="C84" s="14"/>
      <c r="D84" s="15"/>
      <c r="E84" s="20"/>
      <c r="F84" s="16"/>
      <c r="G84" s="20"/>
      <c r="H84" s="13"/>
      <c r="I84" s="31"/>
      <c r="J84" s="34"/>
      <c r="K84" s="17">
        <f t="shared" si="10"/>
        <v>0</v>
      </c>
      <c r="L84" s="18">
        <f t="shared" si="9"/>
        <v>0</v>
      </c>
      <c r="M84" s="19">
        <f t="shared" si="11"/>
        <v>0</v>
      </c>
    </row>
    <row r="85" spans="1:13" ht="14.4" x14ac:dyDescent="0.25">
      <c r="A85" s="12" t="str">
        <f t="shared" si="8"/>
        <v/>
      </c>
      <c r="B85" s="13"/>
      <c r="C85" s="14"/>
      <c r="D85" s="15"/>
      <c r="E85" s="20"/>
      <c r="F85" s="16"/>
      <c r="G85" s="20"/>
      <c r="H85" s="13"/>
      <c r="I85" s="31"/>
      <c r="J85" s="34"/>
      <c r="K85" s="17">
        <f t="shared" si="10"/>
        <v>0</v>
      </c>
      <c r="L85" s="18">
        <f t="shared" si="9"/>
        <v>0</v>
      </c>
      <c r="M85" s="19">
        <f t="shared" si="11"/>
        <v>0</v>
      </c>
    </row>
    <row r="86" spans="1:13" ht="14.4" x14ac:dyDescent="0.25">
      <c r="A86" s="12" t="str">
        <f t="shared" si="8"/>
        <v/>
      </c>
      <c r="B86" s="13"/>
      <c r="C86" s="14"/>
      <c r="D86" s="15"/>
      <c r="E86" s="20"/>
      <c r="F86" s="16"/>
      <c r="G86" s="20"/>
      <c r="H86" s="13"/>
      <c r="I86" s="31"/>
      <c r="J86" s="34"/>
      <c r="K86" s="17">
        <f t="shared" si="10"/>
        <v>0</v>
      </c>
      <c r="L86" s="18">
        <f t="shared" si="9"/>
        <v>0</v>
      </c>
      <c r="M86" s="19">
        <f t="shared" si="11"/>
        <v>0</v>
      </c>
    </row>
    <row r="87" spans="1:13" ht="14.4" x14ac:dyDescent="0.25">
      <c r="A87" s="12" t="str">
        <f t="shared" si="8"/>
        <v/>
      </c>
      <c r="B87" s="13"/>
      <c r="C87" s="14"/>
      <c r="D87" s="15"/>
      <c r="E87" s="20"/>
      <c r="F87" s="16"/>
      <c r="G87" s="20"/>
      <c r="H87" s="13"/>
      <c r="I87" s="31"/>
      <c r="J87" s="34"/>
      <c r="K87" s="17">
        <f t="shared" si="10"/>
        <v>0</v>
      </c>
      <c r="L87" s="18">
        <f t="shared" si="9"/>
        <v>0</v>
      </c>
      <c r="M87" s="19">
        <f t="shared" si="11"/>
        <v>0</v>
      </c>
    </row>
    <row r="88" spans="1:13" ht="14.4" x14ac:dyDescent="0.25">
      <c r="A88" s="12" t="str">
        <f t="shared" si="8"/>
        <v/>
      </c>
      <c r="B88" s="13"/>
      <c r="C88" s="14"/>
      <c r="D88" s="15"/>
      <c r="E88" s="20"/>
      <c r="F88" s="16"/>
      <c r="G88" s="20"/>
      <c r="H88" s="13"/>
      <c r="I88" s="31"/>
      <c r="J88" s="34"/>
      <c r="K88" s="17">
        <f t="shared" si="10"/>
        <v>0</v>
      </c>
      <c r="L88" s="18">
        <f t="shared" si="9"/>
        <v>0</v>
      </c>
      <c r="M88" s="19">
        <f t="shared" si="11"/>
        <v>0</v>
      </c>
    </row>
    <row r="89" spans="1:13" ht="14.4" x14ac:dyDescent="0.25">
      <c r="A89" s="12" t="str">
        <f t="shared" si="8"/>
        <v/>
      </c>
      <c r="B89" s="13"/>
      <c r="C89" s="14"/>
      <c r="D89" s="15"/>
      <c r="E89" s="20"/>
      <c r="F89" s="16"/>
      <c r="G89" s="20"/>
      <c r="H89" s="13"/>
      <c r="I89" s="31"/>
      <c r="J89" s="34"/>
      <c r="K89" s="17">
        <f t="shared" si="10"/>
        <v>0</v>
      </c>
      <c r="L89" s="18">
        <f t="shared" si="9"/>
        <v>0</v>
      </c>
      <c r="M89" s="19">
        <f t="shared" si="11"/>
        <v>0</v>
      </c>
    </row>
    <row r="90" spans="1:13" ht="14.4" x14ac:dyDescent="0.25">
      <c r="A90" s="12" t="str">
        <f t="shared" si="8"/>
        <v/>
      </c>
      <c r="B90" s="13"/>
      <c r="C90" s="14"/>
      <c r="D90" s="15"/>
      <c r="E90" s="20"/>
      <c r="F90" s="16"/>
      <c r="G90" s="20"/>
      <c r="H90" s="13"/>
      <c r="I90" s="31"/>
      <c r="J90" s="34"/>
      <c r="K90" s="17">
        <f t="shared" si="10"/>
        <v>0</v>
      </c>
      <c r="L90" s="18">
        <f t="shared" si="9"/>
        <v>0</v>
      </c>
      <c r="M90" s="19">
        <f t="shared" si="11"/>
        <v>0</v>
      </c>
    </row>
    <row r="91" spans="1:13" ht="14.4" x14ac:dyDescent="0.25">
      <c r="A91" s="12" t="str">
        <f t="shared" si="8"/>
        <v/>
      </c>
      <c r="B91" s="13"/>
      <c r="C91" s="14"/>
      <c r="D91" s="15"/>
      <c r="E91" s="20"/>
      <c r="F91" s="16"/>
      <c r="G91" s="20"/>
      <c r="H91" s="13"/>
      <c r="I91" s="31"/>
      <c r="J91" s="34"/>
      <c r="K91" s="17">
        <f t="shared" si="10"/>
        <v>0</v>
      </c>
      <c r="L91" s="18">
        <f t="shared" si="9"/>
        <v>0</v>
      </c>
      <c r="M91" s="19">
        <f t="shared" si="11"/>
        <v>0</v>
      </c>
    </row>
    <row r="92" spans="1:13" ht="14.4" x14ac:dyDescent="0.25">
      <c r="A92" s="12" t="str">
        <f t="shared" si="8"/>
        <v/>
      </c>
      <c r="B92" s="13"/>
      <c r="C92" s="14"/>
      <c r="D92" s="15"/>
      <c r="E92" s="20"/>
      <c r="F92" s="16"/>
      <c r="G92" s="20"/>
      <c r="H92" s="13"/>
      <c r="I92" s="31"/>
      <c r="J92" s="34"/>
      <c r="K92" s="17">
        <f t="shared" si="10"/>
        <v>0</v>
      </c>
      <c r="L92" s="18">
        <f t="shared" si="9"/>
        <v>0</v>
      </c>
      <c r="M92" s="19">
        <f t="shared" si="11"/>
        <v>0</v>
      </c>
    </row>
    <row r="93" spans="1:13" ht="14.4" x14ac:dyDescent="0.25">
      <c r="A93" s="12" t="str">
        <f t="shared" si="8"/>
        <v/>
      </c>
      <c r="B93" s="13"/>
      <c r="C93" s="14"/>
      <c r="D93" s="15"/>
      <c r="E93" s="20"/>
      <c r="F93" s="16"/>
      <c r="G93" s="20"/>
      <c r="H93" s="13"/>
      <c r="I93" s="31"/>
      <c r="J93" s="34"/>
      <c r="K93" s="17">
        <f t="shared" si="10"/>
        <v>0</v>
      </c>
      <c r="L93" s="18">
        <f t="shared" si="9"/>
        <v>0</v>
      </c>
      <c r="M93" s="19">
        <f t="shared" si="11"/>
        <v>0</v>
      </c>
    </row>
    <row r="94" spans="1:13" ht="14.4" x14ac:dyDescent="0.25">
      <c r="A94" s="12" t="str">
        <f t="shared" si="8"/>
        <v/>
      </c>
      <c r="B94" s="13"/>
      <c r="C94" s="14"/>
      <c r="D94" s="15"/>
      <c r="E94" s="20"/>
      <c r="F94" s="16"/>
      <c r="G94" s="20"/>
      <c r="H94" s="13"/>
      <c r="I94" s="31"/>
      <c r="J94" s="34"/>
      <c r="K94" s="17">
        <f t="shared" si="10"/>
        <v>0</v>
      </c>
      <c r="L94" s="18">
        <f t="shared" si="9"/>
        <v>0</v>
      </c>
      <c r="M94" s="19">
        <f t="shared" si="11"/>
        <v>0</v>
      </c>
    </row>
    <row r="95" spans="1:13" ht="14.4" x14ac:dyDescent="0.25">
      <c r="A95" s="12" t="str">
        <f t="shared" si="8"/>
        <v/>
      </c>
      <c r="B95" s="13"/>
      <c r="C95" s="14"/>
      <c r="D95" s="15"/>
      <c r="E95" s="20"/>
      <c r="F95" s="16"/>
      <c r="G95" s="20"/>
      <c r="H95" s="13"/>
      <c r="I95" s="31"/>
      <c r="J95" s="34"/>
      <c r="K95" s="17">
        <f t="shared" si="10"/>
        <v>0</v>
      </c>
      <c r="L95" s="18">
        <f t="shared" si="9"/>
        <v>0</v>
      </c>
      <c r="M95" s="19">
        <f t="shared" si="11"/>
        <v>0</v>
      </c>
    </row>
    <row r="96" spans="1:13" ht="14.4" x14ac:dyDescent="0.25">
      <c r="A96" s="12" t="str">
        <f t="shared" si="8"/>
        <v/>
      </c>
      <c r="B96" s="13"/>
      <c r="C96" s="14"/>
      <c r="D96" s="15"/>
      <c r="E96" s="20"/>
      <c r="F96" s="16"/>
      <c r="G96" s="20"/>
      <c r="H96" s="13"/>
      <c r="I96" s="31"/>
      <c r="J96" s="34"/>
      <c r="K96" s="17">
        <f t="shared" si="10"/>
        <v>0</v>
      </c>
      <c r="L96" s="18">
        <f t="shared" si="9"/>
        <v>0</v>
      </c>
      <c r="M96" s="19">
        <f t="shared" si="11"/>
        <v>0</v>
      </c>
    </row>
    <row r="97" spans="1:13" ht="14.4" x14ac:dyDescent="0.25">
      <c r="A97" s="12" t="str">
        <f t="shared" si="8"/>
        <v/>
      </c>
      <c r="B97" s="13"/>
      <c r="C97" s="14"/>
      <c r="D97" s="15"/>
      <c r="E97" s="20"/>
      <c r="F97" s="16"/>
      <c r="G97" s="20"/>
      <c r="H97" s="13"/>
      <c r="I97" s="31"/>
      <c r="J97" s="34"/>
      <c r="K97" s="17">
        <f t="shared" si="10"/>
        <v>0</v>
      </c>
      <c r="L97" s="18">
        <f t="shared" si="9"/>
        <v>0</v>
      </c>
      <c r="M97" s="19">
        <f t="shared" si="11"/>
        <v>0</v>
      </c>
    </row>
    <row r="98" spans="1:13" ht="15" thickBot="1" x14ac:dyDescent="0.3">
      <c r="A98" s="12" t="str">
        <f t="shared" si="8"/>
        <v/>
      </c>
      <c r="B98" s="21"/>
      <c r="C98" s="22"/>
      <c r="D98" s="23"/>
      <c r="E98" s="24"/>
      <c r="F98" s="25"/>
      <c r="G98" s="24"/>
      <c r="H98" s="21"/>
      <c r="I98" s="33"/>
      <c r="J98" s="243"/>
      <c r="K98" s="17">
        <f t="shared" si="10"/>
        <v>0</v>
      </c>
      <c r="L98" s="27">
        <f t="shared" si="9"/>
        <v>0</v>
      </c>
      <c r="M98" s="19">
        <f t="shared" si="11"/>
        <v>0</v>
      </c>
    </row>
  </sheetData>
  <sortState xmlns:xlrd2="http://schemas.microsoft.com/office/spreadsheetml/2017/richdata2" ref="A6:M23">
    <sortCondition ref="D6:D23"/>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48" priority="2"/>
  </conditionalFormatting>
  <conditionalFormatting sqref="C6:D17">
    <cfRule type="duplicateValues" dxfId="47" priority="1"/>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57C3-C8AE-43D0-98D7-1311DB8CE134}">
  <sheetPr>
    <tabColor rgb="FFA3E7FF"/>
  </sheetPr>
  <dimension ref="A1:P144"/>
  <sheetViews>
    <sheetView zoomScale="62" zoomScaleNormal="62" workbookViewId="0">
      <selection activeCell="O8" sqref="O8"/>
    </sheetView>
  </sheetViews>
  <sheetFormatPr defaultColWidth="9.109375" defaultRowHeight="13.2" x14ac:dyDescent="0.25"/>
  <cols>
    <col min="1" max="1" width="47.5546875" bestFit="1" customWidth="1"/>
    <col min="2" max="2" width="6.6640625" bestFit="1" customWidth="1"/>
    <col min="3" max="3" width="17.5546875" bestFit="1" customWidth="1"/>
    <col min="4" max="4" width="25.6640625" bestFit="1" customWidth="1"/>
    <col min="5" max="5" width="38.33203125" bestFit="1" customWidth="1"/>
    <col min="6" max="6" width="34.109375" bestFit="1" customWidth="1"/>
    <col min="7" max="7" width="7.44140625" bestFit="1" customWidth="1"/>
    <col min="8" max="8" width="7.554687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203</v>
      </c>
      <c r="F1" s="623"/>
      <c r="G1" s="623"/>
      <c r="H1" s="623"/>
      <c r="I1" s="623"/>
      <c r="J1" s="8" t="s">
        <v>165</v>
      </c>
      <c r="K1" s="665">
        <v>45081</v>
      </c>
      <c r="L1" s="658"/>
      <c r="M1" s="8" t="s">
        <v>166</v>
      </c>
    </row>
    <row r="2" spans="1:16" s="9" customFormat="1" ht="22.5" customHeight="1" thickBot="1" x14ac:dyDescent="0.3">
      <c r="A2" s="1">
        <f>COUNTA(_xlfn.UNIQUE(C6:C124))</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2</v>
      </c>
    </row>
    <row r="5" spans="1:16" s="9" customFormat="1" ht="14.4" thickBot="1" x14ac:dyDescent="0.3">
      <c r="A5" s="647"/>
      <c r="B5" s="660"/>
      <c r="C5" s="653"/>
      <c r="D5" s="642"/>
      <c r="E5" s="633" t="s">
        <v>183</v>
      </c>
      <c r="F5" s="634"/>
      <c r="G5" s="639"/>
      <c r="H5" s="641"/>
      <c r="I5" s="641"/>
      <c r="J5" s="642"/>
      <c r="K5" s="632"/>
      <c r="L5" s="637"/>
      <c r="M5" s="345">
        <v>0</v>
      </c>
    </row>
    <row r="6" spans="1:16" ht="14.4" x14ac:dyDescent="0.25">
      <c r="A6" s="205" t="str">
        <f t="shared" ref="A6:A37" si="0">CONCATENATE(B6,C6,D6)</f>
        <v/>
      </c>
      <c r="B6" s="206"/>
      <c r="C6" s="14"/>
      <c r="D6" s="15"/>
      <c r="E6" s="20"/>
      <c r="F6" s="16"/>
      <c r="G6" s="13"/>
      <c r="H6" s="13"/>
      <c r="I6" s="20"/>
      <c r="J6" s="34"/>
      <c r="K6" s="17"/>
      <c r="L6" s="18">
        <f>IF(K6=1,7,IF(K6=2,6,IF(K6=3,5,IF(K6=4,4,IF(K6=5,3,IF(K6=6,2,IF(K6&gt;=6,1,0)))))))</f>
        <v>0</v>
      </c>
      <c r="M6" s="19">
        <f>SUM(L6+$M$5)</f>
        <v>0</v>
      </c>
      <c r="N6" s="30"/>
      <c r="O6" s="30"/>
      <c r="P6" s="30"/>
    </row>
    <row r="7" spans="1:16" ht="14.4" x14ac:dyDescent="0.25">
      <c r="A7" s="205" t="str">
        <f t="shared" si="0"/>
        <v/>
      </c>
      <c r="B7" s="206"/>
      <c r="C7" s="14"/>
      <c r="D7" s="295"/>
      <c r="E7" s="20"/>
      <c r="F7" s="16"/>
      <c r="G7" s="13"/>
      <c r="H7" s="13"/>
      <c r="I7" s="20"/>
      <c r="J7" s="34"/>
      <c r="K7" s="17"/>
      <c r="L7" s="18">
        <f t="shared" ref="L7:L70" si="1">IF(K7=1,7,IF(K7=2,6,IF(K7=3,5,IF(K7=4,4,IF(K7=5,3,IF(K7=6,2,IF(K7&gt;=6,1,0)))))))</f>
        <v>0</v>
      </c>
      <c r="M7" s="19">
        <f t="shared" ref="M7:M70" si="2">SUM(L7+$M$5)</f>
        <v>0</v>
      </c>
      <c r="N7" s="30"/>
      <c r="O7" s="30"/>
      <c r="P7" s="30"/>
    </row>
    <row r="8" spans="1:16" ht="14.4" x14ac:dyDescent="0.25">
      <c r="A8" s="205" t="str">
        <f t="shared" si="0"/>
        <v/>
      </c>
      <c r="B8" s="206"/>
      <c r="C8" s="14"/>
      <c r="D8" s="15"/>
      <c r="E8" s="20"/>
      <c r="F8" s="16"/>
      <c r="G8" s="13"/>
      <c r="H8" s="13"/>
      <c r="I8" s="20"/>
      <c r="J8" s="34"/>
      <c r="K8" s="17"/>
      <c r="L8" s="18">
        <f t="shared" si="1"/>
        <v>0</v>
      </c>
      <c r="M8" s="19">
        <f t="shared" si="2"/>
        <v>0</v>
      </c>
      <c r="N8" s="30"/>
      <c r="O8" s="30"/>
      <c r="P8" s="30"/>
    </row>
    <row r="9" spans="1:16" ht="14.4" x14ac:dyDescent="0.25">
      <c r="A9" s="205" t="str">
        <f t="shared" si="0"/>
        <v/>
      </c>
      <c r="B9" s="206"/>
      <c r="C9" s="14"/>
      <c r="D9" s="15"/>
      <c r="E9" s="20"/>
      <c r="F9" s="16"/>
      <c r="G9" s="13"/>
      <c r="H9" s="13"/>
      <c r="I9" s="20"/>
      <c r="J9" s="34"/>
      <c r="K9" s="17"/>
      <c r="L9" s="18">
        <f t="shared" si="1"/>
        <v>0</v>
      </c>
      <c r="M9" s="19">
        <f t="shared" si="2"/>
        <v>0</v>
      </c>
      <c r="N9" s="30"/>
      <c r="O9" s="30"/>
      <c r="P9" s="30"/>
    </row>
    <row r="10" spans="1:16" ht="14.4" x14ac:dyDescent="0.25">
      <c r="A10" s="205" t="str">
        <f t="shared" si="0"/>
        <v/>
      </c>
      <c r="B10" s="206"/>
      <c r="C10" s="14"/>
      <c r="D10" s="295"/>
      <c r="E10" s="20"/>
      <c r="F10" s="16"/>
      <c r="G10" s="13"/>
      <c r="H10" s="13"/>
      <c r="I10" s="20"/>
      <c r="J10" s="34"/>
      <c r="K10" s="17"/>
      <c r="L10" s="18">
        <f t="shared" si="1"/>
        <v>0</v>
      </c>
      <c r="M10" s="19">
        <f t="shared" si="2"/>
        <v>0</v>
      </c>
      <c r="N10" s="30"/>
      <c r="O10" s="30"/>
      <c r="P10" s="30"/>
    </row>
    <row r="11" spans="1:16" ht="14.4" x14ac:dyDescent="0.25">
      <c r="A11" s="205" t="str">
        <f t="shared" si="0"/>
        <v/>
      </c>
      <c r="B11" s="206"/>
      <c r="C11" s="14"/>
      <c r="D11" s="15"/>
      <c r="E11" s="20"/>
      <c r="F11" s="16"/>
      <c r="G11" s="13"/>
      <c r="H11" s="13"/>
      <c r="I11" s="20"/>
      <c r="J11" s="34"/>
      <c r="K11" s="17"/>
      <c r="L11" s="18">
        <f t="shared" si="1"/>
        <v>0</v>
      </c>
      <c r="M11" s="19">
        <f t="shared" si="2"/>
        <v>0</v>
      </c>
      <c r="N11" s="30"/>
      <c r="O11" s="30"/>
      <c r="P11" s="30"/>
    </row>
    <row r="12" spans="1:16" ht="14.4" x14ac:dyDescent="0.25">
      <c r="A12" s="205" t="str">
        <f t="shared" si="0"/>
        <v/>
      </c>
      <c r="B12" s="206"/>
      <c r="C12" s="14"/>
      <c r="D12" s="15"/>
      <c r="E12" s="20"/>
      <c r="F12" s="16"/>
      <c r="G12" s="13"/>
      <c r="H12" s="13"/>
      <c r="I12" s="20"/>
      <c r="J12" s="34"/>
      <c r="K12" s="17"/>
      <c r="L12" s="18">
        <f t="shared" si="1"/>
        <v>0</v>
      </c>
      <c r="M12" s="19">
        <f t="shared" si="2"/>
        <v>0</v>
      </c>
      <c r="N12" s="30"/>
      <c r="O12" s="30"/>
      <c r="P12" s="30"/>
    </row>
    <row r="13" spans="1:16" ht="14.4" x14ac:dyDescent="0.25">
      <c r="A13" s="205" t="str">
        <f t="shared" si="0"/>
        <v/>
      </c>
      <c r="B13" s="206"/>
      <c r="C13" s="14"/>
      <c r="D13" s="295"/>
      <c r="E13" s="20"/>
      <c r="F13" s="16"/>
      <c r="G13" s="13"/>
      <c r="H13" s="13"/>
      <c r="I13" s="20"/>
      <c r="J13" s="34"/>
      <c r="K13" s="17"/>
      <c r="L13" s="18">
        <f t="shared" si="1"/>
        <v>0</v>
      </c>
      <c r="M13" s="19">
        <f t="shared" si="2"/>
        <v>0</v>
      </c>
      <c r="N13" s="30"/>
      <c r="O13" s="30"/>
      <c r="P13" s="30"/>
    </row>
    <row r="14" spans="1:16" ht="14.4" x14ac:dyDescent="0.25">
      <c r="A14" s="205" t="str">
        <f t="shared" si="0"/>
        <v/>
      </c>
      <c r="B14" s="206"/>
      <c r="C14" s="14"/>
      <c r="D14" s="15"/>
      <c r="E14" s="20"/>
      <c r="F14" s="16"/>
      <c r="G14" s="13"/>
      <c r="H14" s="13"/>
      <c r="I14" s="20"/>
      <c r="J14" s="34"/>
      <c r="K14" s="17"/>
      <c r="L14" s="18">
        <f t="shared" si="1"/>
        <v>0</v>
      </c>
      <c r="M14" s="19">
        <f t="shared" si="2"/>
        <v>0</v>
      </c>
      <c r="N14" s="30"/>
      <c r="O14" s="30"/>
      <c r="P14" s="30"/>
    </row>
    <row r="15" spans="1:16" ht="14.4" x14ac:dyDescent="0.25">
      <c r="A15" s="205" t="str">
        <f t="shared" si="0"/>
        <v/>
      </c>
      <c r="B15" s="206"/>
      <c r="C15" s="14"/>
      <c r="D15" s="15"/>
      <c r="E15" s="20"/>
      <c r="F15" s="16"/>
      <c r="G15" s="13"/>
      <c r="H15" s="13"/>
      <c r="I15" s="20"/>
      <c r="J15" s="34"/>
      <c r="K15" s="17"/>
      <c r="L15" s="18">
        <f t="shared" si="1"/>
        <v>0</v>
      </c>
      <c r="M15" s="19">
        <f t="shared" si="2"/>
        <v>0</v>
      </c>
      <c r="N15" s="30"/>
      <c r="O15" s="30"/>
      <c r="P15" s="30"/>
    </row>
    <row r="16" spans="1:16" ht="14.4" x14ac:dyDescent="0.25">
      <c r="A16" s="205" t="str">
        <f t="shared" si="0"/>
        <v/>
      </c>
      <c r="B16" s="206"/>
      <c r="C16" s="14"/>
      <c r="D16" s="15"/>
      <c r="E16" s="20"/>
      <c r="F16" s="16"/>
      <c r="G16" s="13"/>
      <c r="H16" s="13"/>
      <c r="I16" s="20"/>
      <c r="J16" s="34"/>
      <c r="K16" s="17"/>
      <c r="L16" s="18">
        <f t="shared" si="1"/>
        <v>0</v>
      </c>
      <c r="M16" s="19">
        <f t="shared" si="2"/>
        <v>0</v>
      </c>
      <c r="P16" s="30"/>
    </row>
    <row r="17" spans="1:16" ht="14.4" x14ac:dyDescent="0.25">
      <c r="A17" s="205" t="str">
        <f t="shared" si="0"/>
        <v/>
      </c>
      <c r="B17" s="206"/>
      <c r="C17" s="14"/>
      <c r="D17" s="15"/>
      <c r="E17" s="20"/>
      <c r="F17" s="16"/>
      <c r="G17" s="13"/>
      <c r="H17" s="13"/>
      <c r="I17" s="20"/>
      <c r="J17" s="34"/>
      <c r="K17" s="17"/>
      <c r="L17" s="18">
        <f t="shared" si="1"/>
        <v>0</v>
      </c>
      <c r="M17" s="19">
        <f t="shared" si="2"/>
        <v>0</v>
      </c>
      <c r="P17" s="30"/>
    </row>
    <row r="18" spans="1:16" ht="14.4" x14ac:dyDescent="0.25">
      <c r="A18" s="205" t="str">
        <f t="shared" si="0"/>
        <v/>
      </c>
      <c r="B18" s="206"/>
      <c r="C18" s="14"/>
      <c r="D18" s="295"/>
      <c r="E18" s="20"/>
      <c r="F18" s="16"/>
      <c r="G18" s="13"/>
      <c r="H18" s="13"/>
      <c r="I18" s="20"/>
      <c r="J18" s="34"/>
      <c r="K18" s="17"/>
      <c r="L18" s="18">
        <f t="shared" si="1"/>
        <v>0</v>
      </c>
      <c r="M18" s="19">
        <f t="shared" si="2"/>
        <v>0</v>
      </c>
    </row>
    <row r="19" spans="1:16" ht="14.4" x14ac:dyDescent="0.25">
      <c r="A19" s="205" t="str">
        <f t="shared" si="0"/>
        <v/>
      </c>
      <c r="B19" s="206"/>
      <c r="C19" s="14"/>
      <c r="D19" s="15"/>
      <c r="E19" s="20"/>
      <c r="F19" s="16"/>
      <c r="G19" s="13"/>
      <c r="H19" s="13"/>
      <c r="I19" s="20"/>
      <c r="J19" s="34"/>
      <c r="K19" s="17"/>
      <c r="L19" s="18">
        <f t="shared" si="1"/>
        <v>0</v>
      </c>
      <c r="M19" s="19">
        <f t="shared" si="2"/>
        <v>0</v>
      </c>
    </row>
    <row r="20" spans="1:16" ht="14.4" x14ac:dyDescent="0.25">
      <c r="A20" s="205" t="str">
        <f t="shared" si="0"/>
        <v/>
      </c>
      <c r="B20" s="206"/>
      <c r="C20" s="14"/>
      <c r="D20" s="295"/>
      <c r="E20" s="20"/>
      <c r="F20" s="16"/>
      <c r="G20" s="13"/>
      <c r="H20" s="13"/>
      <c r="I20" s="20"/>
      <c r="J20" s="34"/>
      <c r="K20" s="17"/>
      <c r="L20" s="18">
        <f t="shared" si="1"/>
        <v>0</v>
      </c>
      <c r="M20" s="19">
        <f t="shared" si="2"/>
        <v>0</v>
      </c>
    </row>
    <row r="21" spans="1:16" ht="14.4" x14ac:dyDescent="0.25">
      <c r="A21" s="205" t="str">
        <f t="shared" si="0"/>
        <v/>
      </c>
      <c r="B21" s="206"/>
      <c r="C21" s="14"/>
      <c r="D21" s="295"/>
      <c r="E21" s="20"/>
      <c r="F21" s="16"/>
      <c r="G21" s="13"/>
      <c r="H21" s="13"/>
      <c r="I21" s="20"/>
      <c r="J21" s="34"/>
      <c r="K21" s="17"/>
      <c r="L21" s="18">
        <f t="shared" si="1"/>
        <v>0</v>
      </c>
      <c r="M21" s="19">
        <f t="shared" si="2"/>
        <v>0</v>
      </c>
    </row>
    <row r="22" spans="1:16" ht="14.4" x14ac:dyDescent="0.25">
      <c r="A22" s="205" t="str">
        <f t="shared" si="0"/>
        <v/>
      </c>
      <c r="B22" s="206"/>
      <c r="C22" s="14"/>
      <c r="D22" s="295"/>
      <c r="E22" s="20"/>
      <c r="F22" s="16"/>
      <c r="G22" s="13"/>
      <c r="H22" s="13"/>
      <c r="I22" s="20"/>
      <c r="J22" s="34"/>
      <c r="K22" s="17"/>
      <c r="L22" s="18">
        <f t="shared" si="1"/>
        <v>0</v>
      </c>
      <c r="M22" s="19">
        <f t="shared" si="2"/>
        <v>0</v>
      </c>
    </row>
    <row r="23" spans="1:16" ht="14.4" x14ac:dyDescent="0.25">
      <c r="A23" s="205" t="str">
        <f t="shared" si="0"/>
        <v/>
      </c>
      <c r="B23" s="206"/>
      <c r="C23" s="14"/>
      <c r="D23" s="15"/>
      <c r="E23" s="20"/>
      <c r="F23" s="16"/>
      <c r="G23" s="13"/>
      <c r="H23" s="13"/>
      <c r="I23" s="20"/>
      <c r="J23" s="34"/>
      <c r="K23" s="17"/>
      <c r="L23" s="18">
        <f t="shared" si="1"/>
        <v>0</v>
      </c>
      <c r="M23" s="19">
        <f t="shared" si="2"/>
        <v>0</v>
      </c>
    </row>
    <row r="24" spans="1:16" ht="14.4" x14ac:dyDescent="0.25">
      <c r="A24" s="205" t="str">
        <f t="shared" si="0"/>
        <v/>
      </c>
      <c r="B24" s="206"/>
      <c r="C24" s="14"/>
      <c r="D24" s="15"/>
      <c r="E24" s="20"/>
      <c r="F24" s="16"/>
      <c r="G24" s="13"/>
      <c r="H24" s="13"/>
      <c r="I24" s="20"/>
      <c r="J24" s="34"/>
      <c r="K24" s="17"/>
      <c r="L24" s="18">
        <f t="shared" si="1"/>
        <v>0</v>
      </c>
      <c r="M24" s="19">
        <f t="shared" si="2"/>
        <v>0</v>
      </c>
    </row>
    <row r="25" spans="1:16" ht="14.4" x14ac:dyDescent="0.25">
      <c r="A25" s="205" t="str">
        <f t="shared" si="0"/>
        <v/>
      </c>
      <c r="B25" s="206"/>
      <c r="C25" s="14"/>
      <c r="D25" s="295"/>
      <c r="E25" s="20"/>
      <c r="F25" s="16"/>
      <c r="G25" s="13"/>
      <c r="H25" s="13"/>
      <c r="I25" s="20"/>
      <c r="J25" s="34"/>
      <c r="K25" s="17"/>
      <c r="L25" s="18">
        <f t="shared" si="1"/>
        <v>0</v>
      </c>
      <c r="M25" s="19">
        <f t="shared" si="2"/>
        <v>0</v>
      </c>
    </row>
    <row r="26" spans="1:16" ht="14.4" x14ac:dyDescent="0.25">
      <c r="A26" s="205" t="str">
        <f t="shared" si="0"/>
        <v/>
      </c>
      <c r="B26" s="206"/>
      <c r="C26" s="14"/>
      <c r="D26" s="295"/>
      <c r="E26" s="20"/>
      <c r="F26" s="16"/>
      <c r="G26" s="13"/>
      <c r="H26" s="13"/>
      <c r="I26" s="20"/>
      <c r="J26" s="34"/>
      <c r="K26" s="17"/>
      <c r="L26" s="18">
        <f t="shared" si="1"/>
        <v>0</v>
      </c>
      <c r="M26" s="19">
        <f t="shared" si="2"/>
        <v>0</v>
      </c>
    </row>
    <row r="27" spans="1:16" ht="14.4" x14ac:dyDescent="0.25">
      <c r="A27" s="205" t="str">
        <f t="shared" si="0"/>
        <v/>
      </c>
      <c r="B27" s="206"/>
      <c r="C27" s="14"/>
      <c r="D27" s="295"/>
      <c r="E27" s="20"/>
      <c r="F27" s="16"/>
      <c r="G27" s="13"/>
      <c r="H27" s="13"/>
      <c r="I27" s="20"/>
      <c r="J27" s="34"/>
      <c r="K27" s="17"/>
      <c r="L27" s="18">
        <f t="shared" si="1"/>
        <v>0</v>
      </c>
      <c r="M27" s="19">
        <f t="shared" si="2"/>
        <v>0</v>
      </c>
    </row>
    <row r="28" spans="1:16" ht="14.4" x14ac:dyDescent="0.25">
      <c r="A28" s="205" t="str">
        <f t="shared" si="0"/>
        <v/>
      </c>
      <c r="B28" s="206"/>
      <c r="C28" s="14"/>
      <c r="D28" s="295"/>
      <c r="E28" s="20"/>
      <c r="F28" s="16"/>
      <c r="G28" s="13"/>
      <c r="H28" s="13"/>
      <c r="I28" s="20"/>
      <c r="J28" s="34"/>
      <c r="K28" s="17"/>
      <c r="L28" s="18">
        <f t="shared" si="1"/>
        <v>0</v>
      </c>
      <c r="M28" s="19">
        <f t="shared" si="2"/>
        <v>0</v>
      </c>
    </row>
    <row r="29" spans="1:16" ht="14.4" x14ac:dyDescent="0.25">
      <c r="A29" s="205" t="str">
        <f t="shared" si="0"/>
        <v/>
      </c>
      <c r="B29" s="206"/>
      <c r="C29" s="14"/>
      <c r="D29" s="15"/>
      <c r="E29" s="20"/>
      <c r="F29" s="16"/>
      <c r="G29" s="13"/>
      <c r="H29" s="13"/>
      <c r="I29" s="20"/>
      <c r="J29" s="34"/>
      <c r="K29" s="17"/>
      <c r="L29" s="18">
        <f t="shared" si="1"/>
        <v>0</v>
      </c>
      <c r="M29" s="19">
        <f t="shared" si="2"/>
        <v>0</v>
      </c>
    </row>
    <row r="30" spans="1:16" ht="14.4" x14ac:dyDescent="0.25">
      <c r="A30" s="205" t="str">
        <f t="shared" si="0"/>
        <v/>
      </c>
      <c r="B30" s="206"/>
      <c r="C30" s="14"/>
      <c r="D30" s="15"/>
      <c r="E30" s="20"/>
      <c r="F30" s="16"/>
      <c r="G30" s="13"/>
      <c r="H30" s="13"/>
      <c r="I30" s="20"/>
      <c r="J30" s="34"/>
      <c r="K30" s="17"/>
      <c r="L30" s="18">
        <f t="shared" si="1"/>
        <v>0</v>
      </c>
      <c r="M30" s="19">
        <f t="shared" si="2"/>
        <v>0</v>
      </c>
    </row>
    <row r="31" spans="1:16" ht="14.4" x14ac:dyDescent="0.25">
      <c r="A31" s="205" t="str">
        <f t="shared" si="0"/>
        <v/>
      </c>
      <c r="B31" s="206"/>
      <c r="C31" s="14"/>
      <c r="D31" s="15"/>
      <c r="E31" s="20"/>
      <c r="F31" s="16"/>
      <c r="G31" s="13"/>
      <c r="H31" s="13"/>
      <c r="I31" s="20"/>
      <c r="J31" s="34"/>
      <c r="K31" s="17"/>
      <c r="L31" s="18">
        <f t="shared" si="1"/>
        <v>0</v>
      </c>
      <c r="M31" s="19">
        <f t="shared" si="2"/>
        <v>0</v>
      </c>
    </row>
    <row r="32" spans="1:16" ht="14.4" x14ac:dyDescent="0.25">
      <c r="A32" s="205" t="str">
        <f t="shared" si="0"/>
        <v/>
      </c>
      <c r="B32" s="206"/>
      <c r="C32" s="14"/>
      <c r="D32" s="295"/>
      <c r="E32" s="20"/>
      <c r="F32" s="16"/>
      <c r="G32" s="13"/>
      <c r="H32" s="13"/>
      <c r="I32" s="20"/>
      <c r="J32" s="34"/>
      <c r="K32" s="17"/>
      <c r="L32" s="18">
        <f t="shared" si="1"/>
        <v>0</v>
      </c>
      <c r="M32" s="19">
        <f t="shared" si="2"/>
        <v>0</v>
      </c>
    </row>
    <row r="33" spans="1:13" ht="14.4" x14ac:dyDescent="0.25">
      <c r="A33" s="205" t="str">
        <f t="shared" si="0"/>
        <v/>
      </c>
      <c r="B33" s="206"/>
      <c r="C33" s="14"/>
      <c r="D33" s="295"/>
      <c r="E33" s="20"/>
      <c r="F33" s="16"/>
      <c r="G33" s="13"/>
      <c r="H33" s="13"/>
      <c r="I33" s="20"/>
      <c r="J33" s="34"/>
      <c r="K33" s="17"/>
      <c r="L33" s="18">
        <f t="shared" si="1"/>
        <v>0</v>
      </c>
      <c r="M33" s="19">
        <f t="shared" si="2"/>
        <v>0</v>
      </c>
    </row>
    <row r="34" spans="1:13" ht="14.4" x14ac:dyDescent="0.25">
      <c r="A34" s="205" t="str">
        <f t="shared" si="0"/>
        <v/>
      </c>
      <c r="B34" s="206"/>
      <c r="C34" s="14"/>
      <c r="D34" s="295"/>
      <c r="E34" s="20"/>
      <c r="F34" s="16"/>
      <c r="G34" s="13"/>
      <c r="H34" s="13"/>
      <c r="I34" s="20"/>
      <c r="J34" s="34"/>
      <c r="K34" s="17"/>
      <c r="L34" s="18">
        <f t="shared" si="1"/>
        <v>0</v>
      </c>
      <c r="M34" s="19">
        <f t="shared" si="2"/>
        <v>0</v>
      </c>
    </row>
    <row r="35" spans="1:13" ht="14.4" x14ac:dyDescent="0.25">
      <c r="A35" s="205" t="str">
        <f t="shared" si="0"/>
        <v/>
      </c>
      <c r="B35" s="206"/>
      <c r="C35" s="14"/>
      <c r="D35" s="15"/>
      <c r="E35" s="20"/>
      <c r="F35" s="16"/>
      <c r="G35" s="13"/>
      <c r="H35" s="13"/>
      <c r="I35" s="20"/>
      <c r="J35" s="34"/>
      <c r="K35" s="17"/>
      <c r="L35" s="18">
        <f t="shared" si="1"/>
        <v>0</v>
      </c>
      <c r="M35" s="19">
        <f t="shared" si="2"/>
        <v>0</v>
      </c>
    </row>
    <row r="36" spans="1:13" ht="14.4" x14ac:dyDescent="0.25">
      <c r="A36" s="205" t="str">
        <f t="shared" si="0"/>
        <v/>
      </c>
      <c r="B36" s="206"/>
      <c r="C36" s="14"/>
      <c r="D36" s="15"/>
      <c r="E36" s="20"/>
      <c r="F36" s="16"/>
      <c r="G36" s="13"/>
      <c r="H36" s="13"/>
      <c r="I36" s="20"/>
      <c r="J36" s="34"/>
      <c r="K36" s="17"/>
      <c r="L36" s="18">
        <f t="shared" si="1"/>
        <v>0</v>
      </c>
      <c r="M36" s="19">
        <f t="shared" si="2"/>
        <v>0</v>
      </c>
    </row>
    <row r="37" spans="1:13" ht="14.4" x14ac:dyDescent="0.25">
      <c r="A37" s="205" t="str">
        <f t="shared" si="0"/>
        <v/>
      </c>
      <c r="B37" s="206"/>
      <c r="C37" s="14"/>
      <c r="D37" s="295"/>
      <c r="E37" s="20"/>
      <c r="F37" s="16"/>
      <c r="G37" s="13"/>
      <c r="H37" s="13"/>
      <c r="I37" s="20"/>
      <c r="J37" s="34"/>
      <c r="K37" s="17"/>
      <c r="L37" s="18">
        <f t="shared" si="1"/>
        <v>0</v>
      </c>
      <c r="M37" s="19">
        <f t="shared" si="2"/>
        <v>0</v>
      </c>
    </row>
    <row r="38" spans="1:13" ht="14.4" x14ac:dyDescent="0.25">
      <c r="A38" s="205" t="str">
        <f t="shared" ref="A38:A69" si="3">CONCATENATE(B38,C38,D38)</f>
        <v/>
      </c>
      <c r="B38" s="206"/>
      <c r="C38" s="14"/>
      <c r="D38" s="295"/>
      <c r="E38" s="20"/>
      <c r="F38" s="16"/>
      <c r="G38" s="13"/>
      <c r="H38" s="13"/>
      <c r="I38" s="20"/>
      <c r="J38" s="34"/>
      <c r="K38" s="17"/>
      <c r="L38" s="18">
        <f t="shared" si="1"/>
        <v>0</v>
      </c>
      <c r="M38" s="19">
        <f t="shared" si="2"/>
        <v>0</v>
      </c>
    </row>
    <row r="39" spans="1:13" ht="14.4" x14ac:dyDescent="0.25">
      <c r="A39" s="205" t="str">
        <f t="shared" si="3"/>
        <v/>
      </c>
      <c r="B39" s="206"/>
      <c r="C39" s="14"/>
      <c r="D39" s="295"/>
      <c r="E39" s="20"/>
      <c r="F39" s="16"/>
      <c r="G39" s="13"/>
      <c r="H39" s="13"/>
      <c r="I39" s="20"/>
      <c r="J39" s="34"/>
      <c r="K39" s="17"/>
      <c r="L39" s="18">
        <f t="shared" si="1"/>
        <v>0</v>
      </c>
      <c r="M39" s="19">
        <f t="shared" si="2"/>
        <v>0</v>
      </c>
    </row>
    <row r="40" spans="1:13" ht="14.4" x14ac:dyDescent="0.25">
      <c r="A40" s="205" t="str">
        <f t="shared" si="3"/>
        <v/>
      </c>
      <c r="B40" s="206"/>
      <c r="C40" s="14"/>
      <c r="D40" s="15"/>
      <c r="E40" s="20"/>
      <c r="F40" s="16"/>
      <c r="G40" s="13"/>
      <c r="H40" s="13"/>
      <c r="I40" s="20"/>
      <c r="J40" s="34"/>
      <c r="K40" s="17"/>
      <c r="L40" s="18">
        <f t="shared" si="1"/>
        <v>0</v>
      </c>
      <c r="M40" s="19">
        <f t="shared" si="2"/>
        <v>0</v>
      </c>
    </row>
    <row r="41" spans="1:13" ht="14.4" x14ac:dyDescent="0.25">
      <c r="A41" s="205" t="str">
        <f t="shared" si="3"/>
        <v/>
      </c>
      <c r="B41" s="206"/>
      <c r="C41" s="14"/>
      <c r="D41" s="295"/>
      <c r="E41" s="20"/>
      <c r="F41" s="16"/>
      <c r="G41" s="13"/>
      <c r="H41" s="13"/>
      <c r="I41" s="20"/>
      <c r="J41" s="34"/>
      <c r="K41" s="17"/>
      <c r="L41" s="18">
        <f t="shared" si="1"/>
        <v>0</v>
      </c>
      <c r="M41" s="19">
        <f t="shared" si="2"/>
        <v>0</v>
      </c>
    </row>
    <row r="42" spans="1:13" ht="14.4" x14ac:dyDescent="0.25">
      <c r="A42" s="205" t="str">
        <f t="shared" si="3"/>
        <v/>
      </c>
      <c r="B42" s="206"/>
      <c r="C42" s="14"/>
      <c r="D42" s="15"/>
      <c r="E42" s="20"/>
      <c r="F42" s="16"/>
      <c r="G42" s="13"/>
      <c r="H42" s="13"/>
      <c r="I42" s="20"/>
      <c r="J42" s="34"/>
      <c r="K42" s="17"/>
      <c r="L42" s="18">
        <f t="shared" si="1"/>
        <v>0</v>
      </c>
      <c r="M42" s="19">
        <f t="shared" si="2"/>
        <v>0</v>
      </c>
    </row>
    <row r="43" spans="1:13" ht="14.4" x14ac:dyDescent="0.25">
      <c r="A43" s="205" t="str">
        <f t="shared" si="3"/>
        <v/>
      </c>
      <c r="B43" s="206"/>
      <c r="C43" s="14"/>
      <c r="D43" s="295"/>
      <c r="E43" s="20"/>
      <c r="F43" s="16"/>
      <c r="G43" s="13"/>
      <c r="H43" s="13"/>
      <c r="I43" s="20"/>
      <c r="J43" s="34"/>
      <c r="K43" s="17"/>
      <c r="L43" s="18">
        <f t="shared" si="1"/>
        <v>0</v>
      </c>
      <c r="M43" s="19">
        <f t="shared" si="2"/>
        <v>0</v>
      </c>
    </row>
    <row r="44" spans="1:13" ht="14.4" x14ac:dyDescent="0.25">
      <c r="A44" s="205" t="str">
        <f t="shared" si="3"/>
        <v/>
      </c>
      <c r="B44" s="206"/>
      <c r="C44" s="14"/>
      <c r="D44" s="15"/>
      <c r="E44" s="20"/>
      <c r="F44" s="16"/>
      <c r="G44" s="13"/>
      <c r="H44" s="13"/>
      <c r="I44" s="20"/>
      <c r="J44" s="34"/>
      <c r="K44" s="17"/>
      <c r="L44" s="18">
        <f t="shared" si="1"/>
        <v>0</v>
      </c>
      <c r="M44" s="19">
        <f t="shared" si="2"/>
        <v>0</v>
      </c>
    </row>
    <row r="45" spans="1:13" ht="14.4" x14ac:dyDescent="0.25">
      <c r="A45" s="205" t="str">
        <f t="shared" si="3"/>
        <v/>
      </c>
      <c r="B45" s="206"/>
      <c r="C45" s="14"/>
      <c r="D45" s="295"/>
      <c r="E45" s="20"/>
      <c r="F45" s="16"/>
      <c r="G45" s="13"/>
      <c r="H45" s="13"/>
      <c r="I45" s="20"/>
      <c r="J45" s="34"/>
      <c r="K45" s="17"/>
      <c r="L45" s="18">
        <f t="shared" si="1"/>
        <v>0</v>
      </c>
      <c r="M45" s="19">
        <f t="shared" si="2"/>
        <v>0</v>
      </c>
    </row>
    <row r="46" spans="1:13" ht="14.4" x14ac:dyDescent="0.25">
      <c r="A46" s="205" t="str">
        <f t="shared" si="3"/>
        <v/>
      </c>
      <c r="B46" s="206"/>
      <c r="C46" s="14"/>
      <c r="D46" s="15"/>
      <c r="E46" s="20"/>
      <c r="F46" s="16"/>
      <c r="G46" s="13"/>
      <c r="H46" s="13"/>
      <c r="I46" s="20"/>
      <c r="J46" s="34"/>
      <c r="K46" s="17"/>
      <c r="L46" s="18">
        <f t="shared" si="1"/>
        <v>0</v>
      </c>
      <c r="M46" s="19">
        <f t="shared" si="2"/>
        <v>0</v>
      </c>
    </row>
    <row r="47" spans="1:13" ht="14.4" x14ac:dyDescent="0.25">
      <c r="A47" s="205" t="str">
        <f t="shared" si="3"/>
        <v/>
      </c>
      <c r="B47" s="206"/>
      <c r="C47" s="14"/>
      <c r="D47" s="295"/>
      <c r="E47" s="20"/>
      <c r="F47" s="16"/>
      <c r="G47" s="13"/>
      <c r="H47" s="13"/>
      <c r="I47" s="20"/>
      <c r="J47" s="34"/>
      <c r="K47" s="17"/>
      <c r="L47" s="18">
        <f t="shared" si="1"/>
        <v>0</v>
      </c>
      <c r="M47" s="19">
        <f t="shared" si="2"/>
        <v>0</v>
      </c>
    </row>
    <row r="48" spans="1:13" ht="14.4" x14ac:dyDescent="0.25">
      <c r="A48" s="205" t="str">
        <f t="shared" si="3"/>
        <v/>
      </c>
      <c r="B48" s="206"/>
      <c r="C48" s="14"/>
      <c r="D48" s="295"/>
      <c r="E48" s="20"/>
      <c r="F48" s="16"/>
      <c r="G48" s="13"/>
      <c r="H48" s="13"/>
      <c r="I48" s="20"/>
      <c r="J48" s="34"/>
      <c r="K48" s="17"/>
      <c r="L48" s="18">
        <f t="shared" si="1"/>
        <v>0</v>
      </c>
      <c r="M48" s="19">
        <f t="shared" si="2"/>
        <v>0</v>
      </c>
    </row>
    <row r="49" spans="1:13" ht="14.4" x14ac:dyDescent="0.25">
      <c r="A49" s="205" t="str">
        <f t="shared" si="3"/>
        <v/>
      </c>
      <c r="B49" s="206"/>
      <c r="C49" s="14"/>
      <c r="D49" s="295"/>
      <c r="E49" s="20"/>
      <c r="F49" s="16"/>
      <c r="G49" s="13"/>
      <c r="H49" s="13"/>
      <c r="I49" s="20"/>
      <c r="J49" s="34"/>
      <c r="K49" s="17"/>
      <c r="L49" s="18">
        <f t="shared" si="1"/>
        <v>0</v>
      </c>
      <c r="M49" s="19">
        <f t="shared" si="2"/>
        <v>0</v>
      </c>
    </row>
    <row r="50" spans="1:13" ht="14.4" x14ac:dyDescent="0.25">
      <c r="A50" s="205" t="str">
        <f t="shared" si="3"/>
        <v/>
      </c>
      <c r="B50" s="206"/>
      <c r="C50" s="14"/>
      <c r="D50" s="15"/>
      <c r="E50" s="20"/>
      <c r="F50" s="16"/>
      <c r="G50" s="13"/>
      <c r="H50" s="13"/>
      <c r="I50" s="20"/>
      <c r="J50" s="34"/>
      <c r="K50" s="17"/>
      <c r="L50" s="18">
        <f t="shared" si="1"/>
        <v>0</v>
      </c>
      <c r="M50" s="19">
        <f t="shared" si="2"/>
        <v>0</v>
      </c>
    </row>
    <row r="51" spans="1:13" ht="14.4" x14ac:dyDescent="0.25">
      <c r="A51" s="205" t="str">
        <f t="shared" si="3"/>
        <v/>
      </c>
      <c r="B51" s="206"/>
      <c r="C51" s="14"/>
      <c r="D51" s="15"/>
      <c r="E51" s="20"/>
      <c r="F51" s="16"/>
      <c r="G51" s="13"/>
      <c r="H51" s="13"/>
      <c r="I51" s="20"/>
      <c r="J51" s="34"/>
      <c r="K51" s="17"/>
      <c r="L51" s="18">
        <f t="shared" si="1"/>
        <v>0</v>
      </c>
      <c r="M51" s="19">
        <f t="shared" si="2"/>
        <v>0</v>
      </c>
    </row>
    <row r="52" spans="1:13" ht="14.4" x14ac:dyDescent="0.25">
      <c r="A52" s="205" t="str">
        <f t="shared" si="3"/>
        <v/>
      </c>
      <c r="B52" s="206"/>
      <c r="C52" s="14"/>
      <c r="D52" s="15"/>
      <c r="E52" s="20"/>
      <c r="F52" s="16"/>
      <c r="G52" s="13"/>
      <c r="H52" s="13"/>
      <c r="I52" s="20"/>
      <c r="J52" s="34"/>
      <c r="K52" s="17"/>
      <c r="L52" s="18">
        <f t="shared" si="1"/>
        <v>0</v>
      </c>
      <c r="M52" s="19">
        <f t="shared" si="2"/>
        <v>0</v>
      </c>
    </row>
    <row r="53" spans="1:13" ht="14.4" x14ac:dyDescent="0.25">
      <c r="A53" s="205" t="str">
        <f t="shared" si="3"/>
        <v/>
      </c>
      <c r="B53" s="206"/>
      <c r="C53" s="14"/>
      <c r="D53" s="15"/>
      <c r="E53" s="20"/>
      <c r="F53" s="16"/>
      <c r="G53" s="13"/>
      <c r="H53" s="13"/>
      <c r="I53" s="20"/>
      <c r="J53" s="34"/>
      <c r="K53" s="17"/>
      <c r="L53" s="18">
        <f t="shared" si="1"/>
        <v>0</v>
      </c>
      <c r="M53" s="19">
        <f t="shared" si="2"/>
        <v>0</v>
      </c>
    </row>
    <row r="54" spans="1:13" ht="14.4" x14ac:dyDescent="0.25">
      <c r="A54" s="205" t="str">
        <f t="shared" si="3"/>
        <v/>
      </c>
      <c r="B54" s="206"/>
      <c r="C54" s="14"/>
      <c r="D54" s="15"/>
      <c r="E54" s="20"/>
      <c r="F54" s="16"/>
      <c r="G54" s="13"/>
      <c r="H54" s="13"/>
      <c r="I54" s="20"/>
      <c r="J54" s="34"/>
      <c r="K54" s="17"/>
      <c r="L54" s="18">
        <f t="shared" si="1"/>
        <v>0</v>
      </c>
      <c r="M54" s="19">
        <f t="shared" si="2"/>
        <v>0</v>
      </c>
    </row>
    <row r="55" spans="1:13" ht="14.4" x14ac:dyDescent="0.25">
      <c r="A55" s="205" t="str">
        <f t="shared" si="3"/>
        <v/>
      </c>
      <c r="B55" s="206"/>
      <c r="C55" s="14"/>
      <c r="D55" s="15"/>
      <c r="E55" s="20"/>
      <c r="F55" s="16"/>
      <c r="G55" s="13"/>
      <c r="H55" s="13"/>
      <c r="I55" s="20"/>
      <c r="J55" s="34"/>
      <c r="K55" s="17"/>
      <c r="L55" s="18">
        <f t="shared" si="1"/>
        <v>0</v>
      </c>
      <c r="M55" s="19">
        <f t="shared" si="2"/>
        <v>0</v>
      </c>
    </row>
    <row r="56" spans="1:13" ht="14.4" x14ac:dyDescent="0.25">
      <c r="A56" s="205" t="str">
        <f t="shared" si="3"/>
        <v/>
      </c>
      <c r="B56" s="206"/>
      <c r="C56" s="14"/>
      <c r="D56" s="295"/>
      <c r="E56" s="20"/>
      <c r="F56" s="16"/>
      <c r="G56" s="13"/>
      <c r="H56" s="13"/>
      <c r="I56" s="20"/>
      <c r="J56" s="34"/>
      <c r="K56" s="17"/>
      <c r="L56" s="18">
        <f t="shared" si="1"/>
        <v>0</v>
      </c>
      <c r="M56" s="19">
        <f t="shared" si="2"/>
        <v>0</v>
      </c>
    </row>
    <row r="57" spans="1:13" ht="14.4" x14ac:dyDescent="0.25">
      <c r="A57" s="205" t="str">
        <f t="shared" si="3"/>
        <v/>
      </c>
      <c r="B57" s="206"/>
      <c r="C57" s="14"/>
      <c r="D57" s="295"/>
      <c r="E57" s="20"/>
      <c r="F57" s="16"/>
      <c r="G57" s="13"/>
      <c r="H57" s="13"/>
      <c r="I57" s="20"/>
      <c r="J57" s="34"/>
      <c r="K57" s="17"/>
      <c r="L57" s="18">
        <f t="shared" si="1"/>
        <v>0</v>
      </c>
      <c r="M57" s="19">
        <f t="shared" si="2"/>
        <v>0</v>
      </c>
    </row>
    <row r="58" spans="1:13" ht="14.4" x14ac:dyDescent="0.25">
      <c r="A58" s="205" t="str">
        <f t="shared" si="3"/>
        <v/>
      </c>
      <c r="B58" s="206"/>
      <c r="C58" s="14"/>
      <c r="D58" s="15"/>
      <c r="E58" s="20"/>
      <c r="F58" s="16"/>
      <c r="G58" s="13"/>
      <c r="H58" s="13"/>
      <c r="I58" s="20"/>
      <c r="J58" s="34"/>
      <c r="K58" s="17"/>
      <c r="L58" s="18">
        <f t="shared" si="1"/>
        <v>0</v>
      </c>
      <c r="M58" s="19">
        <f t="shared" si="2"/>
        <v>0</v>
      </c>
    </row>
    <row r="59" spans="1:13" ht="14.4" x14ac:dyDescent="0.25">
      <c r="A59" s="205" t="str">
        <f t="shared" si="3"/>
        <v/>
      </c>
      <c r="B59" s="206"/>
      <c r="C59" s="14"/>
      <c r="D59" s="15"/>
      <c r="E59" s="20"/>
      <c r="F59" s="16"/>
      <c r="G59" s="13"/>
      <c r="H59" s="13"/>
      <c r="I59" s="20"/>
      <c r="J59" s="34"/>
      <c r="K59" s="17"/>
      <c r="L59" s="18">
        <f t="shared" si="1"/>
        <v>0</v>
      </c>
      <c r="M59" s="19">
        <f t="shared" si="2"/>
        <v>0</v>
      </c>
    </row>
    <row r="60" spans="1:13" ht="14.4" x14ac:dyDescent="0.25">
      <c r="A60" s="205" t="str">
        <f t="shared" si="3"/>
        <v/>
      </c>
      <c r="B60" s="206"/>
      <c r="C60" s="14"/>
      <c r="D60" s="295"/>
      <c r="E60" s="20"/>
      <c r="F60" s="16"/>
      <c r="G60" s="13"/>
      <c r="H60" s="13"/>
      <c r="I60" s="20"/>
      <c r="J60" s="34"/>
      <c r="K60" s="17"/>
      <c r="L60" s="18">
        <f t="shared" si="1"/>
        <v>0</v>
      </c>
      <c r="M60" s="19">
        <f t="shared" si="2"/>
        <v>0</v>
      </c>
    </row>
    <row r="61" spans="1:13" ht="14.4" x14ac:dyDescent="0.25">
      <c r="A61" s="205" t="str">
        <f t="shared" si="3"/>
        <v/>
      </c>
      <c r="B61" s="206"/>
      <c r="C61" s="14"/>
      <c r="D61" s="295"/>
      <c r="E61" s="20"/>
      <c r="F61" s="16"/>
      <c r="G61" s="13"/>
      <c r="H61" s="13"/>
      <c r="I61" s="20"/>
      <c r="J61" s="34"/>
      <c r="K61" s="17"/>
      <c r="L61" s="18">
        <f t="shared" si="1"/>
        <v>0</v>
      </c>
      <c r="M61" s="19">
        <f t="shared" si="2"/>
        <v>0</v>
      </c>
    </row>
    <row r="62" spans="1:13" ht="14.4" x14ac:dyDescent="0.25">
      <c r="A62" s="205" t="str">
        <f t="shared" si="3"/>
        <v/>
      </c>
      <c r="B62" s="206"/>
      <c r="C62" s="14"/>
      <c r="D62" s="15"/>
      <c r="E62" s="20"/>
      <c r="F62" s="16"/>
      <c r="G62" s="13"/>
      <c r="H62" s="13"/>
      <c r="I62" s="20"/>
      <c r="J62" s="34"/>
      <c r="K62" s="17"/>
      <c r="L62" s="18">
        <f t="shared" si="1"/>
        <v>0</v>
      </c>
      <c r="M62" s="19">
        <f t="shared" si="2"/>
        <v>0</v>
      </c>
    </row>
    <row r="63" spans="1:13" ht="14.4" x14ac:dyDescent="0.25">
      <c r="A63" s="205" t="str">
        <f t="shared" si="3"/>
        <v/>
      </c>
      <c r="B63" s="206"/>
      <c r="C63" s="14"/>
      <c r="D63" s="15"/>
      <c r="E63" s="20"/>
      <c r="F63" s="16"/>
      <c r="G63" s="13"/>
      <c r="H63" s="13"/>
      <c r="I63" s="20"/>
      <c r="J63" s="34"/>
      <c r="K63" s="17"/>
      <c r="L63" s="18">
        <f t="shared" si="1"/>
        <v>0</v>
      </c>
      <c r="M63" s="19">
        <f t="shared" si="2"/>
        <v>0</v>
      </c>
    </row>
    <row r="64" spans="1:13" ht="14.4" x14ac:dyDescent="0.25">
      <c r="A64" s="205" t="str">
        <f t="shared" si="3"/>
        <v/>
      </c>
      <c r="B64" s="206"/>
      <c r="C64" s="14"/>
      <c r="D64" s="295"/>
      <c r="E64" s="20"/>
      <c r="F64" s="16"/>
      <c r="G64" s="13"/>
      <c r="H64" s="13"/>
      <c r="I64" s="20"/>
      <c r="J64" s="34"/>
      <c r="K64" s="17"/>
      <c r="L64" s="18">
        <f t="shared" si="1"/>
        <v>0</v>
      </c>
      <c r="M64" s="19">
        <f t="shared" si="2"/>
        <v>0</v>
      </c>
    </row>
    <row r="65" spans="1:13" ht="14.4" x14ac:dyDescent="0.25">
      <c r="A65" s="205" t="str">
        <f t="shared" si="3"/>
        <v/>
      </c>
      <c r="B65" s="206"/>
      <c r="C65" s="14"/>
      <c r="D65" s="295"/>
      <c r="E65" s="20"/>
      <c r="F65" s="16"/>
      <c r="G65" s="13"/>
      <c r="H65" s="13"/>
      <c r="I65" s="20"/>
      <c r="J65" s="34"/>
      <c r="K65" s="17"/>
      <c r="L65" s="18">
        <f t="shared" si="1"/>
        <v>0</v>
      </c>
      <c r="M65" s="19">
        <f t="shared" si="2"/>
        <v>0</v>
      </c>
    </row>
    <row r="66" spans="1:13" ht="14.4" x14ac:dyDescent="0.25">
      <c r="A66" s="205" t="str">
        <f t="shared" si="3"/>
        <v/>
      </c>
      <c r="B66" s="206"/>
      <c r="C66" s="14"/>
      <c r="D66" s="15"/>
      <c r="E66" s="20"/>
      <c r="F66" s="16"/>
      <c r="G66" s="13"/>
      <c r="H66" s="13"/>
      <c r="I66" s="20"/>
      <c r="J66" s="34"/>
      <c r="K66" s="17"/>
      <c r="L66" s="18">
        <f t="shared" si="1"/>
        <v>0</v>
      </c>
      <c r="M66" s="19">
        <f t="shared" si="2"/>
        <v>0</v>
      </c>
    </row>
    <row r="67" spans="1:13" ht="14.4" x14ac:dyDescent="0.25">
      <c r="A67" s="205" t="str">
        <f t="shared" si="3"/>
        <v/>
      </c>
      <c r="B67" s="206"/>
      <c r="C67" s="14"/>
      <c r="D67" s="295"/>
      <c r="E67" s="20"/>
      <c r="F67" s="16"/>
      <c r="G67" s="13"/>
      <c r="H67" s="13"/>
      <c r="I67" s="20"/>
      <c r="J67" s="34"/>
      <c r="K67" s="17"/>
      <c r="L67" s="18">
        <f t="shared" si="1"/>
        <v>0</v>
      </c>
      <c r="M67" s="19">
        <f t="shared" si="2"/>
        <v>0</v>
      </c>
    </row>
    <row r="68" spans="1:13" ht="14.4" x14ac:dyDescent="0.25">
      <c r="A68" s="205" t="str">
        <f t="shared" si="3"/>
        <v/>
      </c>
      <c r="B68" s="206"/>
      <c r="C68" s="14"/>
      <c r="D68" s="15"/>
      <c r="E68" s="20"/>
      <c r="F68" s="16"/>
      <c r="G68" s="13"/>
      <c r="H68" s="13"/>
      <c r="I68" s="20"/>
      <c r="J68" s="34"/>
      <c r="K68" s="17"/>
      <c r="L68" s="18">
        <f t="shared" si="1"/>
        <v>0</v>
      </c>
      <c r="M68" s="19">
        <f t="shared" si="2"/>
        <v>0</v>
      </c>
    </row>
    <row r="69" spans="1:13" ht="14.4" x14ac:dyDescent="0.25">
      <c r="A69" s="205" t="str">
        <f t="shared" si="3"/>
        <v/>
      </c>
      <c r="B69" s="206"/>
      <c r="C69" s="14"/>
      <c r="D69" s="15"/>
      <c r="E69" s="20"/>
      <c r="F69" s="16"/>
      <c r="G69" s="13"/>
      <c r="H69" s="13"/>
      <c r="I69" s="20"/>
      <c r="J69" s="34"/>
      <c r="K69" s="17"/>
      <c r="L69" s="18">
        <f t="shared" si="1"/>
        <v>0</v>
      </c>
      <c r="M69" s="19">
        <f t="shared" si="2"/>
        <v>0</v>
      </c>
    </row>
    <row r="70" spans="1:13" ht="14.4" x14ac:dyDescent="0.25">
      <c r="A70" s="205" t="str">
        <f t="shared" ref="A70:A101" si="4">CONCATENATE(B70,C70,D70)</f>
        <v/>
      </c>
      <c r="B70" s="206"/>
      <c r="C70" s="14"/>
      <c r="D70" s="15"/>
      <c r="E70" s="20"/>
      <c r="F70" s="16"/>
      <c r="G70" s="13"/>
      <c r="H70" s="13"/>
      <c r="I70" s="20"/>
      <c r="J70" s="34"/>
      <c r="K70" s="17"/>
      <c r="L70" s="18">
        <f t="shared" si="1"/>
        <v>0</v>
      </c>
      <c r="M70" s="19">
        <f t="shared" si="2"/>
        <v>0</v>
      </c>
    </row>
    <row r="71" spans="1:13" ht="14.4" x14ac:dyDescent="0.25">
      <c r="A71" s="205" t="str">
        <f t="shared" si="4"/>
        <v/>
      </c>
      <c r="B71" s="206"/>
      <c r="C71" s="14"/>
      <c r="D71" s="15"/>
      <c r="E71" s="20"/>
      <c r="F71" s="16"/>
      <c r="G71" s="13"/>
      <c r="H71" s="13"/>
      <c r="I71" s="20"/>
      <c r="J71" s="34"/>
      <c r="K71" s="17"/>
      <c r="L71" s="18">
        <f t="shared" ref="L71:L134" si="5">IF(K71=1,7,IF(K71=2,6,IF(K71=3,5,IF(K71=4,4,IF(K71=5,3,IF(K71=6,2,IF(K71&gt;=6,1,0)))))))</f>
        <v>0</v>
      </c>
      <c r="M71" s="19">
        <f t="shared" ref="M71:M134" si="6">SUM(L71+$M$5)</f>
        <v>0</v>
      </c>
    </row>
    <row r="72" spans="1:13" ht="14.4" x14ac:dyDescent="0.25">
      <c r="A72" s="205" t="str">
        <f t="shared" si="4"/>
        <v/>
      </c>
      <c r="B72" s="206"/>
      <c r="C72" s="14"/>
      <c r="D72" s="15"/>
      <c r="E72" s="20"/>
      <c r="F72" s="16"/>
      <c r="G72" s="13"/>
      <c r="H72" s="13"/>
      <c r="I72" s="20"/>
      <c r="J72" s="34"/>
      <c r="K72" s="17"/>
      <c r="L72" s="18">
        <f t="shared" si="5"/>
        <v>0</v>
      </c>
      <c r="M72" s="19">
        <f t="shared" si="6"/>
        <v>0</v>
      </c>
    </row>
    <row r="73" spans="1:13" ht="14.4" x14ac:dyDescent="0.25">
      <c r="A73" s="205" t="str">
        <f t="shared" si="4"/>
        <v/>
      </c>
      <c r="B73" s="206"/>
      <c r="C73" s="14"/>
      <c r="D73" s="295"/>
      <c r="E73" s="20"/>
      <c r="F73" s="16"/>
      <c r="G73" s="13"/>
      <c r="H73" s="13"/>
      <c r="I73" s="20"/>
      <c r="J73" s="34"/>
      <c r="K73" s="17"/>
      <c r="L73" s="18">
        <f t="shared" si="5"/>
        <v>0</v>
      </c>
      <c r="M73" s="19">
        <f t="shared" si="6"/>
        <v>0</v>
      </c>
    </row>
    <row r="74" spans="1:13" ht="14.4" x14ac:dyDescent="0.25">
      <c r="A74" s="205" t="str">
        <f t="shared" si="4"/>
        <v/>
      </c>
      <c r="B74" s="206"/>
      <c r="C74" s="14"/>
      <c r="D74" s="15"/>
      <c r="E74" s="20"/>
      <c r="F74" s="16"/>
      <c r="G74" s="13"/>
      <c r="H74" s="13"/>
      <c r="I74" s="20"/>
      <c r="J74" s="34"/>
      <c r="K74" s="17"/>
      <c r="L74" s="18">
        <f t="shared" si="5"/>
        <v>0</v>
      </c>
      <c r="M74" s="19">
        <f t="shared" si="6"/>
        <v>0</v>
      </c>
    </row>
    <row r="75" spans="1:13" ht="14.4" x14ac:dyDescent="0.25">
      <c r="A75" s="205" t="str">
        <f t="shared" si="4"/>
        <v/>
      </c>
      <c r="B75" s="206"/>
      <c r="C75" s="14"/>
      <c r="D75" s="295"/>
      <c r="E75" s="20"/>
      <c r="F75" s="16"/>
      <c r="G75" s="13"/>
      <c r="H75" s="13"/>
      <c r="I75" s="20"/>
      <c r="J75" s="34"/>
      <c r="K75" s="17"/>
      <c r="L75" s="18">
        <f t="shared" si="5"/>
        <v>0</v>
      </c>
      <c r="M75" s="19">
        <f t="shared" si="6"/>
        <v>0</v>
      </c>
    </row>
    <row r="76" spans="1:13" ht="14.4" x14ac:dyDescent="0.25">
      <c r="A76" s="205" t="str">
        <f t="shared" si="4"/>
        <v/>
      </c>
      <c r="B76" s="206"/>
      <c r="C76" s="14"/>
      <c r="D76" s="295"/>
      <c r="E76" s="20"/>
      <c r="F76" s="16"/>
      <c r="G76" s="13"/>
      <c r="H76" s="13"/>
      <c r="I76" s="20"/>
      <c r="J76" s="34"/>
      <c r="K76" s="17"/>
      <c r="L76" s="18">
        <f t="shared" si="5"/>
        <v>0</v>
      </c>
      <c r="M76" s="19">
        <f t="shared" si="6"/>
        <v>0</v>
      </c>
    </row>
    <row r="77" spans="1:13" ht="14.4" x14ac:dyDescent="0.25">
      <c r="A77" s="205" t="str">
        <f t="shared" si="4"/>
        <v/>
      </c>
      <c r="B77" s="206"/>
      <c r="C77" s="14"/>
      <c r="D77" s="15"/>
      <c r="E77" s="20"/>
      <c r="F77" s="16"/>
      <c r="G77" s="13"/>
      <c r="H77" s="13"/>
      <c r="I77" s="20"/>
      <c r="J77" s="34"/>
      <c r="K77" s="17"/>
      <c r="L77" s="18">
        <f t="shared" si="5"/>
        <v>0</v>
      </c>
      <c r="M77" s="19">
        <f t="shared" si="6"/>
        <v>0</v>
      </c>
    </row>
    <row r="78" spans="1:13" ht="14.4" x14ac:dyDescent="0.25">
      <c r="A78" s="205" t="str">
        <f t="shared" si="4"/>
        <v/>
      </c>
      <c r="B78" s="206"/>
      <c r="C78" s="14"/>
      <c r="D78" s="15"/>
      <c r="E78" s="20"/>
      <c r="F78" s="16"/>
      <c r="G78" s="13"/>
      <c r="H78" s="13"/>
      <c r="I78" s="20"/>
      <c r="J78" s="34"/>
      <c r="K78" s="17"/>
      <c r="L78" s="18">
        <f t="shared" si="5"/>
        <v>0</v>
      </c>
      <c r="M78" s="19">
        <f t="shared" si="6"/>
        <v>0</v>
      </c>
    </row>
    <row r="79" spans="1:13" ht="14.4" x14ac:dyDescent="0.25">
      <c r="A79" s="205" t="str">
        <f t="shared" si="4"/>
        <v/>
      </c>
      <c r="B79" s="206"/>
      <c r="C79" s="14"/>
      <c r="D79" s="15"/>
      <c r="E79" s="20"/>
      <c r="F79" s="16"/>
      <c r="G79" s="13"/>
      <c r="H79" s="13"/>
      <c r="I79" s="20"/>
      <c r="J79" s="34"/>
      <c r="K79" s="17"/>
      <c r="L79" s="18">
        <f t="shared" si="5"/>
        <v>0</v>
      </c>
      <c r="M79" s="19">
        <f t="shared" si="6"/>
        <v>0</v>
      </c>
    </row>
    <row r="80" spans="1:13" ht="14.4" x14ac:dyDescent="0.25">
      <c r="A80" s="205" t="str">
        <f t="shared" si="4"/>
        <v/>
      </c>
      <c r="B80" s="206"/>
      <c r="C80" s="14"/>
      <c r="D80" s="295"/>
      <c r="E80" s="20"/>
      <c r="F80" s="16"/>
      <c r="G80" s="13"/>
      <c r="H80" s="13"/>
      <c r="I80" s="20"/>
      <c r="J80" s="34"/>
      <c r="K80" s="17"/>
      <c r="L80" s="18">
        <f t="shared" si="5"/>
        <v>0</v>
      </c>
      <c r="M80" s="19">
        <f t="shared" si="6"/>
        <v>0</v>
      </c>
    </row>
    <row r="81" spans="1:13" ht="14.4" x14ac:dyDescent="0.25">
      <c r="A81" s="205" t="str">
        <f t="shared" si="4"/>
        <v/>
      </c>
      <c r="B81" s="206"/>
      <c r="C81" s="14"/>
      <c r="D81" s="15"/>
      <c r="E81" s="20"/>
      <c r="F81" s="16"/>
      <c r="G81" s="13"/>
      <c r="H81" s="13"/>
      <c r="I81" s="20"/>
      <c r="J81" s="34"/>
      <c r="K81" s="17"/>
      <c r="L81" s="18">
        <f t="shared" si="5"/>
        <v>0</v>
      </c>
      <c r="M81" s="19">
        <f t="shared" si="6"/>
        <v>0</v>
      </c>
    </row>
    <row r="82" spans="1:13" ht="14.4" x14ac:dyDescent="0.25">
      <c r="A82" s="205" t="str">
        <f t="shared" si="4"/>
        <v/>
      </c>
      <c r="B82" s="206"/>
      <c r="C82" s="14"/>
      <c r="D82" s="295"/>
      <c r="E82" s="20"/>
      <c r="F82" s="16"/>
      <c r="G82" s="13"/>
      <c r="H82" s="13"/>
      <c r="I82" s="20"/>
      <c r="J82" s="34"/>
      <c r="K82" s="17"/>
      <c r="L82" s="18">
        <f t="shared" si="5"/>
        <v>0</v>
      </c>
      <c r="M82" s="19">
        <f t="shared" si="6"/>
        <v>0</v>
      </c>
    </row>
    <row r="83" spans="1:13" ht="14.4" x14ac:dyDescent="0.25">
      <c r="A83" s="205" t="str">
        <f t="shared" si="4"/>
        <v/>
      </c>
      <c r="B83" s="206"/>
      <c r="C83" s="14"/>
      <c r="D83" s="15"/>
      <c r="E83" s="20"/>
      <c r="F83" s="16"/>
      <c r="G83" s="13"/>
      <c r="H83" s="13"/>
      <c r="I83" s="20"/>
      <c r="J83" s="34"/>
      <c r="K83" s="17"/>
      <c r="L83" s="18">
        <f t="shared" si="5"/>
        <v>0</v>
      </c>
      <c r="M83" s="19">
        <f t="shared" si="6"/>
        <v>0</v>
      </c>
    </row>
    <row r="84" spans="1:13" ht="14.4" x14ac:dyDescent="0.25">
      <c r="A84" s="205" t="str">
        <f t="shared" si="4"/>
        <v/>
      </c>
      <c r="B84" s="206"/>
      <c r="C84" s="14"/>
      <c r="D84" s="15"/>
      <c r="E84" s="20"/>
      <c r="F84" s="16"/>
      <c r="G84" s="13"/>
      <c r="H84" s="13"/>
      <c r="I84" s="20"/>
      <c r="J84" s="34"/>
      <c r="K84" s="17"/>
      <c r="L84" s="18">
        <f t="shared" si="5"/>
        <v>0</v>
      </c>
      <c r="M84" s="19">
        <f t="shared" si="6"/>
        <v>0</v>
      </c>
    </row>
    <row r="85" spans="1:13" ht="14.4" x14ac:dyDescent="0.25">
      <c r="A85" s="205" t="str">
        <f t="shared" si="4"/>
        <v/>
      </c>
      <c r="B85" s="206"/>
      <c r="C85" s="14"/>
      <c r="D85" s="295"/>
      <c r="E85" s="20"/>
      <c r="F85" s="16"/>
      <c r="G85" s="13"/>
      <c r="H85" s="13"/>
      <c r="I85" s="20"/>
      <c r="J85" s="34"/>
      <c r="K85" s="17"/>
      <c r="L85" s="18">
        <f t="shared" si="5"/>
        <v>0</v>
      </c>
      <c r="M85" s="19">
        <f t="shared" si="6"/>
        <v>0</v>
      </c>
    </row>
    <row r="86" spans="1:13" ht="14.4" x14ac:dyDescent="0.25">
      <c r="A86" s="205" t="str">
        <f t="shared" si="4"/>
        <v/>
      </c>
      <c r="B86" s="206"/>
      <c r="C86" s="14"/>
      <c r="D86" s="15"/>
      <c r="E86" s="20"/>
      <c r="F86" s="16"/>
      <c r="G86" s="13"/>
      <c r="H86" s="13"/>
      <c r="I86" s="20"/>
      <c r="J86" s="34"/>
      <c r="K86" s="17"/>
      <c r="L86" s="18">
        <f t="shared" si="5"/>
        <v>0</v>
      </c>
      <c r="M86" s="19">
        <f t="shared" si="6"/>
        <v>0</v>
      </c>
    </row>
    <row r="87" spans="1:13" ht="14.4" x14ac:dyDescent="0.25">
      <c r="A87" s="205" t="str">
        <f t="shared" si="4"/>
        <v/>
      </c>
      <c r="B87" s="206"/>
      <c r="C87" s="14"/>
      <c r="D87" s="295"/>
      <c r="E87" s="20"/>
      <c r="F87" s="16"/>
      <c r="G87" s="13"/>
      <c r="H87" s="13"/>
      <c r="I87" s="20"/>
      <c r="J87" s="34"/>
      <c r="K87" s="17"/>
      <c r="L87" s="18">
        <f t="shared" si="5"/>
        <v>0</v>
      </c>
      <c r="M87" s="19">
        <f t="shared" si="6"/>
        <v>0</v>
      </c>
    </row>
    <row r="88" spans="1:13" ht="14.4" x14ac:dyDescent="0.25">
      <c r="A88" s="205" t="str">
        <f t="shared" si="4"/>
        <v/>
      </c>
      <c r="B88" s="206"/>
      <c r="C88" s="14"/>
      <c r="D88" s="15"/>
      <c r="E88" s="20"/>
      <c r="F88" s="16"/>
      <c r="G88" s="13"/>
      <c r="H88" s="13"/>
      <c r="I88" s="20"/>
      <c r="J88" s="34"/>
      <c r="K88" s="17"/>
      <c r="L88" s="18">
        <f t="shared" si="5"/>
        <v>0</v>
      </c>
      <c r="M88" s="19">
        <f t="shared" si="6"/>
        <v>0</v>
      </c>
    </row>
    <row r="89" spans="1:13" ht="14.4" x14ac:dyDescent="0.25">
      <c r="A89" s="205" t="str">
        <f t="shared" si="4"/>
        <v/>
      </c>
      <c r="B89" s="206"/>
      <c r="C89" s="305"/>
      <c r="D89" s="295"/>
      <c r="E89" s="20"/>
      <c r="F89" s="16"/>
      <c r="G89" s="13"/>
      <c r="H89" s="13"/>
      <c r="I89" s="20"/>
      <c r="J89" s="34"/>
      <c r="K89" s="17"/>
      <c r="L89" s="18">
        <f t="shared" si="5"/>
        <v>0</v>
      </c>
      <c r="M89" s="19">
        <f t="shared" si="6"/>
        <v>0</v>
      </c>
    </row>
    <row r="90" spans="1:13" ht="14.4" x14ac:dyDescent="0.25">
      <c r="A90" s="205" t="str">
        <f t="shared" si="4"/>
        <v/>
      </c>
      <c r="B90" s="206"/>
      <c r="C90" s="14"/>
      <c r="D90" s="15"/>
      <c r="E90" s="20"/>
      <c r="F90" s="16"/>
      <c r="G90" s="13"/>
      <c r="H90" s="13"/>
      <c r="I90" s="20"/>
      <c r="J90" s="34"/>
      <c r="K90" s="17"/>
      <c r="L90" s="18">
        <f t="shared" si="5"/>
        <v>0</v>
      </c>
      <c r="M90" s="19">
        <f t="shared" si="6"/>
        <v>0</v>
      </c>
    </row>
    <row r="91" spans="1:13" ht="14.4" x14ac:dyDescent="0.25">
      <c r="A91" s="205" t="str">
        <f t="shared" si="4"/>
        <v/>
      </c>
      <c r="B91" s="206"/>
      <c r="C91" s="14"/>
      <c r="D91" s="15"/>
      <c r="E91" s="20"/>
      <c r="F91" s="16"/>
      <c r="G91" s="13"/>
      <c r="H91" s="13"/>
      <c r="I91" s="20"/>
      <c r="J91" s="34"/>
      <c r="K91" s="17"/>
      <c r="L91" s="18">
        <f t="shared" si="5"/>
        <v>0</v>
      </c>
      <c r="M91" s="19">
        <f t="shared" si="6"/>
        <v>0</v>
      </c>
    </row>
    <row r="92" spans="1:13" ht="14.4" x14ac:dyDescent="0.25">
      <c r="A92" s="205" t="str">
        <f t="shared" si="4"/>
        <v/>
      </c>
      <c r="B92" s="206"/>
      <c r="C92" s="14"/>
      <c r="D92" s="15"/>
      <c r="E92" s="20"/>
      <c r="F92" s="16"/>
      <c r="G92" s="13"/>
      <c r="H92" s="13"/>
      <c r="I92" s="20"/>
      <c r="J92" s="34"/>
      <c r="K92" s="17"/>
      <c r="L92" s="18">
        <f t="shared" si="5"/>
        <v>0</v>
      </c>
      <c r="M92" s="19">
        <f t="shared" si="6"/>
        <v>0</v>
      </c>
    </row>
    <row r="93" spans="1:13" ht="14.4" x14ac:dyDescent="0.25">
      <c r="A93" s="205" t="str">
        <f t="shared" si="4"/>
        <v/>
      </c>
      <c r="B93" s="206"/>
      <c r="C93" s="14"/>
      <c r="D93" s="295"/>
      <c r="E93" s="20"/>
      <c r="F93" s="16"/>
      <c r="G93" s="13"/>
      <c r="H93" s="13"/>
      <c r="I93" s="20"/>
      <c r="J93" s="34"/>
      <c r="K93" s="17"/>
      <c r="L93" s="18">
        <f t="shared" si="5"/>
        <v>0</v>
      </c>
      <c r="M93" s="19">
        <f t="shared" si="6"/>
        <v>0</v>
      </c>
    </row>
    <row r="94" spans="1:13" ht="14.4" x14ac:dyDescent="0.25">
      <c r="A94" s="205" t="str">
        <f t="shared" si="4"/>
        <v/>
      </c>
      <c r="B94" s="206"/>
      <c r="C94" s="14"/>
      <c r="D94" s="15"/>
      <c r="E94" s="20"/>
      <c r="F94" s="16"/>
      <c r="G94" s="13"/>
      <c r="H94" s="13"/>
      <c r="I94" s="20"/>
      <c r="J94" s="34"/>
      <c r="K94" s="17"/>
      <c r="L94" s="18">
        <f t="shared" si="5"/>
        <v>0</v>
      </c>
      <c r="M94" s="19">
        <f t="shared" si="6"/>
        <v>0</v>
      </c>
    </row>
    <row r="95" spans="1:13" ht="14.4" x14ac:dyDescent="0.25">
      <c r="A95" s="205" t="str">
        <f t="shared" si="4"/>
        <v/>
      </c>
      <c r="B95" s="206"/>
      <c r="C95" s="14"/>
      <c r="D95" s="295"/>
      <c r="E95" s="20"/>
      <c r="F95" s="16"/>
      <c r="G95" s="13"/>
      <c r="H95" s="13"/>
      <c r="I95" s="20"/>
      <c r="J95" s="34"/>
      <c r="K95" s="17"/>
      <c r="L95" s="18">
        <f t="shared" si="5"/>
        <v>0</v>
      </c>
      <c r="M95" s="19">
        <f t="shared" si="6"/>
        <v>0</v>
      </c>
    </row>
    <row r="96" spans="1:13" ht="14.4" x14ac:dyDescent="0.25">
      <c r="A96" s="205" t="str">
        <f t="shared" si="4"/>
        <v/>
      </c>
      <c r="B96" s="206"/>
      <c r="C96" s="14"/>
      <c r="D96" s="15"/>
      <c r="E96" s="20"/>
      <c r="F96" s="16"/>
      <c r="G96" s="13"/>
      <c r="H96" s="13"/>
      <c r="I96" s="20"/>
      <c r="J96" s="34"/>
      <c r="K96" s="17"/>
      <c r="L96" s="18">
        <f t="shared" si="5"/>
        <v>0</v>
      </c>
      <c r="M96" s="19">
        <f t="shared" si="6"/>
        <v>0</v>
      </c>
    </row>
    <row r="97" spans="1:13" ht="14.4" x14ac:dyDescent="0.25">
      <c r="A97" s="205" t="str">
        <f t="shared" si="4"/>
        <v/>
      </c>
      <c r="B97" s="206"/>
      <c r="C97" s="14"/>
      <c r="D97" s="295"/>
      <c r="E97" s="20"/>
      <c r="F97" s="16"/>
      <c r="G97" s="13"/>
      <c r="H97" s="13"/>
      <c r="I97" s="20"/>
      <c r="J97" s="34"/>
      <c r="K97" s="17"/>
      <c r="L97" s="18">
        <f t="shared" si="5"/>
        <v>0</v>
      </c>
      <c r="M97" s="19">
        <f t="shared" si="6"/>
        <v>0</v>
      </c>
    </row>
    <row r="98" spans="1:13" ht="14.4" x14ac:dyDescent="0.25">
      <c r="A98" s="205" t="str">
        <f t="shared" si="4"/>
        <v/>
      </c>
      <c r="B98" s="206"/>
      <c r="C98" s="14"/>
      <c r="D98" s="15"/>
      <c r="E98" s="20"/>
      <c r="F98" s="16"/>
      <c r="G98" s="13"/>
      <c r="H98" s="13"/>
      <c r="I98" s="20"/>
      <c r="J98" s="34"/>
      <c r="K98" s="17"/>
      <c r="L98" s="18">
        <f t="shared" si="5"/>
        <v>0</v>
      </c>
      <c r="M98" s="19">
        <f t="shared" si="6"/>
        <v>0</v>
      </c>
    </row>
    <row r="99" spans="1:13" ht="14.4" x14ac:dyDescent="0.25">
      <c r="A99" s="205" t="str">
        <f t="shared" si="4"/>
        <v/>
      </c>
      <c r="B99" s="206"/>
      <c r="C99" s="14"/>
      <c r="D99" s="15"/>
      <c r="E99" s="20"/>
      <c r="F99" s="16"/>
      <c r="G99" s="13"/>
      <c r="H99" s="13"/>
      <c r="I99" s="20"/>
      <c r="J99" s="34"/>
      <c r="K99" s="17"/>
      <c r="L99" s="18">
        <f t="shared" si="5"/>
        <v>0</v>
      </c>
      <c r="M99" s="19">
        <f t="shared" si="6"/>
        <v>0</v>
      </c>
    </row>
    <row r="100" spans="1:13" ht="14.4" x14ac:dyDescent="0.25">
      <c r="A100" s="205" t="str">
        <f t="shared" si="4"/>
        <v/>
      </c>
      <c r="B100" s="206"/>
      <c r="C100" s="14"/>
      <c r="D100" s="295"/>
      <c r="E100" s="20"/>
      <c r="F100" s="16"/>
      <c r="G100" s="13"/>
      <c r="H100" s="13"/>
      <c r="I100" s="20"/>
      <c r="J100" s="34"/>
      <c r="K100" s="17"/>
      <c r="L100" s="18">
        <f t="shared" si="5"/>
        <v>0</v>
      </c>
      <c r="M100" s="19">
        <f t="shared" si="6"/>
        <v>0</v>
      </c>
    </row>
    <row r="101" spans="1:13" ht="14.4" x14ac:dyDescent="0.25">
      <c r="A101" s="205" t="str">
        <f t="shared" si="4"/>
        <v/>
      </c>
      <c r="B101" s="206"/>
      <c r="C101" s="14"/>
      <c r="D101" s="15"/>
      <c r="E101" s="20"/>
      <c r="F101" s="16"/>
      <c r="G101" s="13"/>
      <c r="H101" s="13"/>
      <c r="I101" s="20"/>
      <c r="J101" s="34"/>
      <c r="K101" s="17"/>
      <c r="L101" s="18">
        <f t="shared" si="5"/>
        <v>0</v>
      </c>
      <c r="M101" s="19">
        <f t="shared" si="6"/>
        <v>0</v>
      </c>
    </row>
    <row r="102" spans="1:13" ht="14.4" x14ac:dyDescent="0.25">
      <c r="A102" s="205" t="str">
        <f t="shared" ref="A102:A133" si="7">CONCATENATE(B102,C102,D102)</f>
        <v/>
      </c>
      <c r="B102" s="206"/>
      <c r="C102" s="14"/>
      <c r="D102" s="295"/>
      <c r="E102" s="20"/>
      <c r="F102" s="16"/>
      <c r="G102" s="13"/>
      <c r="H102" s="13"/>
      <c r="I102" s="20"/>
      <c r="J102" s="34"/>
      <c r="K102" s="17"/>
      <c r="L102" s="18">
        <f t="shared" si="5"/>
        <v>0</v>
      </c>
      <c r="M102" s="19">
        <f t="shared" si="6"/>
        <v>0</v>
      </c>
    </row>
    <row r="103" spans="1:13" ht="14.4" x14ac:dyDescent="0.25">
      <c r="A103" s="205" t="str">
        <f t="shared" si="7"/>
        <v/>
      </c>
      <c r="B103" s="206"/>
      <c r="C103" s="14"/>
      <c r="D103" s="15"/>
      <c r="E103" s="20"/>
      <c r="F103" s="16"/>
      <c r="G103" s="13"/>
      <c r="H103" s="13"/>
      <c r="I103" s="20"/>
      <c r="J103" s="34"/>
      <c r="K103" s="17"/>
      <c r="L103" s="18">
        <f t="shared" si="5"/>
        <v>0</v>
      </c>
      <c r="M103" s="19">
        <f t="shared" si="6"/>
        <v>0</v>
      </c>
    </row>
    <row r="104" spans="1:13" ht="14.4" x14ac:dyDescent="0.25">
      <c r="A104" s="205" t="str">
        <f t="shared" si="7"/>
        <v/>
      </c>
      <c r="B104" s="206"/>
      <c r="C104" s="14"/>
      <c r="D104" s="15"/>
      <c r="E104" s="20"/>
      <c r="F104" s="16"/>
      <c r="G104" s="13"/>
      <c r="H104" s="13"/>
      <c r="I104" s="20"/>
      <c r="J104" s="34"/>
      <c r="K104" s="17"/>
      <c r="L104" s="18">
        <f t="shared" si="5"/>
        <v>0</v>
      </c>
      <c r="M104" s="19">
        <f t="shared" si="6"/>
        <v>0</v>
      </c>
    </row>
    <row r="105" spans="1:13" ht="14.4" x14ac:dyDescent="0.25">
      <c r="A105" s="205" t="str">
        <f t="shared" si="7"/>
        <v/>
      </c>
      <c r="B105" s="206"/>
      <c r="C105" s="14"/>
      <c r="D105" s="295"/>
      <c r="E105" s="20"/>
      <c r="F105" s="16"/>
      <c r="G105" s="13"/>
      <c r="H105" s="13"/>
      <c r="I105" s="20"/>
      <c r="J105" s="34"/>
      <c r="K105" s="17"/>
      <c r="L105" s="18">
        <f t="shared" si="5"/>
        <v>0</v>
      </c>
      <c r="M105" s="19">
        <f t="shared" si="6"/>
        <v>0</v>
      </c>
    </row>
    <row r="106" spans="1:13" ht="14.4" x14ac:dyDescent="0.25">
      <c r="A106" s="205" t="str">
        <f t="shared" si="7"/>
        <v/>
      </c>
      <c r="B106" s="206"/>
      <c r="C106" s="14"/>
      <c r="D106" s="15"/>
      <c r="E106" s="20"/>
      <c r="F106" s="16"/>
      <c r="G106" s="13"/>
      <c r="H106" s="13"/>
      <c r="I106" s="20"/>
      <c r="J106" s="34"/>
      <c r="K106" s="17"/>
      <c r="L106" s="18">
        <f t="shared" si="5"/>
        <v>0</v>
      </c>
      <c r="M106" s="19">
        <f t="shared" si="6"/>
        <v>0</v>
      </c>
    </row>
    <row r="107" spans="1:13" ht="14.4" x14ac:dyDescent="0.25">
      <c r="A107" s="205" t="str">
        <f t="shared" si="7"/>
        <v/>
      </c>
      <c r="B107" s="206"/>
      <c r="C107" s="14"/>
      <c r="D107" s="295"/>
      <c r="E107" s="20"/>
      <c r="F107" s="16"/>
      <c r="G107" s="13"/>
      <c r="H107" s="13"/>
      <c r="I107" s="20"/>
      <c r="J107" s="34"/>
      <c r="K107" s="17"/>
      <c r="L107" s="18">
        <f t="shared" si="5"/>
        <v>0</v>
      </c>
      <c r="M107" s="19">
        <f t="shared" si="6"/>
        <v>0</v>
      </c>
    </row>
    <row r="108" spans="1:13" ht="14.4" x14ac:dyDescent="0.25">
      <c r="A108" s="205" t="str">
        <f t="shared" si="7"/>
        <v/>
      </c>
      <c r="B108" s="206"/>
      <c r="C108" s="14"/>
      <c r="D108" s="15"/>
      <c r="E108" s="20"/>
      <c r="F108" s="16"/>
      <c r="G108" s="13"/>
      <c r="H108" s="13"/>
      <c r="I108" s="20"/>
      <c r="J108" s="34"/>
      <c r="K108" s="17"/>
      <c r="L108" s="18">
        <f t="shared" si="5"/>
        <v>0</v>
      </c>
      <c r="M108" s="19">
        <f t="shared" si="6"/>
        <v>0</v>
      </c>
    </row>
    <row r="109" spans="1:13" ht="14.4" x14ac:dyDescent="0.25">
      <c r="A109" s="205" t="str">
        <f t="shared" si="7"/>
        <v/>
      </c>
      <c r="B109" s="206"/>
      <c r="C109" s="14"/>
      <c r="D109" s="295"/>
      <c r="E109" s="20"/>
      <c r="F109" s="16"/>
      <c r="G109" s="13"/>
      <c r="H109" s="13"/>
      <c r="I109" s="20"/>
      <c r="J109" s="34"/>
      <c r="K109" s="17"/>
      <c r="L109" s="18">
        <f t="shared" si="5"/>
        <v>0</v>
      </c>
      <c r="M109" s="19">
        <f t="shared" si="6"/>
        <v>0</v>
      </c>
    </row>
    <row r="110" spans="1:13" ht="14.4" x14ac:dyDescent="0.25">
      <c r="A110" s="205" t="str">
        <f t="shared" si="7"/>
        <v/>
      </c>
      <c r="B110" s="206"/>
      <c r="C110" s="14"/>
      <c r="D110" s="295"/>
      <c r="E110" s="20"/>
      <c r="F110" s="16"/>
      <c r="G110" s="13"/>
      <c r="H110" s="13"/>
      <c r="I110" s="20"/>
      <c r="J110" s="34"/>
      <c r="K110" s="17"/>
      <c r="L110" s="18">
        <f t="shared" si="5"/>
        <v>0</v>
      </c>
      <c r="M110" s="19">
        <f t="shared" si="6"/>
        <v>0</v>
      </c>
    </row>
    <row r="111" spans="1:13" ht="14.4" x14ac:dyDescent="0.25">
      <c r="A111" s="205" t="str">
        <f t="shared" si="7"/>
        <v/>
      </c>
      <c r="B111" s="206"/>
      <c r="C111" s="14"/>
      <c r="D111" s="15"/>
      <c r="E111" s="20"/>
      <c r="F111" s="16"/>
      <c r="G111" s="13"/>
      <c r="H111" s="13"/>
      <c r="I111" s="20"/>
      <c r="J111" s="34"/>
      <c r="K111" s="17"/>
      <c r="L111" s="18">
        <f t="shared" si="5"/>
        <v>0</v>
      </c>
      <c r="M111" s="19">
        <f t="shared" si="6"/>
        <v>0</v>
      </c>
    </row>
    <row r="112" spans="1:13" ht="14.4" x14ac:dyDescent="0.25">
      <c r="A112" s="205" t="str">
        <f t="shared" si="7"/>
        <v/>
      </c>
      <c r="B112" s="206"/>
      <c r="C112" s="14"/>
      <c r="D112" s="295"/>
      <c r="E112" s="20"/>
      <c r="F112" s="16"/>
      <c r="G112" s="13"/>
      <c r="H112" s="13"/>
      <c r="I112" s="20"/>
      <c r="J112" s="34"/>
      <c r="K112" s="17"/>
      <c r="L112" s="18">
        <f t="shared" si="5"/>
        <v>0</v>
      </c>
      <c r="M112" s="19">
        <f t="shared" si="6"/>
        <v>0</v>
      </c>
    </row>
    <row r="113" spans="1:13" ht="14.4" x14ac:dyDescent="0.25">
      <c r="A113" s="205" t="str">
        <f t="shared" si="7"/>
        <v/>
      </c>
      <c r="B113" s="206"/>
      <c r="C113" s="14"/>
      <c r="D113" s="15"/>
      <c r="E113" s="20"/>
      <c r="F113" s="16"/>
      <c r="G113" s="13"/>
      <c r="H113" s="13"/>
      <c r="I113" s="20"/>
      <c r="J113" s="34"/>
      <c r="K113" s="17"/>
      <c r="L113" s="18">
        <f t="shared" si="5"/>
        <v>0</v>
      </c>
      <c r="M113" s="19">
        <f t="shared" si="6"/>
        <v>0</v>
      </c>
    </row>
    <row r="114" spans="1:13" ht="14.4" x14ac:dyDescent="0.25">
      <c r="A114" s="205" t="str">
        <f t="shared" si="7"/>
        <v/>
      </c>
      <c r="B114" s="206"/>
      <c r="C114" s="14"/>
      <c r="D114" s="295"/>
      <c r="E114" s="20"/>
      <c r="F114" s="16"/>
      <c r="G114" s="13"/>
      <c r="H114" s="13"/>
      <c r="I114" s="20"/>
      <c r="J114" s="34"/>
      <c r="K114" s="17"/>
      <c r="L114" s="18">
        <f t="shared" si="5"/>
        <v>0</v>
      </c>
      <c r="M114" s="19">
        <f t="shared" si="6"/>
        <v>0</v>
      </c>
    </row>
    <row r="115" spans="1:13" ht="14.4" x14ac:dyDescent="0.25">
      <c r="A115" s="205" t="str">
        <f t="shared" si="7"/>
        <v/>
      </c>
      <c r="B115" s="206"/>
      <c r="C115" s="14"/>
      <c r="D115" s="295"/>
      <c r="E115" s="20"/>
      <c r="F115" s="16"/>
      <c r="G115" s="13"/>
      <c r="H115" s="13"/>
      <c r="I115" s="20"/>
      <c r="J115" s="34"/>
      <c r="K115" s="17"/>
      <c r="L115" s="18">
        <f t="shared" si="5"/>
        <v>0</v>
      </c>
      <c r="M115" s="19">
        <f t="shared" si="6"/>
        <v>0</v>
      </c>
    </row>
    <row r="116" spans="1:13" ht="14.4" x14ac:dyDescent="0.25">
      <c r="A116" s="205" t="str">
        <f t="shared" si="7"/>
        <v/>
      </c>
      <c r="B116" s="206"/>
      <c r="C116" s="14"/>
      <c r="D116" s="15"/>
      <c r="E116" s="20"/>
      <c r="F116" s="16"/>
      <c r="G116" s="13"/>
      <c r="H116" s="13"/>
      <c r="I116" s="20"/>
      <c r="J116" s="34"/>
      <c r="K116" s="17"/>
      <c r="L116" s="18">
        <f t="shared" si="5"/>
        <v>0</v>
      </c>
      <c r="M116" s="19">
        <f t="shared" si="6"/>
        <v>0</v>
      </c>
    </row>
    <row r="117" spans="1:13" ht="14.4" x14ac:dyDescent="0.25">
      <c r="A117" s="205" t="str">
        <f t="shared" si="7"/>
        <v/>
      </c>
      <c r="B117" s="206"/>
      <c r="C117" s="14"/>
      <c r="D117" s="295"/>
      <c r="E117" s="20"/>
      <c r="F117" s="16"/>
      <c r="G117" s="13"/>
      <c r="H117" s="13"/>
      <c r="I117" s="20"/>
      <c r="J117" s="34"/>
      <c r="K117" s="17"/>
      <c r="L117" s="18">
        <f t="shared" si="5"/>
        <v>0</v>
      </c>
      <c r="M117" s="19">
        <f t="shared" si="6"/>
        <v>0</v>
      </c>
    </row>
    <row r="118" spans="1:13" ht="14.4" x14ac:dyDescent="0.25">
      <c r="A118" s="205" t="str">
        <f t="shared" si="7"/>
        <v/>
      </c>
      <c r="B118" s="206"/>
      <c r="C118" s="14"/>
      <c r="D118" s="15"/>
      <c r="E118" s="20"/>
      <c r="F118" s="16"/>
      <c r="G118" s="13"/>
      <c r="H118" s="13"/>
      <c r="I118" s="20"/>
      <c r="J118" s="34"/>
      <c r="K118" s="17"/>
      <c r="L118" s="18">
        <f t="shared" si="5"/>
        <v>0</v>
      </c>
      <c r="M118" s="19">
        <f t="shared" si="6"/>
        <v>0</v>
      </c>
    </row>
    <row r="119" spans="1:13" ht="14.4" x14ac:dyDescent="0.25">
      <c r="A119" s="205" t="str">
        <f t="shared" si="7"/>
        <v/>
      </c>
      <c r="B119" s="206"/>
      <c r="C119" s="14"/>
      <c r="D119" s="15"/>
      <c r="E119" s="20"/>
      <c r="F119" s="16"/>
      <c r="G119" s="13"/>
      <c r="H119" s="13"/>
      <c r="I119" s="20"/>
      <c r="J119" s="34"/>
      <c r="K119" s="17"/>
      <c r="L119" s="18">
        <f t="shared" si="5"/>
        <v>0</v>
      </c>
      <c r="M119" s="19">
        <f t="shared" si="6"/>
        <v>0</v>
      </c>
    </row>
    <row r="120" spans="1:13" ht="14.4" x14ac:dyDescent="0.25">
      <c r="A120" s="205" t="str">
        <f t="shared" si="7"/>
        <v/>
      </c>
      <c r="B120" s="206"/>
      <c r="C120" s="14"/>
      <c r="D120" s="295"/>
      <c r="E120" s="20"/>
      <c r="F120" s="16"/>
      <c r="G120" s="13"/>
      <c r="H120" s="13"/>
      <c r="I120" s="20"/>
      <c r="J120" s="34"/>
      <c r="K120" s="17"/>
      <c r="L120" s="18">
        <f t="shared" si="5"/>
        <v>0</v>
      </c>
      <c r="M120" s="19">
        <f t="shared" si="6"/>
        <v>0</v>
      </c>
    </row>
    <row r="121" spans="1:13" ht="14.4" x14ac:dyDescent="0.25">
      <c r="A121" s="205" t="str">
        <f t="shared" si="7"/>
        <v/>
      </c>
      <c r="B121" s="206"/>
      <c r="C121" s="14"/>
      <c r="D121" s="15"/>
      <c r="E121" s="20"/>
      <c r="F121" s="16"/>
      <c r="G121" s="13"/>
      <c r="H121" s="13"/>
      <c r="I121" s="20"/>
      <c r="J121" s="34"/>
      <c r="K121" s="17"/>
      <c r="L121" s="18">
        <f t="shared" si="5"/>
        <v>0</v>
      </c>
      <c r="M121" s="19">
        <f t="shared" si="6"/>
        <v>0</v>
      </c>
    </row>
    <row r="122" spans="1:13" ht="14.4" x14ac:dyDescent="0.25">
      <c r="A122" s="205" t="str">
        <f t="shared" si="7"/>
        <v/>
      </c>
      <c r="B122" s="206"/>
      <c r="C122" s="14"/>
      <c r="D122" s="295"/>
      <c r="E122" s="20"/>
      <c r="F122" s="16"/>
      <c r="G122" s="13"/>
      <c r="H122" s="13"/>
      <c r="I122" s="20"/>
      <c r="J122" s="34"/>
      <c r="K122" s="17"/>
      <c r="L122" s="18">
        <f t="shared" si="5"/>
        <v>0</v>
      </c>
      <c r="M122" s="19">
        <f t="shared" si="6"/>
        <v>0</v>
      </c>
    </row>
    <row r="123" spans="1:13" ht="14.4" x14ac:dyDescent="0.25">
      <c r="A123" s="205" t="str">
        <f t="shared" si="7"/>
        <v/>
      </c>
      <c r="B123" s="206"/>
      <c r="C123" s="14"/>
      <c r="D123" s="15"/>
      <c r="E123" s="20"/>
      <c r="F123" s="16"/>
      <c r="G123" s="13"/>
      <c r="H123" s="13"/>
      <c r="I123" s="20"/>
      <c r="J123" s="34"/>
      <c r="K123" s="17"/>
      <c r="L123" s="18">
        <f t="shared" si="5"/>
        <v>0</v>
      </c>
      <c r="M123" s="19">
        <f t="shared" si="6"/>
        <v>0</v>
      </c>
    </row>
    <row r="124" spans="1:13" ht="14.4" x14ac:dyDescent="0.25">
      <c r="A124" s="205" t="str">
        <f t="shared" si="7"/>
        <v/>
      </c>
      <c r="B124" s="206"/>
      <c r="C124" s="14"/>
      <c r="D124" s="295"/>
      <c r="E124" s="20"/>
      <c r="F124" s="16"/>
      <c r="G124" s="13"/>
      <c r="H124" s="13"/>
      <c r="I124" s="20"/>
      <c r="J124" s="34"/>
      <c r="K124" s="17"/>
      <c r="L124" s="18">
        <f t="shared" si="5"/>
        <v>0</v>
      </c>
      <c r="M124" s="19">
        <f t="shared" si="6"/>
        <v>0</v>
      </c>
    </row>
    <row r="125" spans="1:13" ht="14.4" x14ac:dyDescent="0.25">
      <c r="A125" s="205" t="str">
        <f t="shared" si="7"/>
        <v/>
      </c>
      <c r="B125" s="206"/>
      <c r="C125" s="14"/>
      <c r="D125" s="15"/>
      <c r="E125" s="20"/>
      <c r="F125" s="16"/>
      <c r="G125" s="13"/>
      <c r="H125" s="13"/>
      <c r="I125" s="20"/>
      <c r="J125" s="34"/>
      <c r="K125" s="17"/>
      <c r="L125" s="18">
        <f t="shared" si="5"/>
        <v>0</v>
      </c>
      <c r="M125" s="19">
        <f t="shared" si="6"/>
        <v>0</v>
      </c>
    </row>
    <row r="126" spans="1:13" ht="14.4" x14ac:dyDescent="0.25">
      <c r="A126" s="205" t="str">
        <f t="shared" si="7"/>
        <v/>
      </c>
      <c r="B126" s="206"/>
      <c r="C126" s="14"/>
      <c r="D126" s="295"/>
      <c r="E126" s="20"/>
      <c r="F126" s="16"/>
      <c r="G126" s="13"/>
      <c r="H126" s="13"/>
      <c r="I126" s="20"/>
      <c r="J126" s="34"/>
      <c r="K126" s="17"/>
      <c r="L126" s="18">
        <f t="shared" si="5"/>
        <v>0</v>
      </c>
      <c r="M126" s="19">
        <f t="shared" si="6"/>
        <v>0</v>
      </c>
    </row>
    <row r="127" spans="1:13" ht="14.4" x14ac:dyDescent="0.25">
      <c r="A127" s="205" t="str">
        <f t="shared" si="7"/>
        <v/>
      </c>
      <c r="B127" s="206"/>
      <c r="C127" s="14"/>
      <c r="D127" s="15"/>
      <c r="E127" s="20"/>
      <c r="F127" s="16"/>
      <c r="G127" s="13"/>
      <c r="H127" s="13"/>
      <c r="I127" s="20"/>
      <c r="J127" s="34"/>
      <c r="K127" s="17"/>
      <c r="L127" s="18">
        <f t="shared" si="5"/>
        <v>0</v>
      </c>
      <c r="M127" s="19">
        <f t="shared" si="6"/>
        <v>0</v>
      </c>
    </row>
    <row r="128" spans="1:13" ht="14.4" x14ac:dyDescent="0.25">
      <c r="A128" s="205" t="str">
        <f t="shared" si="7"/>
        <v/>
      </c>
      <c r="B128" s="206"/>
      <c r="C128" s="305"/>
      <c r="D128" s="295"/>
      <c r="E128" s="20"/>
      <c r="F128" s="16"/>
      <c r="G128" s="13"/>
      <c r="H128" s="13"/>
      <c r="I128" s="20"/>
      <c r="J128" s="34"/>
      <c r="K128" s="17"/>
      <c r="L128" s="18">
        <f t="shared" si="5"/>
        <v>0</v>
      </c>
      <c r="M128" s="19">
        <f t="shared" si="6"/>
        <v>0</v>
      </c>
    </row>
    <row r="129" spans="1:13" ht="14.4" x14ac:dyDescent="0.25">
      <c r="A129" s="205" t="str">
        <f t="shared" si="7"/>
        <v/>
      </c>
      <c r="B129" s="206"/>
      <c r="C129" s="14"/>
      <c r="D129" s="15"/>
      <c r="E129" s="20"/>
      <c r="F129" s="16"/>
      <c r="G129" s="13"/>
      <c r="H129" s="13"/>
      <c r="I129" s="20"/>
      <c r="J129" s="34"/>
      <c r="K129" s="17"/>
      <c r="L129" s="18">
        <f t="shared" si="5"/>
        <v>0</v>
      </c>
      <c r="M129" s="19">
        <f t="shared" si="6"/>
        <v>0</v>
      </c>
    </row>
    <row r="130" spans="1:13" ht="14.4" x14ac:dyDescent="0.25">
      <c r="A130" s="205" t="str">
        <f t="shared" si="7"/>
        <v/>
      </c>
      <c r="B130" s="206"/>
      <c r="C130" s="14"/>
      <c r="D130" s="295"/>
      <c r="E130" s="20"/>
      <c r="F130" s="16"/>
      <c r="G130" s="13"/>
      <c r="H130" s="13"/>
      <c r="I130" s="20"/>
      <c r="J130" s="34"/>
      <c r="K130" s="17"/>
      <c r="L130" s="18">
        <f t="shared" si="5"/>
        <v>0</v>
      </c>
      <c r="M130" s="19">
        <f t="shared" si="6"/>
        <v>0</v>
      </c>
    </row>
    <row r="131" spans="1:13" ht="14.4" x14ac:dyDescent="0.25">
      <c r="A131" s="205" t="str">
        <f t="shared" si="7"/>
        <v/>
      </c>
      <c r="B131" s="206"/>
      <c r="C131" s="14"/>
      <c r="D131" s="15"/>
      <c r="E131" s="20"/>
      <c r="F131" s="16"/>
      <c r="G131" s="13"/>
      <c r="H131" s="13"/>
      <c r="I131" s="20"/>
      <c r="J131" s="34"/>
      <c r="K131" s="17"/>
      <c r="L131" s="18">
        <f t="shared" si="5"/>
        <v>0</v>
      </c>
      <c r="M131" s="19">
        <f t="shared" si="6"/>
        <v>0</v>
      </c>
    </row>
    <row r="132" spans="1:13" ht="14.4" x14ac:dyDescent="0.25">
      <c r="A132" s="205" t="str">
        <f t="shared" si="7"/>
        <v/>
      </c>
      <c r="B132" s="206"/>
      <c r="C132" s="14"/>
      <c r="D132" s="295"/>
      <c r="E132" s="20"/>
      <c r="F132" s="16"/>
      <c r="G132" s="13"/>
      <c r="H132" s="13"/>
      <c r="I132" s="20"/>
      <c r="J132" s="34"/>
      <c r="K132" s="17"/>
      <c r="L132" s="18">
        <f t="shared" si="5"/>
        <v>0</v>
      </c>
      <c r="M132" s="19">
        <f t="shared" si="6"/>
        <v>0</v>
      </c>
    </row>
    <row r="133" spans="1:13" ht="14.4" x14ac:dyDescent="0.25">
      <c r="A133" s="205" t="str">
        <f t="shared" si="7"/>
        <v/>
      </c>
      <c r="B133" s="206"/>
      <c r="C133" s="14"/>
      <c r="D133" s="15"/>
      <c r="E133" s="20"/>
      <c r="F133" s="16"/>
      <c r="G133" s="13"/>
      <c r="H133" s="13"/>
      <c r="I133" s="20"/>
      <c r="J133" s="34"/>
      <c r="K133" s="17"/>
      <c r="L133" s="18">
        <f t="shared" si="5"/>
        <v>0</v>
      </c>
      <c r="M133" s="19">
        <f t="shared" si="6"/>
        <v>0</v>
      </c>
    </row>
    <row r="134" spans="1:13" ht="14.4" x14ac:dyDescent="0.25">
      <c r="A134" s="205" t="str">
        <f t="shared" ref="A134:A144" si="8">CONCATENATE(B134,C134,D134)</f>
        <v/>
      </c>
      <c r="B134" s="206"/>
      <c r="C134" s="14"/>
      <c r="D134" s="295"/>
      <c r="E134" s="20"/>
      <c r="F134" s="16"/>
      <c r="G134" s="13"/>
      <c r="H134" s="13"/>
      <c r="I134" s="20"/>
      <c r="J134" s="34"/>
      <c r="K134" s="17"/>
      <c r="L134" s="18">
        <f t="shared" si="5"/>
        <v>0</v>
      </c>
      <c r="M134" s="19">
        <f t="shared" si="6"/>
        <v>0</v>
      </c>
    </row>
    <row r="135" spans="1:13" ht="14.4" x14ac:dyDescent="0.25">
      <c r="A135" s="205" t="str">
        <f t="shared" si="8"/>
        <v/>
      </c>
      <c r="B135" s="206"/>
      <c r="C135" s="14"/>
      <c r="D135" s="15"/>
      <c r="E135" s="20"/>
      <c r="F135" s="16"/>
      <c r="G135" s="13"/>
      <c r="H135" s="13"/>
      <c r="I135" s="20"/>
      <c r="J135" s="34"/>
      <c r="K135" s="17"/>
      <c r="L135" s="18">
        <f t="shared" ref="L135:L144" si="9">IF(K135=1,7,IF(K135=2,6,IF(K135=3,5,IF(K135=4,4,IF(K135=5,3,IF(K135=6,2,IF(K135&gt;=6,1,0)))))))</f>
        <v>0</v>
      </c>
      <c r="M135" s="19">
        <f t="shared" ref="M135:M144" si="10">SUM(L135+$M$5)</f>
        <v>0</v>
      </c>
    </row>
    <row r="136" spans="1:13" ht="14.4" x14ac:dyDescent="0.25">
      <c r="A136" s="205" t="str">
        <f t="shared" si="8"/>
        <v/>
      </c>
      <c r="B136" s="206"/>
      <c r="C136" s="14"/>
      <c r="D136" s="295"/>
      <c r="E136" s="20"/>
      <c r="F136" s="16"/>
      <c r="G136" s="13"/>
      <c r="H136" s="13"/>
      <c r="I136" s="20"/>
      <c r="J136" s="34"/>
      <c r="K136" s="17"/>
      <c r="L136" s="18">
        <f t="shared" si="9"/>
        <v>0</v>
      </c>
      <c r="M136" s="19">
        <f t="shared" si="10"/>
        <v>0</v>
      </c>
    </row>
    <row r="137" spans="1:13" ht="14.4" x14ac:dyDescent="0.25">
      <c r="A137" s="205" t="str">
        <f t="shared" si="8"/>
        <v/>
      </c>
      <c r="B137" s="206"/>
      <c r="C137" s="14"/>
      <c r="D137" s="295"/>
      <c r="E137" s="20"/>
      <c r="F137" s="16"/>
      <c r="G137" s="13"/>
      <c r="H137" s="13"/>
      <c r="I137" s="20"/>
      <c r="J137" s="34"/>
      <c r="K137" s="17"/>
      <c r="L137" s="18">
        <f t="shared" si="9"/>
        <v>0</v>
      </c>
      <c r="M137" s="19">
        <f t="shared" si="10"/>
        <v>0</v>
      </c>
    </row>
    <row r="138" spans="1:13" ht="14.4" x14ac:dyDescent="0.25">
      <c r="A138" s="205" t="str">
        <f t="shared" si="8"/>
        <v/>
      </c>
      <c r="B138" s="206"/>
      <c r="C138" s="14"/>
      <c r="D138" s="295"/>
      <c r="E138" s="20"/>
      <c r="F138" s="16"/>
      <c r="G138" s="13"/>
      <c r="H138" s="13"/>
      <c r="I138" s="20"/>
      <c r="J138" s="34"/>
      <c r="K138" s="17"/>
      <c r="L138" s="18">
        <f t="shared" si="9"/>
        <v>0</v>
      </c>
      <c r="M138" s="19">
        <f t="shared" si="10"/>
        <v>0</v>
      </c>
    </row>
    <row r="139" spans="1:13" ht="14.4" x14ac:dyDescent="0.25">
      <c r="A139" s="205" t="str">
        <f t="shared" si="8"/>
        <v/>
      </c>
      <c r="B139" s="206"/>
      <c r="C139" s="14"/>
      <c r="D139" s="295"/>
      <c r="E139" s="20"/>
      <c r="F139" s="16"/>
      <c r="G139" s="13"/>
      <c r="H139" s="13"/>
      <c r="I139" s="20"/>
      <c r="J139" s="34"/>
      <c r="K139" s="17"/>
      <c r="L139" s="18">
        <f t="shared" si="9"/>
        <v>0</v>
      </c>
      <c r="M139" s="19">
        <f t="shared" si="10"/>
        <v>0</v>
      </c>
    </row>
    <row r="140" spans="1:13" ht="14.4" x14ac:dyDescent="0.25">
      <c r="A140" s="205" t="str">
        <f t="shared" si="8"/>
        <v/>
      </c>
      <c r="B140" s="206"/>
      <c r="C140" s="14"/>
      <c r="D140" s="15"/>
      <c r="E140" s="20"/>
      <c r="F140" s="16"/>
      <c r="G140" s="13"/>
      <c r="H140" s="13"/>
      <c r="I140" s="20"/>
      <c r="J140" s="34"/>
      <c r="K140" s="17"/>
      <c r="L140" s="18">
        <f t="shared" si="9"/>
        <v>0</v>
      </c>
      <c r="M140" s="19">
        <f t="shared" si="10"/>
        <v>0</v>
      </c>
    </row>
    <row r="141" spans="1:13" ht="14.4" x14ac:dyDescent="0.25">
      <c r="A141" s="205" t="str">
        <f t="shared" si="8"/>
        <v/>
      </c>
      <c r="B141" s="206"/>
      <c r="C141" s="14"/>
      <c r="D141" s="295"/>
      <c r="E141" s="20"/>
      <c r="F141" s="16"/>
      <c r="G141" s="13"/>
      <c r="H141" s="13"/>
      <c r="I141" s="20"/>
      <c r="J141" s="34"/>
      <c r="K141" s="17"/>
      <c r="L141" s="18">
        <f t="shared" si="9"/>
        <v>0</v>
      </c>
      <c r="M141" s="19">
        <f t="shared" si="10"/>
        <v>0</v>
      </c>
    </row>
    <row r="142" spans="1:13" ht="14.4" x14ac:dyDescent="0.25">
      <c r="A142" s="205" t="str">
        <f t="shared" si="8"/>
        <v/>
      </c>
      <c r="B142" s="206"/>
      <c r="C142" s="14"/>
      <c r="D142" s="15"/>
      <c r="E142" s="20"/>
      <c r="F142" s="16"/>
      <c r="G142" s="13"/>
      <c r="H142" s="13"/>
      <c r="I142" s="20"/>
      <c r="J142" s="34"/>
      <c r="K142" s="17"/>
      <c r="L142" s="18">
        <f t="shared" si="9"/>
        <v>0</v>
      </c>
      <c r="M142" s="19">
        <f t="shared" si="10"/>
        <v>0</v>
      </c>
    </row>
    <row r="143" spans="1:13" ht="14.4" x14ac:dyDescent="0.25">
      <c r="A143" s="205" t="str">
        <f t="shared" si="8"/>
        <v/>
      </c>
      <c r="B143" s="206"/>
      <c r="C143" s="14"/>
      <c r="D143" s="295"/>
      <c r="E143" s="20"/>
      <c r="F143" s="16"/>
      <c r="G143" s="13"/>
      <c r="H143" s="13"/>
      <c r="I143" s="20"/>
      <c r="J143" s="34"/>
      <c r="K143" s="17"/>
      <c r="L143" s="18">
        <f t="shared" si="9"/>
        <v>0</v>
      </c>
      <c r="M143" s="19">
        <f t="shared" si="10"/>
        <v>0</v>
      </c>
    </row>
    <row r="144" spans="1:13" ht="14.4" x14ac:dyDescent="0.25">
      <c r="A144" s="205" t="str">
        <f t="shared" si="8"/>
        <v/>
      </c>
      <c r="B144" s="206"/>
      <c r="C144" s="14"/>
      <c r="D144" s="15"/>
      <c r="E144" s="20"/>
      <c r="F144" s="16"/>
      <c r="G144" s="13"/>
      <c r="H144" s="13"/>
      <c r="I144" s="20"/>
      <c r="J144" s="34"/>
      <c r="K144" s="17"/>
      <c r="L144" s="18">
        <f t="shared" si="9"/>
        <v>0</v>
      </c>
      <c r="M144" s="19">
        <f t="shared" si="10"/>
        <v>0</v>
      </c>
    </row>
  </sheetData>
  <autoFilter ref="A3:M144" xr:uid="{4D0A57C3-C8AE-43D0-98D7-1311DB8CE134}">
    <filterColumn colId="6" showButton="0"/>
    <filterColumn colId="7" showButton="0"/>
    <filterColumn colId="8" showButton="0"/>
    <sortState xmlns:xlrd2="http://schemas.microsoft.com/office/spreadsheetml/2017/richdata2" ref="A8:M144">
      <sortCondition ref="A3:A144"/>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A1:A1048576">
    <cfRule type="duplicateValues" dxfId="46" priority="1"/>
    <cfRule type="duplicateValues" dxfId="45" priority="2"/>
    <cfRule type="duplicateValues" dxfId="44" priority="4"/>
  </conditionalFormatting>
  <conditionalFormatting sqref="A82:A144">
    <cfRule type="duplicateValues" dxfId="43" priority="3"/>
  </conditionalFormatting>
  <conditionalFormatting sqref="C1:D5">
    <cfRule type="duplicateValues" dxfId="42" priority="5"/>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B68C-BAFA-40E9-8454-29B2B80E3C82}">
  <sheetPr codeName="Sheet24">
    <tabColor rgb="FFA3E7FF"/>
  </sheetPr>
  <dimension ref="A1:M169"/>
  <sheetViews>
    <sheetView zoomScale="81" zoomScaleNormal="81" workbookViewId="0">
      <selection activeCell="D28" sqref="D28"/>
    </sheetView>
  </sheetViews>
  <sheetFormatPr defaultColWidth="9.109375" defaultRowHeight="13.2" x14ac:dyDescent="0.25"/>
  <cols>
    <col min="1" max="1" width="50.88671875" bestFit="1" customWidth="1"/>
    <col min="2" max="2" width="6.6640625" bestFit="1" customWidth="1"/>
    <col min="3" max="3" width="17.6640625" bestFit="1" customWidth="1"/>
    <col min="4" max="4" width="30.6640625" bestFit="1" customWidth="1"/>
    <col min="5" max="5" width="23.109375" bestFit="1" customWidth="1"/>
    <col min="6" max="6" width="17.664062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3" s="9" customFormat="1" ht="22.5" customHeight="1" thickBot="1" x14ac:dyDescent="0.3">
      <c r="A1" s="81">
        <f>SUM(A2-1)</f>
        <v>0</v>
      </c>
      <c r="B1" s="643" t="s">
        <v>163</v>
      </c>
      <c r="C1" s="644"/>
      <c r="D1" s="7" t="s">
        <v>164</v>
      </c>
      <c r="E1" s="622" t="s">
        <v>254</v>
      </c>
      <c r="F1" s="623"/>
      <c r="G1" s="623"/>
      <c r="H1" s="623"/>
      <c r="I1" s="623"/>
      <c r="J1" s="8" t="s">
        <v>165</v>
      </c>
      <c r="K1" s="665">
        <v>45081</v>
      </c>
      <c r="L1" s="658"/>
      <c r="M1" s="8" t="s">
        <v>166</v>
      </c>
    </row>
    <row r="2" spans="1:13" s="9" customFormat="1" ht="22.5" customHeight="1" thickBot="1" x14ac:dyDescent="0.3">
      <c r="A2" s="1">
        <f>COUNTA(_xlfn.UNIQUE(D8:D149))</f>
        <v>1</v>
      </c>
      <c r="B2" s="626" t="s">
        <v>167</v>
      </c>
      <c r="C2" s="627"/>
      <c r="D2" s="627"/>
      <c r="E2" s="627"/>
      <c r="F2" s="627"/>
      <c r="G2" s="627"/>
      <c r="H2" s="627"/>
      <c r="I2" s="627"/>
      <c r="J2" s="627"/>
      <c r="K2" s="627"/>
      <c r="L2" s="628"/>
      <c r="M2" s="10" t="s">
        <v>168</v>
      </c>
    </row>
    <row r="3" spans="1:13"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s="9" customFormat="1" ht="14.4" thickBot="1" x14ac:dyDescent="0.3">
      <c r="A4" s="646"/>
      <c r="B4" s="649"/>
      <c r="C4" s="652"/>
      <c r="D4" s="654"/>
      <c r="E4" s="656"/>
      <c r="F4" s="621"/>
      <c r="G4" s="638" t="s">
        <v>179</v>
      </c>
      <c r="H4" s="640" t="s">
        <v>180</v>
      </c>
      <c r="I4" s="640" t="s">
        <v>181</v>
      </c>
      <c r="J4" s="620" t="s">
        <v>182</v>
      </c>
      <c r="K4" s="631"/>
      <c r="L4" s="636"/>
      <c r="M4" s="11">
        <v>1</v>
      </c>
    </row>
    <row r="5" spans="1:13" s="9" customFormat="1" ht="14.4" thickBot="1" x14ac:dyDescent="0.3">
      <c r="A5" s="647"/>
      <c r="B5" s="650"/>
      <c r="C5" s="653"/>
      <c r="D5" s="642"/>
      <c r="E5" s="633" t="s">
        <v>183</v>
      </c>
      <c r="F5" s="634"/>
      <c r="G5" s="639"/>
      <c r="H5" s="641"/>
      <c r="I5" s="641"/>
      <c r="J5" s="642"/>
      <c r="K5" s="632"/>
      <c r="L5" s="637"/>
      <c r="M5" s="345">
        <f>IF(M4=1,0,IF(M4=2,1,IF(M4=3,2,0)))</f>
        <v>0</v>
      </c>
    </row>
    <row r="6" spans="1:13" s="9" customFormat="1" ht="14.4" x14ac:dyDescent="0.25">
      <c r="A6" s="277" t="str">
        <f t="shared" ref="A6:A37" si="0">CONCATENATE(B6,C6,D6)</f>
        <v/>
      </c>
      <c r="B6" s="206"/>
      <c r="C6" s="294"/>
      <c r="D6" s="206"/>
      <c r="E6" s="20"/>
      <c r="F6" s="16"/>
      <c r="G6" s="20"/>
      <c r="H6" s="13"/>
      <c r="I6" s="31"/>
      <c r="J6" s="34"/>
      <c r="K6" s="17"/>
      <c r="L6" s="252">
        <f>IF(K6=1,7,IF(K6=2,6,IF(K6=3,5,IF(K6=4,4,IF(K6=5,3,IF(K6=6,2,IF(K6&gt;=6,1,0)))))))</f>
        <v>0</v>
      </c>
      <c r="M6" s="253">
        <f t="shared" ref="M6:M36" si="1">SUM(L6+$M$5)</f>
        <v>0</v>
      </c>
    </row>
    <row r="7" spans="1:13" s="9" customFormat="1" ht="14.4" x14ac:dyDescent="0.25">
      <c r="A7" s="205" t="str">
        <f t="shared" si="0"/>
        <v/>
      </c>
      <c r="B7" s="206"/>
      <c r="C7" s="206"/>
      <c r="D7" s="206"/>
      <c r="E7" s="20"/>
      <c r="F7" s="16"/>
      <c r="G7" s="20"/>
      <c r="H7" s="13"/>
      <c r="I7" s="31"/>
      <c r="J7" s="34"/>
      <c r="K7" s="17"/>
      <c r="L7" s="252">
        <f t="shared" ref="L7:L70" si="2">IF(K7=1,7,IF(K7=2,6,IF(K7=3,5,IF(K7=4,4,IF(K7=5,3,IF(K7=6,2,IF(K7&gt;=6,1,0)))))))</f>
        <v>0</v>
      </c>
      <c r="M7" s="19">
        <f t="shared" si="1"/>
        <v>0</v>
      </c>
    </row>
    <row r="8" spans="1:13" s="9" customFormat="1" ht="14.4" x14ac:dyDescent="0.25">
      <c r="A8" s="205" t="str">
        <f t="shared" si="0"/>
        <v/>
      </c>
      <c r="B8" s="206"/>
      <c r="C8" s="206"/>
      <c r="D8" s="206"/>
      <c r="E8" s="20"/>
      <c r="F8" s="16"/>
      <c r="G8" s="20"/>
      <c r="H8" s="13"/>
      <c r="I8" s="31"/>
      <c r="J8" s="34"/>
      <c r="K8" s="17"/>
      <c r="L8" s="252">
        <f t="shared" si="2"/>
        <v>0</v>
      </c>
      <c r="M8" s="19">
        <f t="shared" si="1"/>
        <v>0</v>
      </c>
    </row>
    <row r="9" spans="1:13" s="9" customFormat="1" ht="14.4" x14ac:dyDescent="0.25">
      <c r="A9" s="205" t="str">
        <f t="shared" si="0"/>
        <v/>
      </c>
      <c r="B9" s="206"/>
      <c r="C9" s="206"/>
      <c r="D9" s="206"/>
      <c r="E9" s="20"/>
      <c r="F9" s="16"/>
      <c r="G9" s="20"/>
      <c r="H9" s="13"/>
      <c r="I9" s="31"/>
      <c r="J9" s="34"/>
      <c r="K9" s="17"/>
      <c r="L9" s="252">
        <f t="shared" si="2"/>
        <v>0</v>
      </c>
      <c r="M9" s="19">
        <f t="shared" si="1"/>
        <v>0</v>
      </c>
    </row>
    <row r="10" spans="1:13" s="9" customFormat="1" ht="14.4" x14ac:dyDescent="0.25">
      <c r="A10" s="205" t="str">
        <f t="shared" si="0"/>
        <v/>
      </c>
      <c r="B10" s="206"/>
      <c r="C10" s="206"/>
      <c r="D10" s="206"/>
      <c r="E10" s="20"/>
      <c r="F10" s="16"/>
      <c r="G10" s="20"/>
      <c r="H10" s="13"/>
      <c r="I10" s="31"/>
      <c r="J10" s="34"/>
      <c r="K10" s="17"/>
      <c r="L10" s="252">
        <f t="shared" si="2"/>
        <v>0</v>
      </c>
      <c r="M10" s="19">
        <f t="shared" si="1"/>
        <v>0</v>
      </c>
    </row>
    <row r="11" spans="1:13" s="9" customFormat="1" ht="14.4" x14ac:dyDescent="0.25">
      <c r="A11" s="205" t="str">
        <f t="shared" si="0"/>
        <v/>
      </c>
      <c r="B11" s="206"/>
      <c r="C11" s="206"/>
      <c r="D11" s="206"/>
      <c r="E11" s="20"/>
      <c r="F11" s="16"/>
      <c r="G11" s="20"/>
      <c r="H11" s="13"/>
      <c r="I11" s="31"/>
      <c r="J11" s="34"/>
      <c r="K11" s="17"/>
      <c r="L11" s="252">
        <f t="shared" si="2"/>
        <v>0</v>
      </c>
      <c r="M11" s="19">
        <f t="shared" si="1"/>
        <v>0</v>
      </c>
    </row>
    <row r="12" spans="1:13" s="9" customFormat="1" ht="14.4" x14ac:dyDescent="0.25">
      <c r="A12" s="205" t="str">
        <f t="shared" si="0"/>
        <v/>
      </c>
      <c r="B12" s="206"/>
      <c r="C12" s="206"/>
      <c r="D12" s="206"/>
      <c r="E12" s="20"/>
      <c r="F12" s="16"/>
      <c r="G12" s="20"/>
      <c r="H12" s="13"/>
      <c r="I12" s="31"/>
      <c r="J12" s="34"/>
      <c r="K12" s="17"/>
      <c r="L12" s="252">
        <f t="shared" si="2"/>
        <v>0</v>
      </c>
      <c r="M12" s="19">
        <f t="shared" si="1"/>
        <v>0</v>
      </c>
    </row>
    <row r="13" spans="1:13" s="9" customFormat="1" ht="14.4" x14ac:dyDescent="0.25">
      <c r="A13" s="205" t="str">
        <f t="shared" si="0"/>
        <v/>
      </c>
      <c r="B13" s="206"/>
      <c r="C13" s="206"/>
      <c r="D13" s="206"/>
      <c r="E13" s="20"/>
      <c r="F13" s="16"/>
      <c r="G13" s="20"/>
      <c r="H13" s="13"/>
      <c r="I13" s="31"/>
      <c r="J13" s="34"/>
      <c r="K13" s="17"/>
      <c r="L13" s="252">
        <f t="shared" si="2"/>
        <v>0</v>
      </c>
      <c r="M13" s="19">
        <f t="shared" si="1"/>
        <v>0</v>
      </c>
    </row>
    <row r="14" spans="1:13" s="9" customFormat="1" ht="14.4" x14ac:dyDescent="0.25">
      <c r="A14" s="205" t="str">
        <f t="shared" si="0"/>
        <v/>
      </c>
      <c r="B14" s="206"/>
      <c r="C14" s="206"/>
      <c r="D14" s="206"/>
      <c r="E14" s="20"/>
      <c r="F14" s="16"/>
      <c r="G14" s="20"/>
      <c r="H14" s="13"/>
      <c r="I14" s="31"/>
      <c r="J14" s="34"/>
      <c r="K14" s="17"/>
      <c r="L14" s="252">
        <f t="shared" si="2"/>
        <v>0</v>
      </c>
      <c r="M14" s="19">
        <f t="shared" si="1"/>
        <v>0</v>
      </c>
    </row>
    <row r="15" spans="1:13" s="9" customFormat="1" ht="14.4" x14ac:dyDescent="0.25">
      <c r="A15" s="205" t="str">
        <f t="shared" si="0"/>
        <v/>
      </c>
      <c r="B15" s="206"/>
      <c r="C15" s="206"/>
      <c r="D15" s="206"/>
      <c r="E15" s="20"/>
      <c r="F15" s="16"/>
      <c r="G15" s="20"/>
      <c r="H15" s="13"/>
      <c r="I15" s="31"/>
      <c r="J15" s="34"/>
      <c r="K15" s="17"/>
      <c r="L15" s="252">
        <f t="shared" si="2"/>
        <v>0</v>
      </c>
      <c r="M15" s="19">
        <f t="shared" si="1"/>
        <v>0</v>
      </c>
    </row>
    <row r="16" spans="1:13" s="9" customFormat="1" ht="14.4" x14ac:dyDescent="0.25">
      <c r="A16" s="205" t="str">
        <f t="shared" si="0"/>
        <v/>
      </c>
      <c r="B16" s="206"/>
      <c r="C16" s="294"/>
      <c r="D16" s="206"/>
      <c r="E16" s="20"/>
      <c r="F16" s="16"/>
      <c r="G16" s="20"/>
      <c r="H16" s="13"/>
      <c r="I16" s="31"/>
      <c r="J16" s="34"/>
      <c r="K16" s="17"/>
      <c r="L16" s="252">
        <f t="shared" si="2"/>
        <v>0</v>
      </c>
      <c r="M16" s="19">
        <f t="shared" si="1"/>
        <v>0</v>
      </c>
    </row>
    <row r="17" spans="1:13" s="9" customFormat="1" ht="14.4" x14ac:dyDescent="0.25">
      <c r="A17" s="205" t="str">
        <f t="shared" si="0"/>
        <v/>
      </c>
      <c r="B17" s="236"/>
      <c r="C17" s="206"/>
      <c r="D17" s="15"/>
      <c r="E17" s="20"/>
      <c r="F17" s="16"/>
      <c r="G17" s="20"/>
      <c r="H17" s="13"/>
      <c r="I17" s="31"/>
      <c r="J17" s="34"/>
      <c r="K17" s="17"/>
      <c r="L17" s="252">
        <f t="shared" si="2"/>
        <v>0</v>
      </c>
      <c r="M17" s="19">
        <f t="shared" si="1"/>
        <v>0</v>
      </c>
    </row>
    <row r="18" spans="1:13" s="9" customFormat="1" ht="14.4" x14ac:dyDescent="0.25">
      <c r="A18" s="205" t="str">
        <f t="shared" si="0"/>
        <v/>
      </c>
      <c r="B18" s="206"/>
      <c r="C18" s="206"/>
      <c r="D18" s="206"/>
      <c r="E18" s="20"/>
      <c r="F18" s="16"/>
      <c r="G18" s="20"/>
      <c r="H18" s="13"/>
      <c r="I18" s="31"/>
      <c r="J18" s="34"/>
      <c r="K18" s="17"/>
      <c r="L18" s="252">
        <f t="shared" si="2"/>
        <v>0</v>
      </c>
      <c r="M18" s="19">
        <f t="shared" si="1"/>
        <v>0</v>
      </c>
    </row>
    <row r="19" spans="1:13" s="9" customFormat="1" ht="14.4" x14ac:dyDescent="0.25">
      <c r="A19" s="205" t="str">
        <f t="shared" si="0"/>
        <v/>
      </c>
      <c r="B19" s="206"/>
      <c r="C19" s="206"/>
      <c r="D19" s="206"/>
      <c r="E19" s="20"/>
      <c r="F19" s="16"/>
      <c r="G19" s="20"/>
      <c r="H19" s="13"/>
      <c r="I19" s="31"/>
      <c r="J19" s="34"/>
      <c r="K19" s="17"/>
      <c r="L19" s="252">
        <f t="shared" si="2"/>
        <v>0</v>
      </c>
      <c r="M19" s="19">
        <f t="shared" si="1"/>
        <v>0</v>
      </c>
    </row>
    <row r="20" spans="1:13" s="9" customFormat="1" ht="14.4" x14ac:dyDescent="0.25">
      <c r="A20" s="205" t="str">
        <f t="shared" si="0"/>
        <v/>
      </c>
      <c r="B20" s="206"/>
      <c r="C20" s="206"/>
      <c r="D20" s="294"/>
      <c r="E20" s="20"/>
      <c r="F20" s="16"/>
      <c r="G20" s="20"/>
      <c r="H20" s="13"/>
      <c r="I20" s="31"/>
      <c r="J20" s="34"/>
      <c r="K20" s="17"/>
      <c r="L20" s="252">
        <f t="shared" si="2"/>
        <v>0</v>
      </c>
      <c r="M20" s="19">
        <f t="shared" si="1"/>
        <v>0</v>
      </c>
    </row>
    <row r="21" spans="1:13" s="9" customFormat="1" ht="14.4" x14ac:dyDescent="0.25">
      <c r="A21" s="205" t="str">
        <f t="shared" si="0"/>
        <v/>
      </c>
      <c r="B21" s="206"/>
      <c r="C21" s="206"/>
      <c r="D21" s="206"/>
      <c r="E21" s="20"/>
      <c r="F21" s="16"/>
      <c r="G21" s="20"/>
      <c r="H21" s="13"/>
      <c r="I21" s="31"/>
      <c r="J21" s="34"/>
      <c r="K21" s="17"/>
      <c r="L21" s="252">
        <f t="shared" si="2"/>
        <v>0</v>
      </c>
      <c r="M21" s="19">
        <f t="shared" si="1"/>
        <v>0</v>
      </c>
    </row>
    <row r="22" spans="1:13" s="9" customFormat="1" ht="14.4" x14ac:dyDescent="0.25">
      <c r="A22" s="205" t="str">
        <f t="shared" si="0"/>
        <v/>
      </c>
      <c r="B22" s="206"/>
      <c r="C22" s="206"/>
      <c r="D22" s="206"/>
      <c r="E22" s="20"/>
      <c r="F22" s="16"/>
      <c r="G22" s="20"/>
      <c r="H22" s="13"/>
      <c r="I22" s="31"/>
      <c r="J22" s="34"/>
      <c r="K22" s="17"/>
      <c r="L22" s="252">
        <f t="shared" si="2"/>
        <v>0</v>
      </c>
      <c r="M22" s="19">
        <f t="shared" si="1"/>
        <v>0</v>
      </c>
    </row>
    <row r="23" spans="1:13" s="9" customFormat="1" ht="14.4" x14ac:dyDescent="0.25">
      <c r="A23" s="205" t="str">
        <f t="shared" si="0"/>
        <v/>
      </c>
      <c r="B23" s="206"/>
      <c r="C23" s="206"/>
      <c r="D23" s="206"/>
      <c r="E23" s="20"/>
      <c r="F23" s="16"/>
      <c r="G23" s="20"/>
      <c r="H23" s="13"/>
      <c r="I23" s="31"/>
      <c r="J23" s="34"/>
      <c r="K23" s="17"/>
      <c r="L23" s="252">
        <f t="shared" si="2"/>
        <v>0</v>
      </c>
      <c r="M23" s="19">
        <f t="shared" si="1"/>
        <v>0</v>
      </c>
    </row>
    <row r="24" spans="1:13" s="9" customFormat="1" ht="14.4" x14ac:dyDescent="0.25">
      <c r="A24" s="205" t="str">
        <f t="shared" si="0"/>
        <v/>
      </c>
      <c r="B24" s="206"/>
      <c r="C24" s="206"/>
      <c r="D24" s="206"/>
      <c r="E24" s="20"/>
      <c r="F24" s="16"/>
      <c r="G24" s="20"/>
      <c r="H24" s="13"/>
      <c r="I24" s="31"/>
      <c r="J24" s="34"/>
      <c r="K24" s="17"/>
      <c r="L24" s="252">
        <f t="shared" si="2"/>
        <v>0</v>
      </c>
      <c r="M24" s="19">
        <f t="shared" si="1"/>
        <v>0</v>
      </c>
    </row>
    <row r="25" spans="1:13" s="9" customFormat="1" ht="14.4" x14ac:dyDescent="0.25">
      <c r="A25" s="205" t="str">
        <f t="shared" si="0"/>
        <v/>
      </c>
      <c r="B25" s="236"/>
      <c r="C25" s="206"/>
      <c r="D25" s="15"/>
      <c r="E25" s="20"/>
      <c r="F25" s="16"/>
      <c r="G25" s="20"/>
      <c r="H25" s="13"/>
      <c r="I25" s="31"/>
      <c r="J25" s="34"/>
      <c r="K25" s="17"/>
      <c r="L25" s="252">
        <f t="shared" si="2"/>
        <v>0</v>
      </c>
      <c r="M25" s="19">
        <f t="shared" si="1"/>
        <v>0</v>
      </c>
    </row>
    <row r="26" spans="1:13" s="9" customFormat="1" ht="14.4" x14ac:dyDescent="0.25">
      <c r="A26" s="205" t="str">
        <f t="shared" si="0"/>
        <v/>
      </c>
      <c r="B26" s="206"/>
      <c r="C26" s="206"/>
      <c r="D26" s="294"/>
      <c r="E26" s="20"/>
      <c r="F26" s="16"/>
      <c r="G26" s="20"/>
      <c r="H26" s="20"/>
      <c r="I26" s="31"/>
      <c r="J26" s="34"/>
      <c r="K26" s="17"/>
      <c r="L26" s="252">
        <f t="shared" si="2"/>
        <v>0</v>
      </c>
      <c r="M26" s="19">
        <f t="shared" si="1"/>
        <v>0</v>
      </c>
    </row>
    <row r="27" spans="1:13" s="9" customFormat="1" ht="14.4" x14ac:dyDescent="0.25">
      <c r="A27" s="205" t="str">
        <f t="shared" si="0"/>
        <v/>
      </c>
      <c r="B27" s="206"/>
      <c r="C27" s="206"/>
      <c r="D27" s="294"/>
      <c r="E27" s="20"/>
      <c r="F27" s="16"/>
      <c r="G27" s="20"/>
      <c r="H27" s="20"/>
      <c r="I27" s="31"/>
      <c r="J27" s="34"/>
      <c r="K27" s="17"/>
      <c r="L27" s="252">
        <f t="shared" si="2"/>
        <v>0</v>
      </c>
      <c r="M27" s="19">
        <f t="shared" si="1"/>
        <v>0</v>
      </c>
    </row>
    <row r="28" spans="1:13" s="9" customFormat="1" ht="14.4" x14ac:dyDescent="0.25">
      <c r="A28" s="205" t="str">
        <f t="shared" si="0"/>
        <v/>
      </c>
      <c r="B28" s="206"/>
      <c r="C28" s="206"/>
      <c r="D28" s="206"/>
      <c r="E28" s="20"/>
      <c r="F28" s="16"/>
      <c r="G28" s="20"/>
      <c r="H28" s="20"/>
      <c r="I28" s="31"/>
      <c r="J28" s="34"/>
      <c r="K28" s="17"/>
      <c r="L28" s="252">
        <f t="shared" si="2"/>
        <v>0</v>
      </c>
      <c r="M28" s="19">
        <f t="shared" si="1"/>
        <v>0</v>
      </c>
    </row>
    <row r="29" spans="1:13" s="9" customFormat="1" ht="14.4" x14ac:dyDescent="0.25">
      <c r="A29" s="205" t="str">
        <f t="shared" si="0"/>
        <v/>
      </c>
      <c r="B29" s="206"/>
      <c r="C29" s="206"/>
      <c r="D29" s="206"/>
      <c r="E29" s="20"/>
      <c r="F29" s="16"/>
      <c r="G29" s="20"/>
      <c r="H29" s="20"/>
      <c r="I29" s="31"/>
      <c r="J29" s="34"/>
      <c r="K29" s="17"/>
      <c r="L29" s="252">
        <f t="shared" si="2"/>
        <v>0</v>
      </c>
      <c r="M29" s="19">
        <f t="shared" si="1"/>
        <v>0</v>
      </c>
    </row>
    <row r="30" spans="1:13" s="9" customFormat="1" ht="14.4" x14ac:dyDescent="0.25">
      <c r="A30" s="205" t="str">
        <f t="shared" si="0"/>
        <v/>
      </c>
      <c r="B30" s="236"/>
      <c r="C30" s="206"/>
      <c r="D30" s="15"/>
      <c r="E30" s="20"/>
      <c r="F30" s="16"/>
      <c r="G30" s="20"/>
      <c r="H30" s="13"/>
      <c r="I30" s="31"/>
      <c r="J30" s="34"/>
      <c r="K30" s="17"/>
      <c r="L30" s="252">
        <f t="shared" si="2"/>
        <v>0</v>
      </c>
      <c r="M30" s="19">
        <f t="shared" si="1"/>
        <v>0</v>
      </c>
    </row>
    <row r="31" spans="1:13" s="9" customFormat="1" ht="14.4" x14ac:dyDescent="0.25">
      <c r="A31" s="205" t="str">
        <f t="shared" si="0"/>
        <v/>
      </c>
      <c r="B31" s="206"/>
      <c r="C31" s="206"/>
      <c r="D31" s="206"/>
      <c r="E31" s="20"/>
      <c r="F31" s="16"/>
      <c r="G31" s="20"/>
      <c r="H31" s="13"/>
      <c r="I31" s="31"/>
      <c r="J31" s="34"/>
      <c r="K31" s="17"/>
      <c r="L31" s="252">
        <f t="shared" si="2"/>
        <v>0</v>
      </c>
      <c r="M31" s="19">
        <f t="shared" si="1"/>
        <v>0</v>
      </c>
    </row>
    <row r="32" spans="1:13" s="9" customFormat="1" ht="14.4" x14ac:dyDescent="0.25">
      <c r="A32" s="205" t="str">
        <f t="shared" si="0"/>
        <v/>
      </c>
      <c r="B32" s="206"/>
      <c r="C32" s="206"/>
      <c r="D32" s="206"/>
      <c r="E32" s="20"/>
      <c r="F32" s="16"/>
      <c r="G32" s="20"/>
      <c r="H32" s="13"/>
      <c r="I32" s="31"/>
      <c r="J32" s="34"/>
      <c r="K32" s="17"/>
      <c r="L32" s="252">
        <f t="shared" si="2"/>
        <v>0</v>
      </c>
      <c r="M32" s="19">
        <f t="shared" si="1"/>
        <v>0</v>
      </c>
    </row>
    <row r="33" spans="1:13" s="9" customFormat="1" ht="14.4" x14ac:dyDescent="0.25">
      <c r="A33" s="205" t="str">
        <f t="shared" si="0"/>
        <v/>
      </c>
      <c r="B33" s="206"/>
      <c r="C33" s="206"/>
      <c r="D33" s="206"/>
      <c r="E33" s="20"/>
      <c r="F33" s="16"/>
      <c r="G33" s="20"/>
      <c r="H33" s="13"/>
      <c r="I33" s="31"/>
      <c r="J33" s="34"/>
      <c r="K33" s="17"/>
      <c r="L33" s="252">
        <f t="shared" si="2"/>
        <v>0</v>
      </c>
      <c r="M33" s="19">
        <f t="shared" si="1"/>
        <v>0</v>
      </c>
    </row>
    <row r="34" spans="1:13" s="9" customFormat="1" ht="14.4" x14ac:dyDescent="0.25">
      <c r="A34" s="205" t="str">
        <f t="shared" si="0"/>
        <v/>
      </c>
      <c r="B34" s="206"/>
      <c r="C34" s="206"/>
      <c r="D34" s="206"/>
      <c r="E34" s="20"/>
      <c r="F34" s="16"/>
      <c r="G34" s="20"/>
      <c r="H34" s="13"/>
      <c r="I34" s="31"/>
      <c r="J34" s="34"/>
      <c r="K34" s="17"/>
      <c r="L34" s="252">
        <f t="shared" si="2"/>
        <v>0</v>
      </c>
      <c r="M34" s="19">
        <f t="shared" si="1"/>
        <v>0</v>
      </c>
    </row>
    <row r="35" spans="1:13" s="9" customFormat="1" ht="14.4" x14ac:dyDescent="0.25">
      <c r="A35" s="205" t="str">
        <f t="shared" si="0"/>
        <v/>
      </c>
      <c r="B35" s="206"/>
      <c r="C35" s="206"/>
      <c r="D35" s="206"/>
      <c r="E35" s="20"/>
      <c r="F35" s="16"/>
      <c r="G35" s="20"/>
      <c r="H35" s="13"/>
      <c r="I35" s="31"/>
      <c r="J35" s="34"/>
      <c r="K35" s="17"/>
      <c r="L35" s="252">
        <f t="shared" si="2"/>
        <v>0</v>
      </c>
      <c r="M35" s="19">
        <f t="shared" si="1"/>
        <v>0</v>
      </c>
    </row>
    <row r="36" spans="1:13" s="9" customFormat="1" ht="14.4" x14ac:dyDescent="0.25">
      <c r="A36" s="205" t="str">
        <f t="shared" si="0"/>
        <v/>
      </c>
      <c r="B36" s="206"/>
      <c r="C36" s="206"/>
      <c r="D36" s="206"/>
      <c r="E36" s="20"/>
      <c r="F36" s="16"/>
      <c r="G36" s="20"/>
      <c r="H36" s="13"/>
      <c r="I36" s="31"/>
      <c r="J36" s="34"/>
      <c r="K36" s="17"/>
      <c r="L36" s="252">
        <f t="shared" si="2"/>
        <v>0</v>
      </c>
      <c r="M36" s="19">
        <f t="shared" si="1"/>
        <v>0</v>
      </c>
    </row>
    <row r="37" spans="1:13" s="9" customFormat="1" ht="14.4" x14ac:dyDescent="0.25">
      <c r="A37" s="205" t="str">
        <f t="shared" si="0"/>
        <v/>
      </c>
      <c r="B37" s="206"/>
      <c r="C37" s="206"/>
      <c r="D37" s="206"/>
      <c r="E37" s="20"/>
      <c r="F37" s="16"/>
      <c r="G37" s="20"/>
      <c r="H37" s="13"/>
      <c r="I37" s="31"/>
      <c r="J37" s="34"/>
      <c r="K37" s="17"/>
      <c r="L37" s="252">
        <f t="shared" si="2"/>
        <v>0</v>
      </c>
      <c r="M37" s="19">
        <f t="shared" ref="M37:M66" si="3">SUM(L37+$M$5)</f>
        <v>0</v>
      </c>
    </row>
    <row r="38" spans="1:13" s="9" customFormat="1" ht="14.4" x14ac:dyDescent="0.25">
      <c r="A38" s="205" t="str">
        <f t="shared" ref="A38:A69" si="4">CONCATENATE(B38,C38,D38)</f>
        <v/>
      </c>
      <c r="B38" s="236"/>
      <c r="C38" s="206"/>
      <c r="D38" s="15"/>
      <c r="E38" s="20"/>
      <c r="F38" s="16"/>
      <c r="G38" s="20"/>
      <c r="H38" s="13"/>
      <c r="I38" s="31"/>
      <c r="J38" s="34"/>
      <c r="K38" s="17"/>
      <c r="L38" s="252">
        <f t="shared" si="2"/>
        <v>0</v>
      </c>
      <c r="M38" s="19">
        <f t="shared" si="3"/>
        <v>0</v>
      </c>
    </row>
    <row r="39" spans="1:13" s="9" customFormat="1" ht="14.4" x14ac:dyDescent="0.25">
      <c r="A39" s="205" t="str">
        <f t="shared" si="4"/>
        <v/>
      </c>
      <c r="B39" s="206"/>
      <c r="C39" s="206"/>
      <c r="D39" s="206"/>
      <c r="E39" s="20"/>
      <c r="F39" s="16"/>
      <c r="G39" s="20"/>
      <c r="H39" s="13"/>
      <c r="I39" s="31"/>
      <c r="J39" s="34"/>
      <c r="K39" s="17"/>
      <c r="L39" s="252">
        <f t="shared" si="2"/>
        <v>0</v>
      </c>
      <c r="M39" s="19">
        <f t="shared" si="3"/>
        <v>0</v>
      </c>
    </row>
    <row r="40" spans="1:13" s="9" customFormat="1" ht="14.4" x14ac:dyDescent="0.25">
      <c r="A40" s="205" t="str">
        <f t="shared" si="4"/>
        <v/>
      </c>
      <c r="B40" s="206"/>
      <c r="C40" s="206"/>
      <c r="D40" s="206"/>
      <c r="E40" s="20"/>
      <c r="F40" s="16"/>
      <c r="G40" s="20"/>
      <c r="H40" s="13"/>
      <c r="I40" s="31"/>
      <c r="J40" s="34"/>
      <c r="K40" s="17"/>
      <c r="L40" s="252">
        <f t="shared" si="2"/>
        <v>0</v>
      </c>
      <c r="M40" s="19">
        <f t="shared" si="3"/>
        <v>0</v>
      </c>
    </row>
    <row r="41" spans="1:13" s="9" customFormat="1" ht="14.4" x14ac:dyDescent="0.25">
      <c r="A41" s="205" t="str">
        <f t="shared" si="4"/>
        <v/>
      </c>
      <c r="B41" s="206"/>
      <c r="C41" s="206"/>
      <c r="D41" s="206"/>
      <c r="E41" s="20"/>
      <c r="F41" s="16"/>
      <c r="G41" s="20"/>
      <c r="H41" s="13"/>
      <c r="I41" s="31"/>
      <c r="J41" s="34"/>
      <c r="K41" s="17"/>
      <c r="L41" s="252">
        <f t="shared" si="2"/>
        <v>0</v>
      </c>
      <c r="M41" s="19">
        <f t="shared" si="3"/>
        <v>0</v>
      </c>
    </row>
    <row r="42" spans="1:13" s="9" customFormat="1" ht="14.4" x14ac:dyDescent="0.25">
      <c r="A42" s="205" t="str">
        <f t="shared" si="4"/>
        <v/>
      </c>
      <c r="B42" s="206"/>
      <c r="C42" s="206"/>
      <c r="D42" s="206"/>
      <c r="E42" s="20"/>
      <c r="F42" s="16"/>
      <c r="G42" s="20"/>
      <c r="H42" s="13"/>
      <c r="I42" s="31"/>
      <c r="J42" s="34"/>
      <c r="K42" s="17"/>
      <c r="L42" s="252">
        <f t="shared" si="2"/>
        <v>0</v>
      </c>
      <c r="M42" s="19">
        <f t="shared" si="3"/>
        <v>0</v>
      </c>
    </row>
    <row r="43" spans="1:13" s="9" customFormat="1" ht="14.4" x14ac:dyDescent="0.25">
      <c r="A43" s="205" t="str">
        <f t="shared" si="4"/>
        <v/>
      </c>
      <c r="B43" s="206"/>
      <c r="C43" s="206"/>
      <c r="D43" s="206"/>
      <c r="E43" s="20"/>
      <c r="F43" s="16"/>
      <c r="G43" s="20"/>
      <c r="H43" s="13"/>
      <c r="I43" s="31"/>
      <c r="J43" s="34"/>
      <c r="K43" s="17"/>
      <c r="L43" s="252">
        <f t="shared" si="2"/>
        <v>0</v>
      </c>
      <c r="M43" s="19">
        <f t="shared" si="3"/>
        <v>0</v>
      </c>
    </row>
    <row r="44" spans="1:13" s="9" customFormat="1" ht="14.4" x14ac:dyDescent="0.25">
      <c r="A44" s="205" t="str">
        <f t="shared" si="4"/>
        <v/>
      </c>
      <c r="B44" s="206"/>
      <c r="C44" s="206"/>
      <c r="D44" s="206"/>
      <c r="E44" s="20"/>
      <c r="F44" s="16"/>
      <c r="G44" s="20"/>
      <c r="H44" s="13"/>
      <c r="I44" s="31"/>
      <c r="J44" s="34"/>
      <c r="K44" s="17"/>
      <c r="L44" s="252">
        <f t="shared" si="2"/>
        <v>0</v>
      </c>
      <c r="M44" s="19">
        <f t="shared" si="3"/>
        <v>0</v>
      </c>
    </row>
    <row r="45" spans="1:13" s="9" customFormat="1" ht="14.4" x14ac:dyDescent="0.25">
      <c r="A45" s="205" t="str">
        <f t="shared" si="4"/>
        <v/>
      </c>
      <c r="B45" s="206"/>
      <c r="C45" s="206"/>
      <c r="D45" s="206"/>
      <c r="E45" s="20"/>
      <c r="F45" s="16"/>
      <c r="G45" s="20"/>
      <c r="H45" s="13"/>
      <c r="I45" s="31"/>
      <c r="J45" s="34"/>
      <c r="K45" s="17"/>
      <c r="L45" s="252">
        <f t="shared" si="2"/>
        <v>0</v>
      </c>
      <c r="M45" s="19">
        <f t="shared" si="3"/>
        <v>0</v>
      </c>
    </row>
    <row r="46" spans="1:13" s="9" customFormat="1" ht="14.4" x14ac:dyDescent="0.25">
      <c r="A46" s="205" t="str">
        <f t="shared" si="4"/>
        <v/>
      </c>
      <c r="B46" s="206"/>
      <c r="C46" s="206"/>
      <c r="D46" s="206"/>
      <c r="E46" s="20"/>
      <c r="F46" s="16"/>
      <c r="G46" s="20"/>
      <c r="H46" s="13"/>
      <c r="I46" s="31"/>
      <c r="J46" s="34"/>
      <c r="K46" s="17"/>
      <c r="L46" s="252">
        <f t="shared" si="2"/>
        <v>0</v>
      </c>
      <c r="M46" s="19">
        <f t="shared" si="3"/>
        <v>0</v>
      </c>
    </row>
    <row r="47" spans="1:13" s="9" customFormat="1" ht="14.4" x14ac:dyDescent="0.25">
      <c r="A47" s="205" t="str">
        <f t="shared" si="4"/>
        <v/>
      </c>
      <c r="B47" s="236"/>
      <c r="C47" s="206"/>
      <c r="D47" s="15"/>
      <c r="E47" s="20"/>
      <c r="F47" s="16"/>
      <c r="G47" s="20"/>
      <c r="H47" s="13"/>
      <c r="I47" s="31"/>
      <c r="J47" s="34"/>
      <c r="K47" s="17"/>
      <c r="L47" s="252">
        <f t="shared" si="2"/>
        <v>0</v>
      </c>
      <c r="M47" s="19">
        <f t="shared" si="3"/>
        <v>0</v>
      </c>
    </row>
    <row r="48" spans="1:13" s="9" customFormat="1" ht="14.4" x14ac:dyDescent="0.25">
      <c r="A48" s="205" t="str">
        <f t="shared" si="4"/>
        <v/>
      </c>
      <c r="B48" s="206"/>
      <c r="C48" s="206"/>
      <c r="D48" s="206"/>
      <c r="E48" s="20"/>
      <c r="F48" s="16"/>
      <c r="G48" s="20"/>
      <c r="H48" s="13"/>
      <c r="I48" s="31"/>
      <c r="J48" s="34"/>
      <c r="K48" s="17"/>
      <c r="L48" s="252">
        <f t="shared" si="2"/>
        <v>0</v>
      </c>
      <c r="M48" s="19">
        <f t="shared" si="3"/>
        <v>0</v>
      </c>
    </row>
    <row r="49" spans="1:13" s="9" customFormat="1" ht="14.4" x14ac:dyDescent="0.25">
      <c r="A49" s="205" t="str">
        <f t="shared" si="4"/>
        <v/>
      </c>
      <c r="B49" s="206"/>
      <c r="C49" s="206"/>
      <c r="D49" s="206"/>
      <c r="E49" s="20"/>
      <c r="F49" s="16"/>
      <c r="G49" s="20"/>
      <c r="H49" s="13"/>
      <c r="I49" s="31"/>
      <c r="J49" s="34"/>
      <c r="K49" s="17"/>
      <c r="L49" s="252">
        <f t="shared" si="2"/>
        <v>0</v>
      </c>
      <c r="M49" s="19">
        <f t="shared" si="3"/>
        <v>0</v>
      </c>
    </row>
    <row r="50" spans="1:13" s="9" customFormat="1" ht="14.4" x14ac:dyDescent="0.25">
      <c r="A50" s="205" t="str">
        <f t="shared" si="4"/>
        <v/>
      </c>
      <c r="B50" s="206"/>
      <c r="C50" s="206"/>
      <c r="D50" s="206"/>
      <c r="E50" s="20"/>
      <c r="F50" s="16"/>
      <c r="G50" s="20"/>
      <c r="H50" s="13"/>
      <c r="I50" s="31"/>
      <c r="J50" s="34"/>
      <c r="K50" s="17"/>
      <c r="L50" s="252">
        <f t="shared" si="2"/>
        <v>0</v>
      </c>
      <c r="M50" s="19">
        <f t="shared" si="3"/>
        <v>0</v>
      </c>
    </row>
    <row r="51" spans="1:13" s="9" customFormat="1" ht="14.4" x14ac:dyDescent="0.25">
      <c r="A51" s="205" t="str">
        <f t="shared" si="4"/>
        <v/>
      </c>
      <c r="B51" s="206"/>
      <c r="C51" s="206"/>
      <c r="D51" s="206"/>
      <c r="E51" s="20"/>
      <c r="F51" s="16"/>
      <c r="G51" s="20"/>
      <c r="H51" s="13"/>
      <c r="I51" s="31"/>
      <c r="J51" s="34"/>
      <c r="K51" s="17"/>
      <c r="L51" s="252">
        <f t="shared" si="2"/>
        <v>0</v>
      </c>
      <c r="M51" s="19">
        <f t="shared" si="3"/>
        <v>0</v>
      </c>
    </row>
    <row r="52" spans="1:13" s="9" customFormat="1" ht="14.4" x14ac:dyDescent="0.25">
      <c r="A52" s="205" t="str">
        <f t="shared" si="4"/>
        <v/>
      </c>
      <c r="B52" s="206"/>
      <c r="C52" s="206"/>
      <c r="D52" s="206"/>
      <c r="E52" s="20"/>
      <c r="F52" s="16"/>
      <c r="G52" s="20"/>
      <c r="H52" s="13"/>
      <c r="I52" s="31"/>
      <c r="J52" s="34"/>
      <c r="K52" s="17"/>
      <c r="L52" s="252">
        <f t="shared" si="2"/>
        <v>0</v>
      </c>
      <c r="M52" s="19">
        <f t="shared" si="3"/>
        <v>0</v>
      </c>
    </row>
    <row r="53" spans="1:13" s="9" customFormat="1" ht="14.4" x14ac:dyDescent="0.25">
      <c r="A53" s="205" t="str">
        <f t="shared" si="4"/>
        <v/>
      </c>
      <c r="B53" s="206"/>
      <c r="C53" s="206"/>
      <c r="D53" s="294"/>
      <c r="E53" s="20"/>
      <c r="F53" s="16"/>
      <c r="G53" s="20"/>
      <c r="H53" s="13"/>
      <c r="I53" s="31"/>
      <c r="J53" s="34"/>
      <c r="K53" s="17"/>
      <c r="L53" s="252">
        <f t="shared" si="2"/>
        <v>0</v>
      </c>
      <c r="M53" s="19">
        <f t="shared" si="3"/>
        <v>0</v>
      </c>
    </row>
    <row r="54" spans="1:13" s="9" customFormat="1" ht="14.4" x14ac:dyDescent="0.25">
      <c r="A54" s="205" t="str">
        <f t="shared" si="4"/>
        <v/>
      </c>
      <c r="B54" s="206"/>
      <c r="C54" s="206"/>
      <c r="D54" s="206"/>
      <c r="E54" s="20"/>
      <c r="F54" s="16"/>
      <c r="G54" s="20"/>
      <c r="H54" s="13"/>
      <c r="I54" s="31"/>
      <c r="J54" s="34"/>
      <c r="K54" s="17"/>
      <c r="L54" s="252">
        <f t="shared" si="2"/>
        <v>0</v>
      </c>
      <c r="M54" s="19">
        <f t="shared" si="3"/>
        <v>0</v>
      </c>
    </row>
    <row r="55" spans="1:13" s="9" customFormat="1" ht="14.4" x14ac:dyDescent="0.25">
      <c r="A55" s="205" t="str">
        <f t="shared" si="4"/>
        <v/>
      </c>
      <c r="B55" s="206"/>
      <c r="C55" s="206"/>
      <c r="D55" s="206"/>
      <c r="E55" s="20"/>
      <c r="F55" s="16"/>
      <c r="G55" s="20"/>
      <c r="H55" s="13"/>
      <c r="I55" s="31"/>
      <c r="J55" s="34"/>
      <c r="K55" s="17"/>
      <c r="L55" s="252">
        <f t="shared" si="2"/>
        <v>0</v>
      </c>
      <c r="M55" s="19">
        <f t="shared" si="3"/>
        <v>0</v>
      </c>
    </row>
    <row r="56" spans="1:13" s="9" customFormat="1" ht="14.4" x14ac:dyDescent="0.25">
      <c r="A56" s="205" t="str">
        <f t="shared" si="4"/>
        <v/>
      </c>
      <c r="B56" s="206"/>
      <c r="C56" s="206"/>
      <c r="D56" s="206"/>
      <c r="E56" s="20"/>
      <c r="F56" s="16"/>
      <c r="G56" s="20"/>
      <c r="H56" s="13"/>
      <c r="I56" s="31"/>
      <c r="J56" s="34"/>
      <c r="K56" s="17"/>
      <c r="L56" s="252">
        <f t="shared" si="2"/>
        <v>0</v>
      </c>
      <c r="M56" s="19">
        <f t="shared" si="3"/>
        <v>0</v>
      </c>
    </row>
    <row r="57" spans="1:13" s="9" customFormat="1" ht="14.4" x14ac:dyDescent="0.25">
      <c r="A57" s="205" t="str">
        <f t="shared" si="4"/>
        <v/>
      </c>
      <c r="B57" s="206"/>
      <c r="C57" s="206"/>
      <c r="D57" s="206"/>
      <c r="E57" s="20"/>
      <c r="F57" s="16"/>
      <c r="G57" s="20"/>
      <c r="H57" s="13"/>
      <c r="I57" s="31"/>
      <c r="J57" s="34"/>
      <c r="K57" s="17"/>
      <c r="L57" s="252">
        <f t="shared" si="2"/>
        <v>0</v>
      </c>
      <c r="M57" s="19">
        <f t="shared" si="3"/>
        <v>0</v>
      </c>
    </row>
    <row r="58" spans="1:13" s="9" customFormat="1" ht="14.4" x14ac:dyDescent="0.25">
      <c r="A58" s="205" t="str">
        <f t="shared" si="4"/>
        <v/>
      </c>
      <c r="B58" s="206"/>
      <c r="C58" s="206"/>
      <c r="D58" s="206"/>
      <c r="E58" s="20"/>
      <c r="F58" s="16"/>
      <c r="G58" s="20"/>
      <c r="H58" s="13"/>
      <c r="I58" s="31"/>
      <c r="J58" s="34"/>
      <c r="K58" s="17"/>
      <c r="L58" s="252">
        <f t="shared" si="2"/>
        <v>0</v>
      </c>
      <c r="M58" s="19">
        <f t="shared" si="3"/>
        <v>0</v>
      </c>
    </row>
    <row r="59" spans="1:13" s="9" customFormat="1" ht="14.4" x14ac:dyDescent="0.25">
      <c r="A59" s="205" t="str">
        <f t="shared" si="4"/>
        <v/>
      </c>
      <c r="B59" s="206"/>
      <c r="C59" s="206"/>
      <c r="D59" s="206"/>
      <c r="E59" s="20"/>
      <c r="F59" s="16"/>
      <c r="G59" s="20"/>
      <c r="H59" s="13"/>
      <c r="I59" s="31"/>
      <c r="J59" s="34"/>
      <c r="K59" s="17"/>
      <c r="L59" s="252">
        <f t="shared" si="2"/>
        <v>0</v>
      </c>
      <c r="M59" s="19">
        <f t="shared" si="3"/>
        <v>0</v>
      </c>
    </row>
    <row r="60" spans="1:13" s="9" customFormat="1" ht="14.4" x14ac:dyDescent="0.25">
      <c r="A60" s="205" t="str">
        <f t="shared" si="4"/>
        <v/>
      </c>
      <c r="B60" s="206"/>
      <c r="C60" s="206"/>
      <c r="D60" s="206"/>
      <c r="E60" s="20"/>
      <c r="F60" s="16"/>
      <c r="G60" s="20"/>
      <c r="H60" s="13"/>
      <c r="I60" s="31"/>
      <c r="J60" s="34"/>
      <c r="K60" s="17"/>
      <c r="L60" s="252">
        <f t="shared" si="2"/>
        <v>0</v>
      </c>
      <c r="M60" s="19">
        <f t="shared" si="3"/>
        <v>0</v>
      </c>
    </row>
    <row r="61" spans="1:13" s="9" customFormat="1" ht="14.4" x14ac:dyDescent="0.25">
      <c r="A61" s="205" t="str">
        <f t="shared" si="4"/>
        <v/>
      </c>
      <c r="B61" s="206"/>
      <c r="C61" s="206"/>
      <c r="D61" s="206"/>
      <c r="E61" s="20"/>
      <c r="F61" s="16"/>
      <c r="G61" s="20"/>
      <c r="H61" s="13"/>
      <c r="I61" s="31"/>
      <c r="J61" s="34"/>
      <c r="K61" s="17"/>
      <c r="L61" s="252">
        <f t="shared" si="2"/>
        <v>0</v>
      </c>
      <c r="M61" s="19">
        <f t="shared" si="3"/>
        <v>0</v>
      </c>
    </row>
    <row r="62" spans="1:13" s="9" customFormat="1" ht="14.4" x14ac:dyDescent="0.25">
      <c r="A62" s="205" t="str">
        <f t="shared" si="4"/>
        <v/>
      </c>
      <c r="B62" s="206"/>
      <c r="C62" s="206"/>
      <c r="D62" s="206"/>
      <c r="E62" s="20"/>
      <c r="F62" s="16"/>
      <c r="G62" s="20"/>
      <c r="H62" s="13"/>
      <c r="I62" s="31"/>
      <c r="J62" s="34"/>
      <c r="K62" s="17"/>
      <c r="L62" s="252">
        <f t="shared" si="2"/>
        <v>0</v>
      </c>
      <c r="M62" s="19">
        <f t="shared" si="3"/>
        <v>0</v>
      </c>
    </row>
    <row r="63" spans="1:13" s="9" customFormat="1" ht="14.4" x14ac:dyDescent="0.25">
      <c r="A63" s="205" t="str">
        <f t="shared" si="4"/>
        <v/>
      </c>
      <c r="B63" s="206"/>
      <c r="C63" s="206"/>
      <c r="D63" s="206"/>
      <c r="E63" s="20"/>
      <c r="F63" s="16"/>
      <c r="G63" s="20"/>
      <c r="H63" s="13"/>
      <c r="I63" s="31"/>
      <c r="J63" s="34"/>
      <c r="K63" s="17"/>
      <c r="L63" s="252">
        <f t="shared" si="2"/>
        <v>0</v>
      </c>
      <c r="M63" s="19">
        <f t="shared" si="3"/>
        <v>0</v>
      </c>
    </row>
    <row r="64" spans="1:13" s="9" customFormat="1" ht="14.4" x14ac:dyDescent="0.25">
      <c r="A64" s="205" t="str">
        <f t="shared" si="4"/>
        <v/>
      </c>
      <c r="B64" s="206"/>
      <c r="C64" s="206"/>
      <c r="D64" s="206"/>
      <c r="E64" s="20"/>
      <c r="F64" s="16"/>
      <c r="G64" s="20"/>
      <c r="H64" s="13"/>
      <c r="I64" s="31"/>
      <c r="J64" s="34"/>
      <c r="K64" s="17"/>
      <c r="L64" s="252">
        <f t="shared" si="2"/>
        <v>0</v>
      </c>
      <c r="M64" s="19">
        <f t="shared" si="3"/>
        <v>0</v>
      </c>
    </row>
    <row r="65" spans="1:13" s="9" customFormat="1" ht="14.4" x14ac:dyDescent="0.25">
      <c r="A65" s="205" t="str">
        <f t="shared" si="4"/>
        <v/>
      </c>
      <c r="B65" s="206"/>
      <c r="C65" s="206"/>
      <c r="D65" s="206"/>
      <c r="E65" s="20"/>
      <c r="F65" s="16"/>
      <c r="G65" s="20"/>
      <c r="H65" s="13"/>
      <c r="I65" s="31"/>
      <c r="J65" s="34"/>
      <c r="K65" s="17"/>
      <c r="L65" s="252">
        <f t="shared" si="2"/>
        <v>0</v>
      </c>
      <c r="M65" s="19">
        <f t="shared" si="3"/>
        <v>0</v>
      </c>
    </row>
    <row r="66" spans="1:13" s="9" customFormat="1" ht="14.4" x14ac:dyDescent="0.25">
      <c r="A66" s="205" t="str">
        <f t="shared" si="4"/>
        <v/>
      </c>
      <c r="B66" s="206"/>
      <c r="C66" s="206"/>
      <c r="D66" s="206"/>
      <c r="E66" s="20"/>
      <c r="F66" s="16"/>
      <c r="G66" s="20"/>
      <c r="H66" s="13"/>
      <c r="I66" s="31"/>
      <c r="J66" s="34"/>
      <c r="K66" s="17"/>
      <c r="L66" s="252">
        <f t="shared" si="2"/>
        <v>0</v>
      </c>
      <c r="M66" s="19">
        <f t="shared" si="3"/>
        <v>0</v>
      </c>
    </row>
    <row r="67" spans="1:13" s="9" customFormat="1" ht="14.4" x14ac:dyDescent="0.25">
      <c r="A67" s="205" t="str">
        <f t="shared" si="4"/>
        <v/>
      </c>
      <c r="B67" s="206"/>
      <c r="C67" s="206"/>
      <c r="D67" s="206"/>
      <c r="E67" s="20"/>
      <c r="F67" s="16"/>
      <c r="G67" s="20"/>
      <c r="H67" s="13"/>
      <c r="I67" s="31"/>
      <c r="J67" s="34"/>
      <c r="K67" s="17"/>
      <c r="L67" s="252">
        <f t="shared" si="2"/>
        <v>0</v>
      </c>
      <c r="M67" s="19">
        <f t="shared" ref="M67:M97" si="5">SUM(L67+$M$5)</f>
        <v>0</v>
      </c>
    </row>
    <row r="68" spans="1:13" s="9" customFormat="1" ht="14.4" x14ac:dyDescent="0.25">
      <c r="A68" s="205" t="str">
        <f t="shared" si="4"/>
        <v/>
      </c>
      <c r="B68" s="206"/>
      <c r="C68" s="206"/>
      <c r="D68" s="206"/>
      <c r="E68" s="20"/>
      <c r="F68" s="16"/>
      <c r="G68" s="20"/>
      <c r="H68" s="13"/>
      <c r="I68" s="31"/>
      <c r="J68" s="34"/>
      <c r="K68" s="17"/>
      <c r="L68" s="252">
        <f t="shared" si="2"/>
        <v>0</v>
      </c>
      <c r="M68" s="19">
        <f t="shared" si="5"/>
        <v>0</v>
      </c>
    </row>
    <row r="69" spans="1:13" s="9" customFormat="1" ht="14.4" x14ac:dyDescent="0.25">
      <c r="A69" s="205" t="str">
        <f t="shared" si="4"/>
        <v/>
      </c>
      <c r="B69" s="206"/>
      <c r="C69" s="206"/>
      <c r="D69" s="206"/>
      <c r="E69" s="20"/>
      <c r="F69" s="16"/>
      <c r="G69" s="20"/>
      <c r="H69" s="13"/>
      <c r="I69" s="31"/>
      <c r="J69" s="34"/>
      <c r="K69" s="17"/>
      <c r="L69" s="252">
        <f t="shared" si="2"/>
        <v>0</v>
      </c>
      <c r="M69" s="19">
        <f t="shared" si="5"/>
        <v>0</v>
      </c>
    </row>
    <row r="70" spans="1:13" s="9" customFormat="1" ht="14.4" x14ac:dyDescent="0.25">
      <c r="A70" s="205" t="str">
        <f t="shared" ref="A70:A101" si="6">CONCATENATE(B70,C70,D70)</f>
        <v/>
      </c>
      <c r="B70" s="236"/>
      <c r="C70" s="206"/>
      <c r="D70" s="15"/>
      <c r="E70" s="20"/>
      <c r="F70" s="16"/>
      <c r="G70" s="20"/>
      <c r="H70" s="13"/>
      <c r="I70" s="31"/>
      <c r="J70" s="34"/>
      <c r="K70" s="17"/>
      <c r="L70" s="252">
        <f t="shared" si="2"/>
        <v>0</v>
      </c>
      <c r="M70" s="19">
        <f t="shared" si="5"/>
        <v>0</v>
      </c>
    </row>
    <row r="71" spans="1:13" s="9" customFormat="1" ht="14.4" x14ac:dyDescent="0.25">
      <c r="A71" s="205" t="str">
        <f t="shared" si="6"/>
        <v/>
      </c>
      <c r="B71" s="206"/>
      <c r="C71" s="206"/>
      <c r="D71" s="206"/>
      <c r="E71" s="20"/>
      <c r="F71" s="16"/>
      <c r="G71" s="20"/>
      <c r="H71" s="13"/>
      <c r="I71" s="31"/>
      <c r="J71" s="34"/>
      <c r="K71" s="17"/>
      <c r="L71" s="252">
        <f t="shared" ref="L71:L121" si="7">IF(K71=1,7,IF(K71=2,6,IF(K71=3,5,IF(K71=4,4,IF(K71=5,3,IF(K71=6,2,IF(K71&gt;=6,1,0)))))))</f>
        <v>0</v>
      </c>
      <c r="M71" s="19">
        <f t="shared" si="5"/>
        <v>0</v>
      </c>
    </row>
    <row r="72" spans="1:13" s="9" customFormat="1" ht="14.4" x14ac:dyDescent="0.25">
      <c r="A72" s="205" t="str">
        <f t="shared" si="6"/>
        <v/>
      </c>
      <c r="B72" s="206"/>
      <c r="C72" s="206"/>
      <c r="D72" s="206"/>
      <c r="E72" s="20"/>
      <c r="F72" s="16"/>
      <c r="G72" s="20"/>
      <c r="H72" s="13"/>
      <c r="I72" s="31"/>
      <c r="J72" s="34"/>
      <c r="K72" s="17"/>
      <c r="L72" s="252">
        <f t="shared" si="7"/>
        <v>0</v>
      </c>
      <c r="M72" s="19">
        <f t="shared" si="5"/>
        <v>0</v>
      </c>
    </row>
    <row r="73" spans="1:13" s="9" customFormat="1" ht="14.4" x14ac:dyDescent="0.25">
      <c r="A73" s="205" t="str">
        <f t="shared" si="6"/>
        <v/>
      </c>
      <c r="B73" s="206"/>
      <c r="C73" s="206"/>
      <c r="D73" s="206"/>
      <c r="E73" s="20"/>
      <c r="F73" s="16"/>
      <c r="G73" s="20"/>
      <c r="H73" s="13"/>
      <c r="I73" s="31"/>
      <c r="J73" s="34"/>
      <c r="K73" s="17"/>
      <c r="L73" s="252">
        <f t="shared" si="7"/>
        <v>0</v>
      </c>
      <c r="M73" s="19">
        <f t="shared" si="5"/>
        <v>0</v>
      </c>
    </row>
    <row r="74" spans="1:13" s="9" customFormat="1" ht="14.4" x14ac:dyDescent="0.25">
      <c r="A74" s="205" t="str">
        <f t="shared" si="6"/>
        <v/>
      </c>
      <c r="B74" s="206"/>
      <c r="C74" s="206"/>
      <c r="D74" s="206"/>
      <c r="E74" s="20"/>
      <c r="F74" s="16"/>
      <c r="G74" s="20"/>
      <c r="H74" s="13"/>
      <c r="I74" s="31"/>
      <c r="J74" s="34"/>
      <c r="K74" s="17"/>
      <c r="L74" s="252">
        <f t="shared" si="7"/>
        <v>0</v>
      </c>
      <c r="M74" s="19">
        <f t="shared" si="5"/>
        <v>0</v>
      </c>
    </row>
    <row r="75" spans="1:13" s="9" customFormat="1" ht="14.4" x14ac:dyDescent="0.25">
      <c r="A75" s="205" t="str">
        <f t="shared" si="6"/>
        <v/>
      </c>
      <c r="B75" s="206"/>
      <c r="C75" s="206"/>
      <c r="D75" s="206"/>
      <c r="E75" s="20"/>
      <c r="F75" s="16"/>
      <c r="G75" s="20"/>
      <c r="H75" s="13"/>
      <c r="I75" s="31"/>
      <c r="J75" s="34"/>
      <c r="K75" s="17"/>
      <c r="L75" s="252">
        <f t="shared" si="7"/>
        <v>0</v>
      </c>
      <c r="M75" s="19">
        <f t="shared" si="5"/>
        <v>0</v>
      </c>
    </row>
    <row r="76" spans="1:13" s="9" customFormat="1" ht="14.4" x14ac:dyDescent="0.25">
      <c r="A76" s="205" t="str">
        <f t="shared" si="6"/>
        <v/>
      </c>
      <c r="B76" s="206"/>
      <c r="C76" s="206"/>
      <c r="D76" s="206"/>
      <c r="E76" s="20"/>
      <c r="F76" s="16"/>
      <c r="G76" s="20"/>
      <c r="H76" s="13"/>
      <c r="I76" s="31"/>
      <c r="J76" s="34"/>
      <c r="K76" s="17"/>
      <c r="L76" s="252">
        <f t="shared" si="7"/>
        <v>0</v>
      </c>
      <c r="M76" s="19">
        <f t="shared" si="5"/>
        <v>0</v>
      </c>
    </row>
    <row r="77" spans="1:13" s="9" customFormat="1" ht="14.4" x14ac:dyDescent="0.25">
      <c r="A77" s="205" t="str">
        <f t="shared" si="6"/>
        <v/>
      </c>
      <c r="B77" s="206"/>
      <c r="C77" s="206"/>
      <c r="D77" s="206"/>
      <c r="E77" s="20"/>
      <c r="F77" s="16"/>
      <c r="G77" s="20"/>
      <c r="H77" s="13"/>
      <c r="I77" s="31"/>
      <c r="J77" s="34"/>
      <c r="K77" s="17"/>
      <c r="L77" s="252">
        <f t="shared" si="7"/>
        <v>0</v>
      </c>
      <c r="M77" s="19">
        <f t="shared" si="5"/>
        <v>0</v>
      </c>
    </row>
    <row r="78" spans="1:13" s="9" customFormat="1" ht="14.4" x14ac:dyDescent="0.25">
      <c r="A78" s="205" t="str">
        <f t="shared" si="6"/>
        <v/>
      </c>
      <c r="B78" s="206"/>
      <c r="C78" s="206"/>
      <c r="D78" s="206"/>
      <c r="E78" s="20"/>
      <c r="F78" s="16"/>
      <c r="G78" s="20"/>
      <c r="H78" s="13"/>
      <c r="I78" s="31"/>
      <c r="J78" s="34"/>
      <c r="K78" s="17"/>
      <c r="L78" s="252">
        <f t="shared" si="7"/>
        <v>0</v>
      </c>
      <c r="M78" s="19">
        <f t="shared" si="5"/>
        <v>0</v>
      </c>
    </row>
    <row r="79" spans="1:13" s="9" customFormat="1" ht="14.4" x14ac:dyDescent="0.25">
      <c r="A79" s="205" t="str">
        <f t="shared" si="6"/>
        <v/>
      </c>
      <c r="B79" s="206"/>
      <c r="C79" s="206"/>
      <c r="D79" s="206"/>
      <c r="E79" s="20"/>
      <c r="F79" s="16"/>
      <c r="G79" s="20"/>
      <c r="H79" s="13"/>
      <c r="I79" s="31"/>
      <c r="J79" s="34"/>
      <c r="K79" s="17"/>
      <c r="L79" s="252">
        <f t="shared" si="7"/>
        <v>0</v>
      </c>
      <c r="M79" s="19">
        <f t="shared" si="5"/>
        <v>0</v>
      </c>
    </row>
    <row r="80" spans="1:13" s="9" customFormat="1" ht="14.4" x14ac:dyDescent="0.25">
      <c r="A80" s="205" t="str">
        <f t="shared" si="6"/>
        <v/>
      </c>
      <c r="B80" s="206"/>
      <c r="C80" s="206"/>
      <c r="D80" s="206"/>
      <c r="E80" s="20"/>
      <c r="F80" s="16"/>
      <c r="G80" s="20"/>
      <c r="H80" s="13"/>
      <c r="I80" s="31"/>
      <c r="J80" s="34"/>
      <c r="K80" s="17"/>
      <c r="L80" s="252">
        <f t="shared" si="7"/>
        <v>0</v>
      </c>
      <c r="M80" s="19">
        <f t="shared" si="5"/>
        <v>0</v>
      </c>
    </row>
    <row r="81" spans="1:13" s="9" customFormat="1" ht="14.4" x14ac:dyDescent="0.25">
      <c r="A81" s="205" t="str">
        <f t="shared" si="6"/>
        <v/>
      </c>
      <c r="B81" s="206"/>
      <c r="C81" s="206"/>
      <c r="D81" s="206"/>
      <c r="E81" s="20"/>
      <c r="F81" s="16"/>
      <c r="G81" s="20"/>
      <c r="H81" s="13"/>
      <c r="I81" s="31"/>
      <c r="J81" s="34"/>
      <c r="K81" s="17"/>
      <c r="L81" s="252">
        <f t="shared" si="7"/>
        <v>0</v>
      </c>
      <c r="M81" s="19">
        <f t="shared" si="5"/>
        <v>0</v>
      </c>
    </row>
    <row r="82" spans="1:13" s="9" customFormat="1" ht="14.4" x14ac:dyDescent="0.25">
      <c r="A82" s="205" t="str">
        <f t="shared" si="6"/>
        <v/>
      </c>
      <c r="B82" s="206"/>
      <c r="C82" s="206"/>
      <c r="D82" s="206"/>
      <c r="E82" s="20"/>
      <c r="F82" s="16"/>
      <c r="G82" s="20"/>
      <c r="H82" s="13"/>
      <c r="I82" s="31"/>
      <c r="J82" s="34"/>
      <c r="K82" s="17"/>
      <c r="L82" s="252">
        <f t="shared" si="7"/>
        <v>0</v>
      </c>
      <c r="M82" s="19">
        <f t="shared" si="5"/>
        <v>0</v>
      </c>
    </row>
    <row r="83" spans="1:13" s="9" customFormat="1" ht="14.4" x14ac:dyDescent="0.25">
      <c r="A83" s="205" t="str">
        <f t="shared" si="6"/>
        <v/>
      </c>
      <c r="B83" s="206"/>
      <c r="C83" s="206"/>
      <c r="D83" s="206"/>
      <c r="E83" s="20"/>
      <c r="F83" s="16"/>
      <c r="G83" s="20"/>
      <c r="H83" s="13"/>
      <c r="I83" s="31"/>
      <c r="J83" s="34"/>
      <c r="K83" s="17"/>
      <c r="L83" s="252">
        <f t="shared" si="7"/>
        <v>0</v>
      </c>
      <c r="M83" s="19">
        <f t="shared" si="5"/>
        <v>0</v>
      </c>
    </row>
    <row r="84" spans="1:13" s="9" customFormat="1" ht="14.4" x14ac:dyDescent="0.25">
      <c r="A84" s="205" t="str">
        <f t="shared" si="6"/>
        <v/>
      </c>
      <c r="B84" s="14"/>
      <c r="C84" s="206"/>
      <c r="D84" s="459"/>
      <c r="E84" s="31"/>
      <c r="F84" s="14"/>
      <c r="G84" s="31"/>
      <c r="H84" s="31"/>
      <c r="I84" s="31"/>
      <c r="J84" s="31"/>
      <c r="K84" s="31"/>
      <c r="L84" s="252">
        <f t="shared" si="7"/>
        <v>0</v>
      </c>
      <c r="M84" s="19">
        <f t="shared" si="5"/>
        <v>0</v>
      </c>
    </row>
    <row r="85" spans="1:13" s="9" customFormat="1" ht="14.4" x14ac:dyDescent="0.25">
      <c r="A85" s="205" t="str">
        <f t="shared" si="6"/>
        <v/>
      </c>
      <c r="B85" s="206"/>
      <c r="C85" s="206"/>
      <c r="D85" s="206"/>
      <c r="E85" s="31"/>
      <c r="F85" s="14"/>
      <c r="G85" s="31"/>
      <c r="H85" s="31"/>
      <c r="I85" s="31"/>
      <c r="J85" s="31"/>
      <c r="K85" s="31"/>
      <c r="L85" s="252">
        <f t="shared" si="7"/>
        <v>0</v>
      </c>
      <c r="M85" s="19">
        <f t="shared" si="5"/>
        <v>0</v>
      </c>
    </row>
    <row r="86" spans="1:13" s="9" customFormat="1" ht="14.4" x14ac:dyDescent="0.25">
      <c r="A86" s="205" t="str">
        <f t="shared" si="6"/>
        <v/>
      </c>
      <c r="B86" s="461"/>
      <c r="C86" s="206"/>
      <c r="D86" s="462"/>
      <c r="E86" s="460"/>
      <c r="F86" s="461"/>
      <c r="G86" s="460"/>
      <c r="H86" s="460"/>
      <c r="I86" s="460"/>
      <c r="J86" s="460"/>
      <c r="K86" s="460"/>
      <c r="L86" s="252">
        <f t="shared" si="7"/>
        <v>0</v>
      </c>
      <c r="M86" s="19">
        <f t="shared" si="5"/>
        <v>0</v>
      </c>
    </row>
    <row r="87" spans="1:13" s="9" customFormat="1" ht="14.4" x14ac:dyDescent="0.25">
      <c r="A87" s="205" t="str">
        <f t="shared" si="6"/>
        <v/>
      </c>
      <c r="B87" s="206"/>
      <c r="C87" s="206"/>
      <c r="D87" s="206"/>
      <c r="E87" s="31"/>
      <c r="F87" s="14"/>
      <c r="G87" s="31"/>
      <c r="H87" s="31"/>
      <c r="I87" s="31"/>
      <c r="J87" s="31"/>
      <c r="K87" s="31"/>
      <c r="L87" s="252">
        <f t="shared" si="7"/>
        <v>0</v>
      </c>
      <c r="M87" s="19">
        <f t="shared" si="5"/>
        <v>0</v>
      </c>
    </row>
    <row r="88" spans="1:13" s="9" customFormat="1" ht="14.4" x14ac:dyDescent="0.25">
      <c r="A88" s="205" t="str">
        <f t="shared" si="6"/>
        <v/>
      </c>
      <c r="B88" s="206"/>
      <c r="C88" s="206"/>
      <c r="D88" s="206"/>
      <c r="E88" s="31"/>
      <c r="F88" s="14"/>
      <c r="G88" s="31"/>
      <c r="H88" s="31"/>
      <c r="I88" s="31"/>
      <c r="J88" s="31"/>
      <c r="K88" s="31"/>
      <c r="L88" s="252">
        <f t="shared" si="7"/>
        <v>0</v>
      </c>
      <c r="M88" s="19">
        <f t="shared" si="5"/>
        <v>0</v>
      </c>
    </row>
    <row r="89" spans="1:13" s="9" customFormat="1" ht="14.4" x14ac:dyDescent="0.25">
      <c r="A89" s="205" t="str">
        <f t="shared" si="6"/>
        <v/>
      </c>
      <c r="B89" s="206"/>
      <c r="C89" s="206"/>
      <c r="D89" s="206"/>
      <c r="E89" s="31"/>
      <c r="F89" s="14"/>
      <c r="G89" s="31"/>
      <c r="H89" s="31"/>
      <c r="I89" s="31"/>
      <c r="J89" s="31"/>
      <c r="K89" s="31"/>
      <c r="L89" s="252">
        <f t="shared" si="7"/>
        <v>0</v>
      </c>
      <c r="M89" s="19">
        <f t="shared" si="5"/>
        <v>0</v>
      </c>
    </row>
    <row r="90" spans="1:13" s="9" customFormat="1" ht="14.4" x14ac:dyDescent="0.25">
      <c r="A90" s="205" t="str">
        <f t="shared" si="6"/>
        <v/>
      </c>
      <c r="B90" s="206"/>
      <c r="C90" s="206"/>
      <c r="D90" s="206"/>
      <c r="E90" s="31"/>
      <c r="F90" s="14"/>
      <c r="G90" s="31"/>
      <c r="H90" s="31"/>
      <c r="I90" s="31"/>
      <c r="J90" s="31"/>
      <c r="K90" s="31"/>
      <c r="L90" s="252">
        <f t="shared" si="7"/>
        <v>0</v>
      </c>
      <c r="M90" s="19">
        <f t="shared" si="5"/>
        <v>0</v>
      </c>
    </row>
    <row r="91" spans="1:13" s="9" customFormat="1" ht="14.4" x14ac:dyDescent="0.25">
      <c r="A91" s="205" t="str">
        <f t="shared" si="6"/>
        <v/>
      </c>
      <c r="B91" s="206"/>
      <c r="C91" s="206"/>
      <c r="D91" s="206"/>
      <c r="E91" s="31"/>
      <c r="F91" s="14"/>
      <c r="G91" s="31"/>
      <c r="H91" s="31"/>
      <c r="I91" s="31"/>
      <c r="J91" s="31"/>
      <c r="K91" s="31"/>
      <c r="L91" s="252">
        <f t="shared" si="7"/>
        <v>0</v>
      </c>
      <c r="M91" s="19">
        <f t="shared" si="5"/>
        <v>0</v>
      </c>
    </row>
    <row r="92" spans="1:13" s="9" customFormat="1" ht="14.4" x14ac:dyDescent="0.25">
      <c r="A92" s="205" t="str">
        <f t="shared" si="6"/>
        <v/>
      </c>
      <c r="B92" s="206"/>
      <c r="C92" s="206"/>
      <c r="D92" s="206"/>
      <c r="E92" s="31"/>
      <c r="F92" s="14"/>
      <c r="G92" s="31"/>
      <c r="H92" s="31"/>
      <c r="I92" s="31"/>
      <c r="J92" s="31"/>
      <c r="K92" s="31"/>
      <c r="L92" s="252">
        <f t="shared" si="7"/>
        <v>0</v>
      </c>
      <c r="M92" s="19">
        <f t="shared" si="5"/>
        <v>0</v>
      </c>
    </row>
    <row r="93" spans="1:13" s="9" customFormat="1" ht="14.4" x14ac:dyDescent="0.25">
      <c r="A93" s="205" t="str">
        <f t="shared" si="6"/>
        <v/>
      </c>
      <c r="B93" s="206"/>
      <c r="C93" s="206"/>
      <c r="D93" s="206"/>
      <c r="E93" s="31"/>
      <c r="F93" s="14"/>
      <c r="G93" s="31"/>
      <c r="H93" s="31"/>
      <c r="I93" s="31"/>
      <c r="J93" s="31"/>
      <c r="K93" s="31"/>
      <c r="L93" s="252">
        <f t="shared" si="7"/>
        <v>0</v>
      </c>
      <c r="M93" s="19">
        <f t="shared" si="5"/>
        <v>0</v>
      </c>
    </row>
    <row r="94" spans="1:13" s="9" customFormat="1" ht="14.4" x14ac:dyDescent="0.25">
      <c r="A94" s="205" t="str">
        <f t="shared" si="6"/>
        <v/>
      </c>
      <c r="B94" s="206"/>
      <c r="C94" s="206"/>
      <c r="D94" s="206"/>
      <c r="E94" s="31"/>
      <c r="F94" s="14"/>
      <c r="G94" s="31"/>
      <c r="H94" s="31"/>
      <c r="I94" s="31"/>
      <c r="J94" s="31"/>
      <c r="K94" s="31"/>
      <c r="L94" s="252">
        <f t="shared" si="7"/>
        <v>0</v>
      </c>
      <c r="M94" s="19">
        <f t="shared" si="5"/>
        <v>0</v>
      </c>
    </row>
    <row r="95" spans="1:13" s="9" customFormat="1" ht="14.4" x14ac:dyDescent="0.25">
      <c r="A95" s="205" t="str">
        <f t="shared" si="6"/>
        <v/>
      </c>
      <c r="B95" s="206"/>
      <c r="C95" s="206"/>
      <c r="D95" s="206"/>
      <c r="E95" s="31"/>
      <c r="F95" s="14"/>
      <c r="G95" s="31"/>
      <c r="H95" s="31"/>
      <c r="I95" s="31"/>
      <c r="J95" s="31"/>
      <c r="K95" s="31"/>
      <c r="L95" s="252">
        <f t="shared" si="7"/>
        <v>0</v>
      </c>
      <c r="M95" s="19">
        <f t="shared" si="5"/>
        <v>0</v>
      </c>
    </row>
    <row r="96" spans="1:13" s="9" customFormat="1" ht="14.4" x14ac:dyDescent="0.25">
      <c r="A96" s="205" t="str">
        <f t="shared" si="6"/>
        <v/>
      </c>
      <c r="B96" s="206"/>
      <c r="C96" s="206"/>
      <c r="D96" s="206"/>
      <c r="E96" s="31"/>
      <c r="F96" s="14"/>
      <c r="G96" s="31"/>
      <c r="H96" s="31"/>
      <c r="I96" s="31"/>
      <c r="J96" s="31"/>
      <c r="K96" s="31"/>
      <c r="L96" s="252">
        <f t="shared" si="7"/>
        <v>0</v>
      </c>
      <c r="M96" s="19">
        <f t="shared" si="5"/>
        <v>0</v>
      </c>
    </row>
    <row r="97" spans="1:13" s="9" customFormat="1" ht="14.4" x14ac:dyDescent="0.25">
      <c r="A97" s="205" t="str">
        <f t="shared" si="6"/>
        <v/>
      </c>
      <c r="B97" s="14"/>
      <c r="C97" s="206"/>
      <c r="D97" s="459"/>
      <c r="E97" s="31"/>
      <c r="F97" s="14"/>
      <c r="G97" s="31"/>
      <c r="H97" s="31"/>
      <c r="I97" s="31"/>
      <c r="J97" s="31"/>
      <c r="K97" s="31"/>
      <c r="L97" s="252">
        <f t="shared" si="7"/>
        <v>0</v>
      </c>
      <c r="M97" s="19">
        <f t="shared" si="5"/>
        <v>0</v>
      </c>
    </row>
    <row r="98" spans="1:13" s="9" customFormat="1" ht="14.4" x14ac:dyDescent="0.25">
      <c r="A98" s="205" t="str">
        <f t="shared" si="6"/>
        <v/>
      </c>
      <c r="B98" s="206"/>
      <c r="C98" s="206"/>
      <c r="D98" s="206"/>
      <c r="E98" s="31"/>
      <c r="F98" s="14"/>
      <c r="G98" s="31"/>
      <c r="H98" s="31"/>
      <c r="I98" s="31"/>
      <c r="J98" s="31"/>
      <c r="K98" s="31"/>
      <c r="L98" s="252">
        <f t="shared" si="7"/>
        <v>0</v>
      </c>
      <c r="M98" s="19">
        <f t="shared" ref="M98:M125" si="8">SUM(L98+$M$5)</f>
        <v>0</v>
      </c>
    </row>
    <row r="99" spans="1:13" s="9" customFormat="1" ht="14.4" x14ac:dyDescent="0.25">
      <c r="A99" s="205" t="str">
        <f t="shared" si="6"/>
        <v/>
      </c>
      <c r="B99" s="206"/>
      <c r="C99" s="206"/>
      <c r="D99" s="206"/>
      <c r="E99" s="31"/>
      <c r="F99" s="14"/>
      <c r="G99" s="31"/>
      <c r="H99" s="31"/>
      <c r="I99" s="31"/>
      <c r="J99" s="31"/>
      <c r="K99" s="31"/>
      <c r="L99" s="252">
        <f t="shared" si="7"/>
        <v>0</v>
      </c>
      <c r="M99" s="19">
        <f t="shared" si="8"/>
        <v>0</v>
      </c>
    </row>
    <row r="100" spans="1:13" s="9" customFormat="1" ht="14.4" x14ac:dyDescent="0.25">
      <c r="A100" s="205" t="str">
        <f t="shared" si="6"/>
        <v/>
      </c>
      <c r="B100" s="206"/>
      <c r="C100" s="206"/>
      <c r="D100" s="206"/>
      <c r="E100" s="31"/>
      <c r="F100" s="14"/>
      <c r="G100" s="31"/>
      <c r="H100" s="31"/>
      <c r="I100" s="31"/>
      <c r="J100" s="31"/>
      <c r="K100" s="31"/>
      <c r="L100" s="252">
        <f t="shared" si="7"/>
        <v>0</v>
      </c>
      <c r="M100" s="19">
        <f t="shared" si="8"/>
        <v>0</v>
      </c>
    </row>
    <row r="101" spans="1:13" s="9" customFormat="1" ht="14.4" x14ac:dyDescent="0.25">
      <c r="A101" s="205" t="str">
        <f t="shared" si="6"/>
        <v/>
      </c>
      <c r="B101" s="206"/>
      <c r="C101" s="206"/>
      <c r="D101" s="206"/>
      <c r="E101" s="31"/>
      <c r="F101" s="14"/>
      <c r="G101" s="31"/>
      <c r="H101" s="31"/>
      <c r="I101" s="31"/>
      <c r="J101" s="31"/>
      <c r="K101" s="31"/>
      <c r="L101" s="252">
        <f t="shared" si="7"/>
        <v>0</v>
      </c>
      <c r="M101" s="19">
        <f t="shared" si="8"/>
        <v>0</v>
      </c>
    </row>
    <row r="102" spans="1:13" s="9" customFormat="1" ht="14.4" x14ac:dyDescent="0.25">
      <c r="A102" s="205" t="str">
        <f t="shared" ref="A102:A133" si="9">CONCATENATE(B102,C102,D102)</f>
        <v/>
      </c>
      <c r="B102" s="206"/>
      <c r="C102" s="206"/>
      <c r="D102" s="206"/>
      <c r="E102" s="31"/>
      <c r="F102" s="14"/>
      <c r="G102" s="31"/>
      <c r="H102" s="31"/>
      <c r="I102" s="31"/>
      <c r="J102" s="31"/>
      <c r="K102" s="31"/>
      <c r="L102" s="252">
        <f t="shared" si="7"/>
        <v>0</v>
      </c>
      <c r="M102" s="19">
        <f t="shared" si="8"/>
        <v>0</v>
      </c>
    </row>
    <row r="103" spans="1:13" s="9" customFormat="1" ht="14.4" x14ac:dyDescent="0.25">
      <c r="A103" s="205" t="str">
        <f t="shared" si="9"/>
        <v/>
      </c>
      <c r="B103" s="206"/>
      <c r="C103" s="206"/>
      <c r="D103" s="206"/>
      <c r="E103" s="31"/>
      <c r="F103" s="14"/>
      <c r="G103" s="31"/>
      <c r="H103" s="31"/>
      <c r="I103" s="31"/>
      <c r="J103" s="31"/>
      <c r="K103" s="31"/>
      <c r="L103" s="252">
        <f t="shared" si="7"/>
        <v>0</v>
      </c>
      <c r="M103" s="19">
        <f t="shared" si="8"/>
        <v>0</v>
      </c>
    </row>
    <row r="104" spans="1:13" s="9" customFormat="1" ht="14.4" x14ac:dyDescent="0.25">
      <c r="A104" s="205" t="str">
        <f t="shared" si="9"/>
        <v/>
      </c>
      <c r="B104" s="206"/>
      <c r="C104" s="206"/>
      <c r="D104" s="206"/>
      <c r="E104" s="31"/>
      <c r="F104" s="14"/>
      <c r="G104" s="31"/>
      <c r="H104" s="31"/>
      <c r="I104" s="31"/>
      <c r="J104" s="31"/>
      <c r="K104" s="31"/>
      <c r="L104" s="252">
        <f t="shared" si="7"/>
        <v>0</v>
      </c>
      <c r="M104" s="19">
        <f t="shared" si="8"/>
        <v>0</v>
      </c>
    </row>
    <row r="105" spans="1:13" s="9" customFormat="1" ht="14.4" x14ac:dyDescent="0.25">
      <c r="A105" s="205" t="str">
        <f t="shared" si="9"/>
        <v/>
      </c>
      <c r="B105" s="206"/>
      <c r="C105" s="206"/>
      <c r="D105" s="206"/>
      <c r="E105" s="31"/>
      <c r="F105" s="14"/>
      <c r="G105" s="31"/>
      <c r="H105" s="31"/>
      <c r="I105" s="31"/>
      <c r="J105" s="31"/>
      <c r="K105" s="31"/>
      <c r="L105" s="252">
        <f t="shared" si="7"/>
        <v>0</v>
      </c>
      <c r="M105" s="19">
        <f t="shared" si="8"/>
        <v>0</v>
      </c>
    </row>
    <row r="106" spans="1:13" s="9" customFormat="1" ht="14.4" x14ac:dyDescent="0.25">
      <c r="A106" s="205" t="str">
        <f t="shared" si="9"/>
        <v/>
      </c>
      <c r="B106" s="14"/>
      <c r="C106" s="206"/>
      <c r="D106" s="459"/>
      <c r="E106" s="31"/>
      <c r="F106" s="14"/>
      <c r="G106" s="31"/>
      <c r="H106" s="31"/>
      <c r="I106" s="31"/>
      <c r="J106" s="31"/>
      <c r="K106" s="31"/>
      <c r="L106" s="252">
        <f t="shared" si="7"/>
        <v>0</v>
      </c>
      <c r="M106" s="19">
        <f t="shared" si="8"/>
        <v>0</v>
      </c>
    </row>
    <row r="107" spans="1:13" s="9" customFormat="1" ht="14.4" x14ac:dyDescent="0.25">
      <c r="A107" s="205" t="str">
        <f t="shared" si="9"/>
        <v/>
      </c>
      <c r="B107" s="206"/>
      <c r="C107" s="206"/>
      <c r="D107" s="206"/>
      <c r="E107" s="31"/>
      <c r="F107" s="14"/>
      <c r="G107" s="31"/>
      <c r="H107" s="31"/>
      <c r="I107" s="31"/>
      <c r="J107" s="31"/>
      <c r="K107" s="31"/>
      <c r="L107" s="252">
        <f t="shared" si="7"/>
        <v>0</v>
      </c>
      <c r="M107" s="19">
        <f t="shared" si="8"/>
        <v>0</v>
      </c>
    </row>
    <row r="108" spans="1:13" s="9" customFormat="1" ht="14.4" x14ac:dyDescent="0.25">
      <c r="A108" s="205" t="str">
        <f t="shared" si="9"/>
        <v/>
      </c>
      <c r="B108" s="206"/>
      <c r="C108" s="206"/>
      <c r="D108" s="206"/>
      <c r="E108" s="31"/>
      <c r="F108" s="14"/>
      <c r="G108" s="31"/>
      <c r="H108" s="31"/>
      <c r="I108" s="31"/>
      <c r="J108" s="31"/>
      <c r="K108" s="31"/>
      <c r="L108" s="252">
        <f t="shared" si="7"/>
        <v>0</v>
      </c>
      <c r="M108" s="19">
        <f t="shared" si="8"/>
        <v>0</v>
      </c>
    </row>
    <row r="109" spans="1:13" s="9" customFormat="1" ht="14.4" x14ac:dyDescent="0.25">
      <c r="A109" s="205" t="str">
        <f t="shared" si="9"/>
        <v/>
      </c>
      <c r="B109" s="206"/>
      <c r="C109" s="206"/>
      <c r="D109" s="206"/>
      <c r="E109" s="31"/>
      <c r="F109" s="14"/>
      <c r="G109" s="31"/>
      <c r="H109" s="31"/>
      <c r="I109" s="31"/>
      <c r="J109" s="31"/>
      <c r="K109" s="31"/>
      <c r="L109" s="252">
        <f t="shared" si="7"/>
        <v>0</v>
      </c>
      <c r="M109" s="19">
        <f t="shared" si="8"/>
        <v>0</v>
      </c>
    </row>
    <row r="110" spans="1:13" s="9" customFormat="1" ht="14.4" x14ac:dyDescent="0.25">
      <c r="A110" s="205" t="str">
        <f t="shared" si="9"/>
        <v/>
      </c>
      <c r="B110" s="206"/>
      <c r="C110" s="206"/>
      <c r="D110" s="206"/>
      <c r="E110" s="31"/>
      <c r="F110" s="14"/>
      <c r="G110" s="31"/>
      <c r="H110" s="31"/>
      <c r="I110" s="31"/>
      <c r="J110" s="31"/>
      <c r="K110" s="31"/>
      <c r="L110" s="252">
        <f t="shared" si="7"/>
        <v>0</v>
      </c>
      <c r="M110" s="19">
        <f t="shared" si="8"/>
        <v>0</v>
      </c>
    </row>
    <row r="111" spans="1:13" s="9" customFormat="1" ht="14.4" x14ac:dyDescent="0.25">
      <c r="A111" s="205" t="str">
        <f t="shared" si="9"/>
        <v/>
      </c>
      <c r="B111" s="14"/>
      <c r="C111" s="206"/>
      <c r="D111" s="459"/>
      <c r="E111" s="31"/>
      <c r="F111" s="14"/>
      <c r="G111" s="31"/>
      <c r="H111" s="31"/>
      <c r="I111" s="31"/>
      <c r="J111" s="31"/>
      <c r="K111" s="31"/>
      <c r="L111" s="252">
        <f t="shared" si="7"/>
        <v>0</v>
      </c>
      <c r="M111" s="19">
        <f t="shared" si="8"/>
        <v>0</v>
      </c>
    </row>
    <row r="112" spans="1:13" s="9" customFormat="1" ht="14.4" x14ac:dyDescent="0.25">
      <c r="A112" s="205" t="str">
        <f t="shared" si="9"/>
        <v/>
      </c>
      <c r="B112" s="206"/>
      <c r="C112" s="206"/>
      <c r="D112" s="206"/>
      <c r="E112" s="31"/>
      <c r="F112" s="14"/>
      <c r="G112" s="31"/>
      <c r="H112" s="31"/>
      <c r="I112" s="31"/>
      <c r="J112" s="31"/>
      <c r="K112" s="31"/>
      <c r="L112" s="252">
        <f t="shared" si="7"/>
        <v>0</v>
      </c>
      <c r="M112" s="19">
        <f t="shared" si="8"/>
        <v>0</v>
      </c>
    </row>
    <row r="113" spans="1:13" s="9" customFormat="1" ht="14.4" x14ac:dyDescent="0.25">
      <c r="A113" s="205" t="str">
        <f t="shared" si="9"/>
        <v/>
      </c>
      <c r="B113" s="206"/>
      <c r="C113" s="206"/>
      <c r="D113" s="206"/>
      <c r="E113" s="31"/>
      <c r="F113" s="14"/>
      <c r="G113" s="31"/>
      <c r="H113" s="31"/>
      <c r="I113" s="31"/>
      <c r="J113" s="31"/>
      <c r="K113" s="31"/>
      <c r="L113" s="252">
        <f t="shared" si="7"/>
        <v>0</v>
      </c>
      <c r="M113" s="19">
        <f t="shared" si="8"/>
        <v>0</v>
      </c>
    </row>
    <row r="114" spans="1:13" s="9" customFormat="1" ht="14.4" x14ac:dyDescent="0.25">
      <c r="A114" s="205" t="str">
        <f t="shared" si="9"/>
        <v/>
      </c>
      <c r="B114" s="206"/>
      <c r="C114" s="206"/>
      <c r="D114" s="206"/>
      <c r="E114" s="31"/>
      <c r="F114" s="14"/>
      <c r="G114" s="31"/>
      <c r="H114" s="31"/>
      <c r="I114" s="31"/>
      <c r="J114" s="31"/>
      <c r="K114" s="31"/>
      <c r="L114" s="252">
        <f t="shared" si="7"/>
        <v>0</v>
      </c>
      <c r="M114" s="19">
        <f t="shared" si="8"/>
        <v>0</v>
      </c>
    </row>
    <row r="115" spans="1:13" s="9" customFormat="1" ht="14.4" x14ac:dyDescent="0.25">
      <c r="A115" s="205" t="str">
        <f t="shared" si="9"/>
        <v/>
      </c>
      <c r="B115" s="206"/>
      <c r="C115" s="206"/>
      <c r="D115" s="206"/>
      <c r="E115" s="31"/>
      <c r="F115" s="14"/>
      <c r="G115" s="31"/>
      <c r="H115" s="31"/>
      <c r="I115" s="31"/>
      <c r="J115" s="31"/>
      <c r="K115" s="31"/>
      <c r="L115" s="252">
        <f t="shared" si="7"/>
        <v>0</v>
      </c>
      <c r="M115" s="19">
        <f t="shared" si="8"/>
        <v>0</v>
      </c>
    </row>
    <row r="116" spans="1:13" s="9" customFormat="1" ht="14.4" x14ac:dyDescent="0.25">
      <c r="A116" s="205" t="str">
        <f t="shared" si="9"/>
        <v/>
      </c>
      <c r="B116" s="206"/>
      <c r="C116" s="206"/>
      <c r="D116" s="206"/>
      <c r="E116" s="31"/>
      <c r="F116" s="14"/>
      <c r="G116" s="31"/>
      <c r="H116" s="31"/>
      <c r="I116" s="31"/>
      <c r="J116" s="31"/>
      <c r="K116" s="31"/>
      <c r="L116" s="252">
        <f t="shared" si="7"/>
        <v>0</v>
      </c>
      <c r="M116" s="19">
        <f t="shared" si="8"/>
        <v>0</v>
      </c>
    </row>
    <row r="117" spans="1:13" s="9" customFormat="1" ht="14.4" x14ac:dyDescent="0.25">
      <c r="A117" s="205" t="str">
        <f t="shared" si="9"/>
        <v/>
      </c>
      <c r="B117" s="14"/>
      <c r="C117" s="206"/>
      <c r="D117" s="459"/>
      <c r="E117" s="31"/>
      <c r="F117" s="14"/>
      <c r="G117" s="31"/>
      <c r="H117" s="31"/>
      <c r="I117" s="31"/>
      <c r="J117" s="31"/>
      <c r="K117" s="31"/>
      <c r="L117" s="252">
        <f t="shared" si="7"/>
        <v>0</v>
      </c>
      <c r="M117" s="19">
        <f t="shared" si="8"/>
        <v>0</v>
      </c>
    </row>
    <row r="118" spans="1:13" s="9" customFormat="1" ht="14.4" x14ac:dyDescent="0.25">
      <c r="A118" s="205" t="str">
        <f t="shared" si="9"/>
        <v/>
      </c>
      <c r="B118" s="206"/>
      <c r="C118" s="206"/>
      <c r="D118" s="206"/>
      <c r="E118" s="31"/>
      <c r="F118" s="14"/>
      <c r="G118" s="31"/>
      <c r="H118" s="31"/>
      <c r="I118" s="31"/>
      <c r="J118" s="31"/>
      <c r="K118" s="31"/>
      <c r="L118" s="252">
        <f t="shared" si="7"/>
        <v>0</v>
      </c>
      <c r="M118" s="19">
        <f t="shared" si="8"/>
        <v>0</v>
      </c>
    </row>
    <row r="119" spans="1:13" s="9" customFormat="1" ht="14.4" x14ac:dyDescent="0.25">
      <c r="A119" s="205" t="str">
        <f t="shared" si="9"/>
        <v/>
      </c>
      <c r="B119" s="206"/>
      <c r="C119" s="206"/>
      <c r="D119" s="206"/>
      <c r="E119" s="31"/>
      <c r="F119" s="14"/>
      <c r="G119" s="31"/>
      <c r="H119" s="31"/>
      <c r="I119" s="31"/>
      <c r="J119" s="31"/>
      <c r="K119" s="31"/>
      <c r="L119" s="252">
        <f t="shared" si="7"/>
        <v>0</v>
      </c>
      <c r="M119" s="19">
        <f t="shared" si="8"/>
        <v>0</v>
      </c>
    </row>
    <row r="120" spans="1:13" s="9" customFormat="1" ht="14.4" x14ac:dyDescent="0.25">
      <c r="A120" s="205" t="str">
        <f t="shared" si="9"/>
        <v/>
      </c>
      <c r="B120" s="240"/>
      <c r="C120" s="206"/>
      <c r="D120" s="206"/>
      <c r="E120" s="206"/>
      <c r="F120" s="16"/>
      <c r="G120" s="20"/>
      <c r="H120" s="13"/>
      <c r="I120" s="31"/>
      <c r="J120" s="34"/>
      <c r="K120" s="17"/>
      <c r="L120" s="252">
        <f t="shared" si="7"/>
        <v>0</v>
      </c>
      <c r="M120" s="19">
        <f t="shared" si="8"/>
        <v>0</v>
      </c>
    </row>
    <row r="121" spans="1:13" s="9" customFormat="1" ht="14.4" x14ac:dyDescent="0.25">
      <c r="A121" s="205" t="str">
        <f t="shared" si="9"/>
        <v/>
      </c>
      <c r="B121" s="240"/>
      <c r="C121" s="206"/>
      <c r="D121" s="206"/>
      <c r="E121" s="206"/>
      <c r="F121" s="16"/>
      <c r="G121" s="20"/>
      <c r="H121" s="13"/>
      <c r="I121" s="31"/>
      <c r="J121" s="34"/>
      <c r="K121" s="17"/>
      <c r="L121" s="252">
        <f t="shared" si="7"/>
        <v>0</v>
      </c>
      <c r="M121" s="19">
        <f t="shared" si="8"/>
        <v>0</v>
      </c>
    </row>
    <row r="122" spans="1:13" s="9" customFormat="1" ht="14.4" x14ac:dyDescent="0.25">
      <c r="A122" s="205" t="str">
        <f t="shared" si="9"/>
        <v/>
      </c>
      <c r="B122" s="240"/>
      <c r="C122" s="206"/>
      <c r="D122" s="206"/>
      <c r="E122" s="206"/>
      <c r="F122" s="16"/>
      <c r="G122" s="20"/>
      <c r="H122" s="13"/>
      <c r="I122" s="31"/>
      <c r="J122" s="34"/>
      <c r="K122" s="17"/>
      <c r="L122" s="18"/>
      <c r="M122" s="19">
        <f t="shared" si="8"/>
        <v>0</v>
      </c>
    </row>
    <row r="123" spans="1:13" s="9" customFormat="1" ht="14.4" x14ac:dyDescent="0.25">
      <c r="A123" s="205" t="str">
        <f t="shared" si="9"/>
        <v/>
      </c>
      <c r="B123" s="240"/>
      <c r="C123" s="206"/>
      <c r="D123" s="206"/>
      <c r="E123" s="206"/>
      <c r="F123" s="16"/>
      <c r="G123" s="20"/>
      <c r="H123" s="13"/>
      <c r="I123" s="31"/>
      <c r="J123" s="34"/>
      <c r="K123" s="17"/>
      <c r="L123" s="18"/>
      <c r="M123" s="19">
        <f t="shared" si="8"/>
        <v>0</v>
      </c>
    </row>
    <row r="124" spans="1:13" s="9" customFormat="1" ht="14.4" x14ac:dyDescent="0.25">
      <c r="A124" s="205" t="str">
        <f t="shared" si="9"/>
        <v/>
      </c>
      <c r="B124" s="240"/>
      <c r="C124" s="206"/>
      <c r="D124" s="206"/>
      <c r="E124" s="206"/>
      <c r="F124" s="16"/>
      <c r="G124" s="20"/>
      <c r="H124" s="13"/>
      <c r="I124" s="31"/>
      <c r="J124" s="34"/>
      <c r="K124" s="17"/>
      <c r="L124" s="18"/>
      <c r="M124" s="19">
        <f t="shared" si="8"/>
        <v>0</v>
      </c>
    </row>
    <row r="125" spans="1:13" s="9" customFormat="1" ht="14.4" x14ac:dyDescent="0.25">
      <c r="A125" s="205" t="str">
        <f t="shared" si="9"/>
        <v/>
      </c>
      <c r="B125" s="240"/>
      <c r="C125" s="206"/>
      <c r="D125" s="206"/>
      <c r="E125" s="206"/>
      <c r="F125" s="16"/>
      <c r="G125" s="20"/>
      <c r="H125" s="13"/>
      <c r="I125" s="31"/>
      <c r="J125" s="34"/>
      <c r="K125" s="17"/>
      <c r="L125" s="18"/>
      <c r="M125" s="19">
        <f t="shared" si="8"/>
        <v>0</v>
      </c>
    </row>
    <row r="126" spans="1:13" s="9" customFormat="1" ht="14.4" x14ac:dyDescent="0.25">
      <c r="A126" s="205" t="str">
        <f t="shared" si="9"/>
        <v/>
      </c>
      <c r="B126" s="240"/>
      <c r="C126" s="206"/>
      <c r="D126" s="206"/>
      <c r="E126" s="206"/>
      <c r="F126" s="16"/>
      <c r="G126" s="20"/>
      <c r="H126" s="13"/>
      <c r="I126" s="31"/>
      <c r="J126" s="34"/>
      <c r="K126" s="17"/>
      <c r="L126" s="18"/>
      <c r="M126" s="19">
        <f t="shared" ref="M126:M157" si="10">SUM(L126+$M$5)</f>
        <v>0</v>
      </c>
    </row>
    <row r="127" spans="1:13" s="9" customFormat="1" ht="14.4" x14ac:dyDescent="0.25">
      <c r="A127" s="205" t="str">
        <f t="shared" si="9"/>
        <v/>
      </c>
      <c r="B127" s="240"/>
      <c r="C127" s="206"/>
      <c r="D127" s="206"/>
      <c r="E127" s="206"/>
      <c r="F127" s="16"/>
      <c r="G127" s="20"/>
      <c r="H127" s="13"/>
      <c r="I127" s="31"/>
      <c r="J127" s="34"/>
      <c r="K127" s="17"/>
      <c r="L127" s="18"/>
      <c r="M127" s="19">
        <f t="shared" si="10"/>
        <v>0</v>
      </c>
    </row>
    <row r="128" spans="1:13" s="9" customFormat="1" ht="14.4" x14ac:dyDescent="0.25">
      <c r="A128" s="205" t="str">
        <f t="shared" si="9"/>
        <v/>
      </c>
      <c r="B128" s="240"/>
      <c r="C128" s="206"/>
      <c r="D128" s="206"/>
      <c r="E128" s="206"/>
      <c r="F128" s="16"/>
      <c r="G128" s="20"/>
      <c r="H128" s="13"/>
      <c r="I128" s="31"/>
      <c r="J128" s="34"/>
      <c r="K128" s="17"/>
      <c r="L128" s="18"/>
      <c r="M128" s="19">
        <f t="shared" si="10"/>
        <v>0</v>
      </c>
    </row>
    <row r="129" spans="1:13" s="9" customFormat="1" ht="14.4" x14ac:dyDescent="0.25">
      <c r="A129" s="205" t="str">
        <f t="shared" si="9"/>
        <v/>
      </c>
      <c r="B129" s="240"/>
      <c r="C129" s="206"/>
      <c r="D129" s="206"/>
      <c r="E129" s="206"/>
      <c r="F129" s="16"/>
      <c r="G129" s="20"/>
      <c r="H129" s="13"/>
      <c r="I129" s="31"/>
      <c r="J129" s="34"/>
      <c r="K129" s="17"/>
      <c r="L129" s="18"/>
      <c r="M129" s="19">
        <f t="shared" si="10"/>
        <v>0</v>
      </c>
    </row>
    <row r="130" spans="1:13" s="9" customFormat="1" ht="14.4" x14ac:dyDescent="0.25">
      <c r="A130" s="205" t="str">
        <f t="shared" si="9"/>
        <v/>
      </c>
      <c r="B130" s="240"/>
      <c r="C130" s="206"/>
      <c r="D130" s="206"/>
      <c r="E130" s="206"/>
      <c r="F130" s="16"/>
      <c r="G130" s="20"/>
      <c r="H130" s="13"/>
      <c r="I130" s="31"/>
      <c r="J130" s="34"/>
      <c r="K130" s="17"/>
      <c r="L130" s="18"/>
      <c r="M130" s="19">
        <f t="shared" si="10"/>
        <v>0</v>
      </c>
    </row>
    <row r="131" spans="1:13" s="9" customFormat="1" ht="14.4" x14ac:dyDescent="0.25">
      <c r="A131" s="205" t="str">
        <f t="shared" si="9"/>
        <v/>
      </c>
      <c r="B131" s="240"/>
      <c r="C131" s="206"/>
      <c r="D131" s="206"/>
      <c r="E131" s="206"/>
      <c r="F131" s="16"/>
      <c r="G131" s="20"/>
      <c r="H131" s="13"/>
      <c r="I131" s="31"/>
      <c r="J131" s="34"/>
      <c r="K131" s="17"/>
      <c r="L131" s="18"/>
      <c r="M131" s="19">
        <f t="shared" si="10"/>
        <v>0</v>
      </c>
    </row>
    <row r="132" spans="1:13" s="9" customFormat="1" ht="14.4" x14ac:dyDescent="0.25">
      <c r="A132" s="205" t="str">
        <f t="shared" si="9"/>
        <v/>
      </c>
      <c r="B132" s="240"/>
      <c r="C132" s="206"/>
      <c r="D132" s="206"/>
      <c r="E132" s="206"/>
      <c r="F132" s="16"/>
      <c r="G132" s="20"/>
      <c r="H132" s="13"/>
      <c r="I132" s="31"/>
      <c r="J132" s="34"/>
      <c r="K132" s="17"/>
      <c r="L132" s="18"/>
      <c r="M132" s="19">
        <f t="shared" si="10"/>
        <v>0</v>
      </c>
    </row>
    <row r="133" spans="1:13" s="9" customFormat="1" ht="14.4" x14ac:dyDescent="0.25">
      <c r="A133" s="205" t="str">
        <f t="shared" si="9"/>
        <v/>
      </c>
      <c r="B133" s="240"/>
      <c r="C133" s="206"/>
      <c r="D133" s="206"/>
      <c r="E133" s="206"/>
      <c r="F133" s="16"/>
      <c r="G133" s="20"/>
      <c r="H133" s="13"/>
      <c r="I133" s="31"/>
      <c r="J133" s="34"/>
      <c r="K133" s="17"/>
      <c r="L133" s="18"/>
      <c r="M133" s="19">
        <f t="shared" si="10"/>
        <v>0</v>
      </c>
    </row>
    <row r="134" spans="1:13" s="9" customFormat="1" ht="14.4" x14ac:dyDescent="0.25">
      <c r="A134" s="205" t="str">
        <f t="shared" ref="A134:A165" si="11">CONCATENATE(B134,C134,D134)</f>
        <v/>
      </c>
      <c r="B134" s="240"/>
      <c r="C134" s="206"/>
      <c r="D134" s="206"/>
      <c r="E134" s="206"/>
      <c r="F134" s="16"/>
      <c r="G134" s="20"/>
      <c r="H134" s="13"/>
      <c r="I134" s="31"/>
      <c r="J134" s="34"/>
      <c r="K134" s="17"/>
      <c r="L134" s="18"/>
      <c r="M134" s="19">
        <f t="shared" si="10"/>
        <v>0</v>
      </c>
    </row>
    <row r="135" spans="1:13" s="9" customFormat="1" ht="14.4" x14ac:dyDescent="0.25">
      <c r="A135" s="205" t="str">
        <f t="shared" si="11"/>
        <v/>
      </c>
      <c r="B135" s="240"/>
      <c r="C135" s="206"/>
      <c r="D135" s="206"/>
      <c r="E135" s="206"/>
      <c r="F135" s="16"/>
      <c r="G135" s="20"/>
      <c r="H135" s="13"/>
      <c r="I135" s="31"/>
      <c r="J135" s="34"/>
      <c r="K135" s="17"/>
      <c r="L135" s="18"/>
      <c r="M135" s="19">
        <f t="shared" si="10"/>
        <v>0</v>
      </c>
    </row>
    <row r="136" spans="1:13" s="9" customFormat="1" ht="14.4" x14ac:dyDescent="0.25">
      <c r="A136" s="205" t="str">
        <f t="shared" si="11"/>
        <v/>
      </c>
      <c r="B136" s="240"/>
      <c r="C136" s="206"/>
      <c r="D136" s="206"/>
      <c r="E136" s="206"/>
      <c r="F136" s="16"/>
      <c r="G136" s="20"/>
      <c r="H136" s="13"/>
      <c r="I136" s="31"/>
      <c r="J136" s="34"/>
      <c r="K136" s="17"/>
      <c r="L136" s="18"/>
      <c r="M136" s="19">
        <f t="shared" si="10"/>
        <v>0</v>
      </c>
    </row>
    <row r="137" spans="1:13" s="9" customFormat="1" ht="14.4" x14ac:dyDescent="0.25">
      <c r="A137" s="205" t="str">
        <f t="shared" si="11"/>
        <v/>
      </c>
      <c r="B137" s="240"/>
      <c r="C137" s="206"/>
      <c r="D137" s="206"/>
      <c r="E137" s="206"/>
      <c r="F137" s="16"/>
      <c r="G137" s="20"/>
      <c r="H137" s="13"/>
      <c r="I137" s="31"/>
      <c r="J137" s="34"/>
      <c r="K137" s="17"/>
      <c r="L137" s="18"/>
      <c r="M137" s="19">
        <f t="shared" si="10"/>
        <v>0</v>
      </c>
    </row>
    <row r="138" spans="1:13" s="9" customFormat="1" ht="14.4" x14ac:dyDescent="0.25">
      <c r="A138" s="205" t="str">
        <f t="shared" si="11"/>
        <v/>
      </c>
      <c r="B138" s="240"/>
      <c r="C138" s="206"/>
      <c r="D138" s="206"/>
      <c r="E138" s="206"/>
      <c r="F138" s="16"/>
      <c r="G138" s="20"/>
      <c r="H138" s="13"/>
      <c r="I138" s="31"/>
      <c r="J138" s="34"/>
      <c r="K138" s="17"/>
      <c r="L138" s="18"/>
      <c r="M138" s="19">
        <f t="shared" si="10"/>
        <v>0</v>
      </c>
    </row>
    <row r="139" spans="1:13" s="9" customFormat="1" ht="14.4" x14ac:dyDescent="0.25">
      <c r="A139" s="205" t="str">
        <f t="shared" si="11"/>
        <v/>
      </c>
      <c r="B139" s="240"/>
      <c r="C139" s="206"/>
      <c r="D139" s="206"/>
      <c r="E139" s="206"/>
      <c r="F139" s="16"/>
      <c r="G139" s="20"/>
      <c r="H139" s="13"/>
      <c r="I139" s="31"/>
      <c r="J139" s="34"/>
      <c r="K139" s="17"/>
      <c r="L139" s="18"/>
      <c r="M139" s="19">
        <f t="shared" si="10"/>
        <v>0</v>
      </c>
    </row>
    <row r="140" spans="1:13" s="9" customFormat="1" ht="14.4" x14ac:dyDescent="0.25">
      <c r="A140" s="205" t="str">
        <f t="shared" si="11"/>
        <v/>
      </c>
      <c r="B140" s="240"/>
      <c r="C140" s="206"/>
      <c r="D140" s="206"/>
      <c r="E140" s="206"/>
      <c r="F140" s="16"/>
      <c r="G140" s="20"/>
      <c r="H140" s="13"/>
      <c r="I140" s="31"/>
      <c r="J140" s="34"/>
      <c r="K140" s="17"/>
      <c r="L140" s="18"/>
      <c r="M140" s="19">
        <f t="shared" si="10"/>
        <v>0</v>
      </c>
    </row>
    <row r="141" spans="1:13" s="9" customFormat="1" ht="14.4" x14ac:dyDescent="0.25">
      <c r="A141" s="205" t="str">
        <f t="shared" si="11"/>
        <v/>
      </c>
      <c r="B141" s="240"/>
      <c r="C141" s="206"/>
      <c r="D141" s="206"/>
      <c r="E141" s="206"/>
      <c r="F141" s="16"/>
      <c r="G141" s="20"/>
      <c r="H141" s="13"/>
      <c r="I141" s="31"/>
      <c r="J141" s="34"/>
      <c r="K141" s="17"/>
      <c r="L141" s="18"/>
      <c r="M141" s="19">
        <f t="shared" si="10"/>
        <v>0</v>
      </c>
    </row>
    <row r="142" spans="1:13" s="9" customFormat="1" ht="14.4" x14ac:dyDescent="0.25">
      <c r="A142" s="205" t="str">
        <f t="shared" si="11"/>
        <v/>
      </c>
      <c r="B142" s="240"/>
      <c r="C142" s="206"/>
      <c r="D142" s="206"/>
      <c r="E142" s="206"/>
      <c r="F142" s="16"/>
      <c r="G142" s="20"/>
      <c r="H142" s="13"/>
      <c r="I142" s="31"/>
      <c r="J142" s="34"/>
      <c r="K142" s="17"/>
      <c r="L142" s="18"/>
      <c r="M142" s="19">
        <f t="shared" si="10"/>
        <v>0</v>
      </c>
    </row>
    <row r="143" spans="1:13" s="9" customFormat="1" ht="14.4" x14ac:dyDescent="0.25">
      <c r="A143" s="205" t="str">
        <f t="shared" si="11"/>
        <v/>
      </c>
      <c r="B143" s="240"/>
      <c r="C143" s="206"/>
      <c r="D143" s="206"/>
      <c r="E143" s="206"/>
      <c r="F143" s="16"/>
      <c r="G143" s="20"/>
      <c r="H143" s="13"/>
      <c r="I143" s="31"/>
      <c r="J143" s="34"/>
      <c r="K143" s="17"/>
      <c r="L143" s="18"/>
      <c r="M143" s="19">
        <f t="shared" si="10"/>
        <v>0</v>
      </c>
    </row>
    <row r="144" spans="1:13" s="9" customFormat="1" ht="14.4" x14ac:dyDescent="0.25">
      <c r="A144" s="205" t="str">
        <f t="shared" si="11"/>
        <v/>
      </c>
      <c r="B144" s="240"/>
      <c r="C144" s="206"/>
      <c r="D144" s="206"/>
      <c r="E144" s="206"/>
      <c r="F144" s="16"/>
      <c r="G144" s="20"/>
      <c r="H144" s="13"/>
      <c r="I144" s="31"/>
      <c r="J144" s="34"/>
      <c r="K144" s="17"/>
      <c r="L144" s="18"/>
      <c r="M144" s="19">
        <f t="shared" si="10"/>
        <v>0</v>
      </c>
    </row>
    <row r="145" spans="1:13" s="9" customFormat="1" ht="14.4" x14ac:dyDescent="0.25">
      <c r="A145" s="205" t="str">
        <f t="shared" si="11"/>
        <v/>
      </c>
      <c r="B145" s="240"/>
      <c r="C145" s="206"/>
      <c r="D145" s="206"/>
      <c r="E145" s="206"/>
      <c r="F145" s="16"/>
      <c r="G145" s="20"/>
      <c r="H145" s="13"/>
      <c r="I145" s="31"/>
      <c r="J145" s="34"/>
      <c r="K145" s="17"/>
      <c r="L145" s="18"/>
      <c r="M145" s="19">
        <f t="shared" si="10"/>
        <v>0</v>
      </c>
    </row>
    <row r="146" spans="1:13" s="9" customFormat="1" ht="14.4" x14ac:dyDescent="0.25">
      <c r="A146" s="205" t="str">
        <f t="shared" si="11"/>
        <v/>
      </c>
      <c r="B146" s="240"/>
      <c r="C146" s="206"/>
      <c r="D146" s="206"/>
      <c r="E146" s="206"/>
      <c r="F146" s="16"/>
      <c r="G146" s="20"/>
      <c r="H146" s="13"/>
      <c r="I146" s="31"/>
      <c r="J146" s="34"/>
      <c r="K146" s="17"/>
      <c r="L146" s="18"/>
      <c r="M146" s="19">
        <f t="shared" si="10"/>
        <v>0</v>
      </c>
    </row>
    <row r="147" spans="1:13" s="9" customFormat="1" ht="14.4" x14ac:dyDescent="0.25">
      <c r="A147" s="205" t="str">
        <f t="shared" si="11"/>
        <v/>
      </c>
      <c r="B147" s="240"/>
      <c r="C147" s="206"/>
      <c r="D147" s="206"/>
      <c r="E147" s="206"/>
      <c r="F147" s="16"/>
      <c r="G147" s="20"/>
      <c r="H147" s="13"/>
      <c r="I147" s="31"/>
      <c r="J147" s="34"/>
      <c r="K147" s="17"/>
      <c r="L147" s="18"/>
      <c r="M147" s="19">
        <f t="shared" si="10"/>
        <v>0</v>
      </c>
    </row>
    <row r="148" spans="1:13" s="9" customFormat="1" ht="14.4" x14ac:dyDescent="0.25">
      <c r="A148" s="205" t="str">
        <f t="shared" si="11"/>
        <v/>
      </c>
      <c r="B148" s="240"/>
      <c r="C148" s="206"/>
      <c r="D148" s="206"/>
      <c r="E148" s="206"/>
      <c r="F148" s="16"/>
      <c r="G148" s="20"/>
      <c r="H148" s="13"/>
      <c r="I148" s="31"/>
      <c r="J148" s="34"/>
      <c r="K148" s="17"/>
      <c r="L148" s="18"/>
      <c r="M148" s="19">
        <f t="shared" si="10"/>
        <v>0</v>
      </c>
    </row>
    <row r="149" spans="1:13" s="9" customFormat="1" ht="14.4" x14ac:dyDescent="0.25">
      <c r="A149" s="205" t="str">
        <f t="shared" si="11"/>
        <v/>
      </c>
      <c r="B149" s="240"/>
      <c r="C149" s="206"/>
      <c r="D149" s="206"/>
      <c r="E149" s="206"/>
      <c r="F149" s="16"/>
      <c r="G149" s="20"/>
      <c r="H149" s="13"/>
      <c r="I149" s="31"/>
      <c r="J149" s="34"/>
      <c r="K149" s="17"/>
      <c r="L149" s="18"/>
      <c r="M149" s="19">
        <f t="shared" si="10"/>
        <v>0</v>
      </c>
    </row>
    <row r="150" spans="1:13" s="9" customFormat="1" ht="14.4" x14ac:dyDescent="0.25">
      <c r="A150" s="205" t="str">
        <f t="shared" si="11"/>
        <v/>
      </c>
      <c r="B150" s="240"/>
      <c r="C150" s="206"/>
      <c r="D150" s="206"/>
      <c r="E150" s="206"/>
      <c r="F150" s="16"/>
      <c r="G150" s="20"/>
      <c r="H150" s="13"/>
      <c r="I150" s="31"/>
      <c r="J150" s="34"/>
      <c r="K150" s="17"/>
      <c r="L150" s="18"/>
      <c r="M150" s="19">
        <f t="shared" si="10"/>
        <v>0</v>
      </c>
    </row>
    <row r="151" spans="1:13" s="9" customFormat="1" ht="14.4" x14ac:dyDescent="0.25">
      <c r="A151" s="205" t="str">
        <f t="shared" si="11"/>
        <v/>
      </c>
      <c r="B151" s="240"/>
      <c r="C151" s="206"/>
      <c r="D151" s="206"/>
      <c r="E151" s="206"/>
      <c r="F151" s="16"/>
      <c r="G151" s="20"/>
      <c r="H151" s="13"/>
      <c r="I151" s="31"/>
      <c r="J151" s="34"/>
      <c r="K151" s="17"/>
      <c r="L151" s="18"/>
      <c r="M151" s="19">
        <f t="shared" si="10"/>
        <v>0</v>
      </c>
    </row>
    <row r="152" spans="1:13" s="9" customFormat="1" ht="14.4" x14ac:dyDescent="0.25">
      <c r="A152" s="205" t="str">
        <f t="shared" si="11"/>
        <v/>
      </c>
      <c r="B152" s="240"/>
      <c r="C152" s="206"/>
      <c r="D152" s="206"/>
      <c r="E152" s="206"/>
      <c r="F152" s="16"/>
      <c r="G152" s="20"/>
      <c r="H152" s="13"/>
      <c r="I152" s="31"/>
      <c r="J152" s="34"/>
      <c r="K152" s="17"/>
      <c r="L152" s="18"/>
      <c r="M152" s="19">
        <f t="shared" si="10"/>
        <v>0</v>
      </c>
    </row>
    <row r="153" spans="1:13" s="9" customFormat="1" ht="14.4" x14ac:dyDescent="0.25">
      <c r="A153" s="205" t="str">
        <f t="shared" si="11"/>
        <v/>
      </c>
      <c r="B153" s="240"/>
      <c r="C153" s="206"/>
      <c r="D153" s="206"/>
      <c r="E153" s="206"/>
      <c r="F153" s="16"/>
      <c r="G153" s="20"/>
      <c r="H153" s="13"/>
      <c r="I153" s="31"/>
      <c r="J153" s="34"/>
      <c r="K153" s="17"/>
      <c r="L153" s="18"/>
      <c r="M153" s="19">
        <f t="shared" si="10"/>
        <v>0</v>
      </c>
    </row>
    <row r="154" spans="1:13" s="9" customFormat="1" ht="14.4" x14ac:dyDescent="0.25">
      <c r="A154" s="205" t="str">
        <f t="shared" si="11"/>
        <v/>
      </c>
      <c r="B154" s="240"/>
      <c r="C154" s="206"/>
      <c r="D154" s="206"/>
      <c r="E154" s="206"/>
      <c r="F154" s="16"/>
      <c r="G154" s="20"/>
      <c r="H154" s="13"/>
      <c r="I154" s="31"/>
      <c r="J154" s="34"/>
      <c r="K154" s="17"/>
      <c r="L154" s="18"/>
      <c r="M154" s="19">
        <f t="shared" si="10"/>
        <v>0</v>
      </c>
    </row>
    <row r="155" spans="1:13" s="9" customFormat="1" ht="14.4" x14ac:dyDescent="0.25">
      <c r="A155" s="205" t="str">
        <f t="shared" si="11"/>
        <v/>
      </c>
      <c r="B155" s="240"/>
      <c r="C155" s="206"/>
      <c r="D155" s="206"/>
      <c r="E155" s="206"/>
      <c r="F155" s="16"/>
      <c r="G155" s="20"/>
      <c r="H155" s="13"/>
      <c r="I155" s="31"/>
      <c r="J155" s="34"/>
      <c r="K155" s="17"/>
      <c r="L155" s="18"/>
      <c r="M155" s="19">
        <f t="shared" si="10"/>
        <v>0</v>
      </c>
    </row>
    <row r="156" spans="1:13" s="9" customFormat="1" ht="14.4" x14ac:dyDescent="0.25">
      <c r="A156" s="205" t="str">
        <f t="shared" si="11"/>
        <v/>
      </c>
      <c r="B156" s="240"/>
      <c r="C156" s="206"/>
      <c r="D156" s="206"/>
      <c r="E156" s="206"/>
      <c r="F156" s="16"/>
      <c r="G156" s="20"/>
      <c r="H156" s="13"/>
      <c r="I156" s="31"/>
      <c r="J156" s="34"/>
      <c r="K156" s="17"/>
      <c r="L156" s="18"/>
      <c r="M156" s="19">
        <f t="shared" si="10"/>
        <v>0</v>
      </c>
    </row>
    <row r="157" spans="1:13" s="9" customFormat="1" ht="14.4" x14ac:dyDescent="0.25">
      <c r="A157" s="205" t="str">
        <f t="shared" si="11"/>
        <v/>
      </c>
      <c r="B157" s="240"/>
      <c r="C157" s="206"/>
      <c r="D157" s="206"/>
      <c r="E157" s="206"/>
      <c r="F157" s="16"/>
      <c r="G157" s="20"/>
      <c r="H157" s="13"/>
      <c r="I157" s="31"/>
      <c r="J157" s="34"/>
      <c r="K157" s="17"/>
      <c r="L157" s="18"/>
      <c r="M157" s="19">
        <f t="shared" si="10"/>
        <v>0</v>
      </c>
    </row>
    <row r="158" spans="1:13" s="9" customFormat="1" ht="14.4" x14ac:dyDescent="0.25">
      <c r="A158" s="205" t="str">
        <f t="shared" si="11"/>
        <v/>
      </c>
      <c r="B158" s="240"/>
      <c r="C158" s="206"/>
      <c r="D158" s="206"/>
      <c r="E158" s="206"/>
      <c r="F158" s="16"/>
      <c r="G158" s="20"/>
      <c r="H158" s="13"/>
      <c r="I158" s="31"/>
      <c r="J158" s="34"/>
      <c r="K158" s="17"/>
      <c r="L158" s="18"/>
      <c r="M158" s="19">
        <f t="shared" ref="M158:M169" si="12">SUM(L158+$M$5)</f>
        <v>0</v>
      </c>
    </row>
    <row r="159" spans="1:13" s="9" customFormat="1" ht="15" thickBot="1" x14ac:dyDescent="0.3">
      <c r="A159" s="205" t="str">
        <f t="shared" si="11"/>
        <v/>
      </c>
      <c r="B159" s="240"/>
      <c r="C159" s="206"/>
      <c r="D159" s="206"/>
      <c r="E159" s="206"/>
      <c r="F159" s="16"/>
      <c r="G159" s="20"/>
      <c r="H159" s="13"/>
      <c r="I159" s="31"/>
      <c r="J159" s="34"/>
      <c r="K159" s="17"/>
      <c r="L159" s="18"/>
      <c r="M159" s="19">
        <f t="shared" si="12"/>
        <v>0</v>
      </c>
    </row>
    <row r="160" spans="1:13" s="9" customFormat="1" ht="14.4" x14ac:dyDescent="0.25">
      <c r="A160" s="205" t="str">
        <f t="shared" si="11"/>
        <v/>
      </c>
      <c r="B160" s="240"/>
      <c r="C160" s="153"/>
      <c r="D160" s="154"/>
      <c r="E160" s="206"/>
      <c r="F160" s="16"/>
      <c r="G160" s="20"/>
      <c r="H160" s="13"/>
      <c r="I160" s="31"/>
      <c r="J160" s="34"/>
      <c r="K160" s="17"/>
      <c r="L160" s="18"/>
      <c r="M160" s="19">
        <f t="shared" si="12"/>
        <v>0</v>
      </c>
    </row>
    <row r="161" spans="1:13" s="9" customFormat="1" ht="14.4" x14ac:dyDescent="0.25">
      <c r="A161" s="205" t="str">
        <f t="shared" si="11"/>
        <v/>
      </c>
      <c r="B161" s="240"/>
      <c r="C161" s="206"/>
      <c r="D161" s="206"/>
      <c r="E161" s="206"/>
      <c r="F161" s="16"/>
      <c r="G161" s="20"/>
      <c r="H161" s="13"/>
      <c r="I161" s="31"/>
      <c r="J161" s="34"/>
      <c r="K161" s="17"/>
      <c r="L161" s="18"/>
      <c r="M161" s="19">
        <f t="shared" si="12"/>
        <v>0</v>
      </c>
    </row>
    <row r="162" spans="1:13" s="9" customFormat="1" ht="14.4" x14ac:dyDescent="0.25">
      <c r="A162" s="205" t="str">
        <f t="shared" si="11"/>
        <v/>
      </c>
      <c r="B162" s="240"/>
      <c r="C162" s="206"/>
      <c r="D162" s="206"/>
      <c r="E162" s="206"/>
      <c r="F162" s="16"/>
      <c r="G162" s="20"/>
      <c r="H162" s="13"/>
      <c r="I162" s="31"/>
      <c r="J162" s="34"/>
      <c r="K162" s="17"/>
      <c r="L162" s="18"/>
      <c r="M162" s="19">
        <f t="shared" si="12"/>
        <v>0</v>
      </c>
    </row>
    <row r="163" spans="1:13" s="9" customFormat="1" ht="14.4" x14ac:dyDescent="0.25">
      <c r="A163" s="205" t="str">
        <f t="shared" si="11"/>
        <v/>
      </c>
      <c r="B163" s="240"/>
      <c r="C163" s="206"/>
      <c r="D163" s="206"/>
      <c r="E163" s="206"/>
      <c r="F163" s="16"/>
      <c r="G163" s="20"/>
      <c r="H163" s="13"/>
      <c r="I163" s="31"/>
      <c r="J163" s="34"/>
      <c r="K163" s="17"/>
      <c r="L163" s="18"/>
      <c r="M163" s="19">
        <f t="shared" si="12"/>
        <v>0</v>
      </c>
    </row>
    <row r="164" spans="1:13" s="9" customFormat="1" ht="14.4" x14ac:dyDescent="0.25">
      <c r="A164" s="205" t="str">
        <f t="shared" si="11"/>
        <v/>
      </c>
      <c r="B164" s="240"/>
      <c r="C164" s="206"/>
      <c r="D164" s="206"/>
      <c r="E164" s="206"/>
      <c r="F164" s="16"/>
      <c r="G164" s="20"/>
      <c r="H164" s="13"/>
      <c r="I164" s="31"/>
      <c r="J164" s="34"/>
      <c r="K164" s="17"/>
      <c r="L164" s="18"/>
      <c r="M164" s="19">
        <f t="shared" si="12"/>
        <v>0</v>
      </c>
    </row>
    <row r="165" spans="1:13" s="9" customFormat="1" ht="14.4" x14ac:dyDescent="0.25">
      <c r="A165" s="205" t="str">
        <f t="shared" si="11"/>
        <v/>
      </c>
      <c r="B165" s="240"/>
      <c r="C165" s="206"/>
      <c r="D165" s="206"/>
      <c r="E165" s="206"/>
      <c r="F165" s="16"/>
      <c r="G165" s="20"/>
      <c r="H165" s="13"/>
      <c r="I165" s="31"/>
      <c r="J165" s="34"/>
      <c r="K165" s="17"/>
      <c r="L165" s="18"/>
      <c r="M165" s="19">
        <f t="shared" si="12"/>
        <v>0</v>
      </c>
    </row>
    <row r="166" spans="1:13" s="9" customFormat="1" ht="14.4" x14ac:dyDescent="0.25">
      <c r="A166" s="205" t="str">
        <f t="shared" ref="A166:A169" si="13">CONCATENATE(B166,C166,D166)</f>
        <v/>
      </c>
      <c r="B166" s="240"/>
      <c r="C166" s="206"/>
      <c r="D166" s="206"/>
      <c r="E166" s="206"/>
      <c r="F166" s="16"/>
      <c r="G166" s="20"/>
      <c r="H166" s="13"/>
      <c r="I166" s="31"/>
      <c r="J166" s="34"/>
      <c r="K166" s="17"/>
      <c r="L166" s="18"/>
      <c r="M166" s="19">
        <f t="shared" si="12"/>
        <v>0</v>
      </c>
    </row>
    <row r="167" spans="1:13" s="9" customFormat="1" ht="14.4" x14ac:dyDescent="0.25">
      <c r="A167" s="205" t="str">
        <f t="shared" si="13"/>
        <v/>
      </c>
      <c r="B167" s="240"/>
      <c r="C167" s="206"/>
      <c r="D167" s="206"/>
      <c r="E167" s="206"/>
      <c r="F167" s="16"/>
      <c r="G167" s="20"/>
      <c r="H167" s="13"/>
      <c r="I167" s="31"/>
      <c r="J167" s="34"/>
      <c r="K167" s="17"/>
      <c r="L167" s="18"/>
      <c r="M167" s="19">
        <f t="shared" si="12"/>
        <v>0</v>
      </c>
    </row>
    <row r="168" spans="1:13" s="9" customFormat="1" ht="14.4" x14ac:dyDescent="0.25">
      <c r="A168" s="205" t="str">
        <f t="shared" si="13"/>
        <v/>
      </c>
      <c r="B168" s="240"/>
      <c r="C168" s="206"/>
      <c r="D168" s="206"/>
      <c r="E168" s="206"/>
      <c r="F168" s="16"/>
      <c r="G168" s="20"/>
      <c r="H168" s="13"/>
      <c r="I168" s="31"/>
      <c r="J168" s="34"/>
      <c r="K168" s="17"/>
      <c r="L168" s="18"/>
      <c r="M168" s="19">
        <f t="shared" si="12"/>
        <v>0</v>
      </c>
    </row>
    <row r="169" spans="1:13" s="9" customFormat="1" ht="14.4" x14ac:dyDescent="0.25">
      <c r="A169" s="205" t="str">
        <f t="shared" si="13"/>
        <v/>
      </c>
      <c r="B169" s="240"/>
      <c r="C169" s="206"/>
      <c r="D169" s="206"/>
      <c r="E169" s="206"/>
      <c r="F169" s="16"/>
      <c r="G169" s="20"/>
      <c r="H169" s="13"/>
      <c r="I169" s="31"/>
      <c r="J169" s="34"/>
      <c r="K169" s="17"/>
      <c r="L169" s="18"/>
      <c r="M169" s="19">
        <f t="shared" si="12"/>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81:D85">
    <cfRule type="duplicateValues" dxfId="41" priority="916"/>
  </conditionalFormatting>
  <conditionalFormatting sqref="C1:D5">
    <cfRule type="duplicateValues" dxfId="40" priority="923"/>
  </conditionalFormatting>
  <conditionalFormatting sqref="C6:D24">
    <cfRule type="duplicateValues" dxfId="39" priority="921"/>
  </conditionalFormatting>
  <conditionalFormatting sqref="C31:D46">
    <cfRule type="duplicateValues" dxfId="38" priority="908"/>
  </conditionalFormatting>
  <conditionalFormatting sqref="C71:D80">
    <cfRule type="duplicateValues" dxfId="37" priority="910"/>
  </conditionalFormatting>
  <conditionalFormatting sqref="C87:D105">
    <cfRule type="duplicateValues" dxfId="36" priority="931"/>
  </conditionalFormatting>
  <conditionalFormatting sqref="C107:D119">
    <cfRule type="duplicateValues" dxfId="35" priority="930"/>
  </conditionalFormatting>
  <conditionalFormatting sqref="C161:D1048576 C1:D5 C120:D159">
    <cfRule type="duplicateValues" dxfId="34" priority="924"/>
  </conditionalFormatting>
  <conditionalFormatting sqref="D160">
    <cfRule type="duplicateValues" dxfId="33" priority="920"/>
  </conditionalFormatting>
  <conditionalFormatting sqref="D161:D1048576 D1:D5 D120:D159">
    <cfRule type="duplicateValues" dxfId="32" priority="917"/>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8111-F161-43D8-B93B-B45B30F5EF70}">
  <sheetPr codeName="Sheet29">
    <tabColor theme="8" tint="0.39997558519241921"/>
  </sheetPr>
  <dimension ref="A1:Q53"/>
  <sheetViews>
    <sheetView topLeftCell="A14" zoomScale="80" zoomScaleNormal="80" workbookViewId="0">
      <selection activeCell="C28" sqref="C28"/>
    </sheetView>
  </sheetViews>
  <sheetFormatPr defaultColWidth="9.109375" defaultRowHeight="13.2" x14ac:dyDescent="0.25"/>
  <cols>
    <col min="1" max="1" width="35.6640625" bestFit="1" customWidth="1"/>
    <col min="2" max="2" width="6.6640625" bestFit="1" customWidth="1"/>
    <col min="3" max="3" width="17.6640625" bestFit="1" customWidth="1"/>
    <col min="4" max="4" width="43.4414062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6" max="16" width="9.109375" style="332"/>
  </cols>
  <sheetData>
    <row r="1" spans="1:16" s="9" customFormat="1" ht="22.5" customHeight="1" thickBot="1" x14ac:dyDescent="0.3">
      <c r="A1" s="81">
        <f>SUM(A2-1)</f>
        <v>22</v>
      </c>
      <c r="B1" s="643" t="s">
        <v>163</v>
      </c>
      <c r="C1" s="644"/>
      <c r="D1" s="7" t="s">
        <v>189</v>
      </c>
      <c r="E1" s="622" t="s">
        <v>190</v>
      </c>
      <c r="F1" s="623"/>
      <c r="G1" s="623"/>
      <c r="H1" s="623"/>
      <c r="I1" s="623"/>
      <c r="J1" s="8" t="s">
        <v>165</v>
      </c>
      <c r="K1" s="665">
        <v>45130</v>
      </c>
      <c r="L1" s="658"/>
      <c r="M1" s="8" t="s">
        <v>166</v>
      </c>
      <c r="P1" s="329"/>
    </row>
    <row r="2" spans="1:16" s="9" customFormat="1" ht="22.5" customHeight="1" thickBot="1" x14ac:dyDescent="0.3">
      <c r="A2" s="1">
        <f>COUNTA(_xlfn.UNIQUE(D8:D92))</f>
        <v>23</v>
      </c>
      <c r="B2" s="626"/>
      <c r="C2" s="627"/>
      <c r="D2" s="627"/>
      <c r="E2" s="627"/>
      <c r="F2" s="627"/>
      <c r="G2" s="627"/>
      <c r="H2" s="627"/>
      <c r="I2" s="627"/>
      <c r="J2" s="627"/>
      <c r="K2" s="627"/>
      <c r="L2" s="628"/>
      <c r="M2" s="10" t="s">
        <v>168</v>
      </c>
      <c r="P2" s="329"/>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c r="P3" s="329"/>
    </row>
    <row r="4" spans="1:16" s="9" customFormat="1" ht="14.4" thickBot="1" x14ac:dyDescent="0.3">
      <c r="A4" s="646"/>
      <c r="B4" s="649"/>
      <c r="C4" s="652"/>
      <c r="D4" s="654"/>
      <c r="E4" s="656"/>
      <c r="F4" s="621"/>
      <c r="G4" s="638" t="s">
        <v>179</v>
      </c>
      <c r="H4" s="640" t="s">
        <v>180</v>
      </c>
      <c r="I4" s="640" t="s">
        <v>181</v>
      </c>
      <c r="J4" s="620" t="s">
        <v>182</v>
      </c>
      <c r="K4" s="631"/>
      <c r="L4" s="636"/>
      <c r="M4" s="11">
        <v>1</v>
      </c>
      <c r="P4" s="329"/>
    </row>
    <row r="5" spans="1:16" s="9" customFormat="1" ht="14.4" thickBot="1" x14ac:dyDescent="0.3">
      <c r="A5" s="647"/>
      <c r="B5" s="650"/>
      <c r="C5" s="653"/>
      <c r="D5" s="642"/>
      <c r="E5" s="633" t="s">
        <v>183</v>
      </c>
      <c r="F5" s="634"/>
      <c r="G5" s="639"/>
      <c r="H5" s="641"/>
      <c r="I5" s="641"/>
      <c r="J5" s="642"/>
      <c r="K5" s="632"/>
      <c r="L5" s="637"/>
      <c r="M5" s="345">
        <v>0</v>
      </c>
      <c r="P5" s="329"/>
    </row>
    <row r="6" spans="1:16" ht="14.4" x14ac:dyDescent="0.25">
      <c r="A6" s="82" t="str">
        <f>CONCATENATE(B6,C6,D6)</f>
        <v>60Hailey SnymanGordon Park Smarty Pants SR</v>
      </c>
      <c r="B6" s="245">
        <v>60</v>
      </c>
      <c r="C6" s="246" t="s">
        <v>291</v>
      </c>
      <c r="D6" s="335" t="s">
        <v>724</v>
      </c>
      <c r="E6" s="338">
        <v>6025131</v>
      </c>
      <c r="F6" s="339" t="s">
        <v>131</v>
      </c>
      <c r="G6" s="248">
        <v>1</v>
      </c>
      <c r="H6" s="245"/>
      <c r="I6" s="250"/>
      <c r="J6" s="251"/>
      <c r="K6" s="81">
        <v>1</v>
      </c>
      <c r="L6" s="252">
        <f t="shared" ref="L6:L53" si="0">IF(K6=1,7,IF(K6=2,6,IF(K6=3,5,IF(K6=4,4,IF(K6=5,3,IF(K6=6,2,IF(K6&gt;=6,1,0)))))))</f>
        <v>7</v>
      </c>
      <c r="M6" s="253">
        <f t="shared" ref="M6:M53" si="1">SUM(L6+$M$5)</f>
        <v>7</v>
      </c>
      <c r="N6" s="30"/>
      <c r="O6" s="30"/>
      <c r="P6" s="330"/>
    </row>
    <row r="7" spans="1:16" ht="14.4" x14ac:dyDescent="0.25">
      <c r="A7" s="12" t="str">
        <f>CONCATENATE(B7,C7,D7)</f>
        <v>60Jenaveve PageWatchwood Druid</v>
      </c>
      <c r="B7" s="13">
        <v>60</v>
      </c>
      <c r="C7" s="14" t="s">
        <v>325</v>
      </c>
      <c r="D7" s="336" t="s">
        <v>708</v>
      </c>
      <c r="E7" s="254">
        <v>6020436</v>
      </c>
      <c r="F7" s="222" t="s">
        <v>682</v>
      </c>
      <c r="G7" s="20">
        <v>2</v>
      </c>
      <c r="H7" s="13"/>
      <c r="I7" s="31"/>
      <c r="J7" s="34"/>
      <c r="K7" s="17">
        <v>2</v>
      </c>
      <c r="L7" s="18">
        <f t="shared" si="0"/>
        <v>6</v>
      </c>
      <c r="M7" s="19">
        <f t="shared" si="1"/>
        <v>6</v>
      </c>
      <c r="N7" s="30"/>
      <c r="O7" s="30"/>
      <c r="P7" s="330"/>
    </row>
    <row r="8" spans="1:16" ht="14.4" x14ac:dyDescent="0.25">
      <c r="A8" s="12" t="str">
        <f>CONCATENATE(B8,C8,D8)</f>
        <v>60Tatum HandCrystal Clear</v>
      </c>
      <c r="B8" s="13">
        <v>60</v>
      </c>
      <c r="C8" s="14" t="s">
        <v>420</v>
      </c>
      <c r="D8" s="328" t="s">
        <v>429</v>
      </c>
      <c r="E8" s="240">
        <v>6022032</v>
      </c>
      <c r="F8" s="206" t="s">
        <v>700</v>
      </c>
      <c r="G8" s="20">
        <v>1</v>
      </c>
      <c r="H8" s="13"/>
      <c r="I8" s="31"/>
      <c r="J8" s="34"/>
      <c r="K8" s="17">
        <v>1</v>
      </c>
      <c r="L8" s="18">
        <f t="shared" si="0"/>
        <v>7</v>
      </c>
      <c r="M8" s="19">
        <f t="shared" si="1"/>
        <v>7</v>
      </c>
      <c r="N8" s="30"/>
      <c r="O8" s="30"/>
      <c r="P8" s="330"/>
    </row>
    <row r="9" spans="1:16" ht="14.4" x14ac:dyDescent="0.25">
      <c r="A9" s="12" t="str">
        <f>CONCATENATE(B9,C9,D9)</f>
        <v>65Hailey SnymanGordon Park Smarty Pants</v>
      </c>
      <c r="B9" s="13">
        <v>65</v>
      </c>
      <c r="C9" s="14" t="s">
        <v>291</v>
      </c>
      <c r="D9" s="328" t="s">
        <v>292</v>
      </c>
      <c r="E9" s="240">
        <v>6025131</v>
      </c>
      <c r="F9" s="206" t="s">
        <v>131</v>
      </c>
      <c r="G9" s="20">
        <v>1</v>
      </c>
      <c r="H9" s="13"/>
      <c r="I9" s="31"/>
      <c r="J9" s="34"/>
      <c r="K9" s="17">
        <v>1</v>
      </c>
      <c r="L9" s="18">
        <f t="shared" si="0"/>
        <v>7</v>
      </c>
      <c r="M9" s="19">
        <f t="shared" si="1"/>
        <v>7</v>
      </c>
      <c r="N9" s="30"/>
      <c r="O9" s="30"/>
      <c r="P9" s="330"/>
    </row>
    <row r="10" spans="1:16" ht="14.4" x14ac:dyDescent="0.25">
      <c r="A10" s="12" t="str">
        <f>CONCATENATE(B10,C10,D10)</f>
        <v>65Madison KainPc Sonic</v>
      </c>
      <c r="B10" s="13">
        <v>65</v>
      </c>
      <c r="C10" s="14" t="s">
        <v>275</v>
      </c>
      <c r="D10" s="328" t="s">
        <v>356</v>
      </c>
      <c r="E10" s="240">
        <v>6022060</v>
      </c>
      <c r="F10" s="206" t="s">
        <v>685</v>
      </c>
      <c r="G10" s="20">
        <v>2</v>
      </c>
      <c r="H10" s="13"/>
      <c r="I10" s="31"/>
      <c r="J10" s="34"/>
      <c r="K10" s="17">
        <v>2</v>
      </c>
      <c r="L10" s="18">
        <f t="shared" si="0"/>
        <v>6</v>
      </c>
      <c r="M10" s="19">
        <f t="shared" si="1"/>
        <v>6</v>
      </c>
      <c r="N10" s="30"/>
      <c r="O10" s="30"/>
      <c r="P10" s="330"/>
    </row>
    <row r="11" spans="1:16" ht="14.4" x14ac:dyDescent="0.25">
      <c r="A11" s="12" t="str">
        <f>CONCATENATE(B11,C11,D11)</f>
        <v>65Aleska WearneBertie De Lux</v>
      </c>
      <c r="B11" s="13">
        <v>65</v>
      </c>
      <c r="C11" s="14" t="s">
        <v>686</v>
      </c>
      <c r="D11" s="328" t="s">
        <v>710</v>
      </c>
      <c r="E11" s="240">
        <v>6027376</v>
      </c>
      <c r="F11" s="206" t="s">
        <v>687</v>
      </c>
      <c r="G11" s="20">
        <v>3</v>
      </c>
      <c r="H11" s="13"/>
      <c r="I11" s="31"/>
      <c r="J11" s="34"/>
      <c r="K11" s="17">
        <v>3</v>
      </c>
      <c r="L11" s="18">
        <f t="shared" si="0"/>
        <v>5</v>
      </c>
      <c r="M11" s="19">
        <f t="shared" si="1"/>
        <v>5</v>
      </c>
      <c r="N11" s="30"/>
      <c r="O11" s="30"/>
      <c r="P11" s="330"/>
    </row>
    <row r="12" spans="1:16" ht="14.4" x14ac:dyDescent="0.25">
      <c r="A12" s="12" t="str">
        <f>CONCATENATE(B12,C12,D12)</f>
        <v>65Vesper AtkinsCharlie</v>
      </c>
      <c r="B12" s="13">
        <v>65</v>
      </c>
      <c r="C12" s="14" t="s">
        <v>755</v>
      </c>
      <c r="D12" s="328" t="s">
        <v>756</v>
      </c>
      <c r="E12" s="240">
        <v>9114955</v>
      </c>
      <c r="F12" s="206" t="s">
        <v>757</v>
      </c>
      <c r="G12" s="20">
        <v>4</v>
      </c>
      <c r="H12" s="13"/>
      <c r="I12" s="31"/>
      <c r="J12" s="34"/>
      <c r="K12" s="17">
        <v>4</v>
      </c>
      <c r="L12" s="18">
        <f t="shared" si="0"/>
        <v>4</v>
      </c>
      <c r="M12" s="19">
        <f t="shared" si="1"/>
        <v>4</v>
      </c>
      <c r="N12" s="30"/>
      <c r="O12" s="30"/>
      <c r="P12" s="330"/>
    </row>
    <row r="13" spans="1:16" ht="14.4" x14ac:dyDescent="0.25">
      <c r="A13" s="12" t="str">
        <f>CONCATENATE(B13,C13,D13)</f>
        <v>65Haven DickinsonTiaja Park Gem</v>
      </c>
      <c r="B13" s="13">
        <v>65</v>
      </c>
      <c r="C13" s="14" t="s">
        <v>580</v>
      </c>
      <c r="D13" s="328" t="s">
        <v>633</v>
      </c>
      <c r="E13" s="240">
        <v>9102653</v>
      </c>
      <c r="F13" s="206" t="s">
        <v>681</v>
      </c>
      <c r="G13" s="20">
        <v>5</v>
      </c>
      <c r="H13" s="13"/>
      <c r="I13" s="31"/>
      <c r="J13" s="34"/>
      <c r="K13" s="17">
        <v>5</v>
      </c>
      <c r="L13" s="18">
        <f t="shared" si="0"/>
        <v>3</v>
      </c>
      <c r="M13" s="19">
        <f t="shared" si="1"/>
        <v>3</v>
      </c>
      <c r="N13" s="30"/>
      <c r="O13" s="30"/>
      <c r="P13" s="330"/>
    </row>
    <row r="14" spans="1:16" ht="14.4" x14ac:dyDescent="0.25">
      <c r="A14" s="12" t="str">
        <f>CONCATENATE(B14,C14,D14)</f>
        <v>65Bridget BarwickClayton Souvenir</v>
      </c>
      <c r="B14" s="13">
        <v>65</v>
      </c>
      <c r="C14" s="14" t="s">
        <v>758</v>
      </c>
      <c r="D14" s="328" t="s">
        <v>759</v>
      </c>
      <c r="E14" s="240">
        <v>6008357</v>
      </c>
      <c r="F14" s="206" t="s">
        <v>760</v>
      </c>
      <c r="G14" s="20">
        <v>1</v>
      </c>
      <c r="H14" s="13"/>
      <c r="I14" s="31"/>
      <c r="J14" s="34"/>
      <c r="K14" s="17">
        <v>1</v>
      </c>
      <c r="L14" s="18">
        <f t="shared" si="0"/>
        <v>7</v>
      </c>
      <c r="M14" s="19">
        <f t="shared" si="1"/>
        <v>7</v>
      </c>
      <c r="N14" s="30"/>
      <c r="O14" s="30"/>
      <c r="P14" s="330"/>
    </row>
    <row r="15" spans="1:16" ht="14.4" x14ac:dyDescent="0.25">
      <c r="A15" s="12" t="str">
        <f>CONCATENATE(B15,C15,D15)</f>
        <v>65Sophie TennantWandiera Special Addition</v>
      </c>
      <c r="B15" s="13">
        <v>65</v>
      </c>
      <c r="C15" s="14" t="s">
        <v>100</v>
      </c>
      <c r="D15" s="328" t="s">
        <v>304</v>
      </c>
      <c r="E15" s="240">
        <v>6011568</v>
      </c>
      <c r="F15" s="206" t="s">
        <v>90</v>
      </c>
      <c r="G15" s="20">
        <v>2</v>
      </c>
      <c r="H15" s="13"/>
      <c r="I15" s="31"/>
      <c r="J15" s="34"/>
      <c r="K15" s="17">
        <v>2</v>
      </c>
      <c r="L15" s="18">
        <f t="shared" si="0"/>
        <v>6</v>
      </c>
      <c r="M15" s="19">
        <f t="shared" si="1"/>
        <v>6</v>
      </c>
      <c r="N15" s="30"/>
    </row>
    <row r="16" spans="1:16" ht="14.4" x14ac:dyDescent="0.25">
      <c r="A16" s="12" t="str">
        <f>CONCATENATE(B16,C16,D16)</f>
        <v>65Tatum HandCrystal Clear SR</v>
      </c>
      <c r="B16" s="13">
        <v>65</v>
      </c>
      <c r="C16" s="14" t="s">
        <v>420</v>
      </c>
      <c r="D16" s="328" t="s">
        <v>731</v>
      </c>
      <c r="E16" s="240">
        <v>6022032</v>
      </c>
      <c r="F16" s="206" t="s">
        <v>700</v>
      </c>
      <c r="G16" s="20">
        <v>3</v>
      </c>
      <c r="H16" s="13"/>
      <c r="I16" s="31"/>
      <c r="J16" s="34"/>
      <c r="K16" s="17">
        <v>3</v>
      </c>
      <c r="L16" s="18">
        <f t="shared" si="0"/>
        <v>5</v>
      </c>
      <c r="M16" s="19">
        <f t="shared" si="1"/>
        <v>5</v>
      </c>
      <c r="N16" s="30"/>
    </row>
    <row r="17" spans="1:17" ht="14.4" x14ac:dyDescent="0.25">
      <c r="A17" s="12" t="str">
        <f>CONCATENATE(B17,C17,D17)</f>
        <v>65Abby RoweKing</v>
      </c>
      <c r="B17" s="13">
        <v>65</v>
      </c>
      <c r="C17" s="14" t="s">
        <v>690</v>
      </c>
      <c r="D17" s="337" t="s">
        <v>691</v>
      </c>
      <c r="E17" s="240">
        <v>6028543</v>
      </c>
      <c r="F17" s="206" t="s">
        <v>689</v>
      </c>
      <c r="G17" s="20">
        <v>4</v>
      </c>
      <c r="H17" s="13"/>
      <c r="I17" s="31"/>
      <c r="J17" s="34"/>
      <c r="K17" s="17">
        <v>4</v>
      </c>
      <c r="L17" s="18">
        <f t="shared" si="0"/>
        <v>4</v>
      </c>
      <c r="M17" s="19">
        <f t="shared" si="1"/>
        <v>4</v>
      </c>
      <c r="Q17" t="s">
        <v>191</v>
      </c>
    </row>
    <row r="18" spans="1:17" ht="14.4" x14ac:dyDescent="0.25">
      <c r="A18" s="12" t="str">
        <f>CONCATENATE(B18,C18,D18)</f>
        <v>65Shannon MeakinsKarma Park Esprit</v>
      </c>
      <c r="B18" s="13">
        <v>65</v>
      </c>
      <c r="C18" s="305" t="s">
        <v>228</v>
      </c>
      <c r="D18" s="328" t="s">
        <v>455</v>
      </c>
      <c r="E18" s="240">
        <v>9103428</v>
      </c>
      <c r="F18" s="206" t="s">
        <v>456</v>
      </c>
      <c r="G18" s="20">
        <v>1</v>
      </c>
      <c r="H18" s="13"/>
      <c r="I18" s="31"/>
      <c r="J18" s="34"/>
      <c r="K18" s="17">
        <v>1</v>
      </c>
      <c r="L18" s="18">
        <f t="shared" si="0"/>
        <v>7</v>
      </c>
      <c r="M18" s="19">
        <f t="shared" si="1"/>
        <v>7</v>
      </c>
    </row>
    <row r="19" spans="1:17" ht="14.4" x14ac:dyDescent="0.25">
      <c r="A19" s="12" t="str">
        <f>CONCATENATE(B19,C19,D19)</f>
        <v>75Hailey SnymanGordon Park Smarty Pants</v>
      </c>
      <c r="B19" s="13">
        <v>75</v>
      </c>
      <c r="C19" s="305" t="s">
        <v>291</v>
      </c>
      <c r="D19" s="328" t="s">
        <v>292</v>
      </c>
      <c r="E19" s="240">
        <v>6025131</v>
      </c>
      <c r="F19" s="206" t="s">
        <v>131</v>
      </c>
      <c r="G19" s="20"/>
      <c r="H19" s="13">
        <v>1</v>
      </c>
      <c r="I19" s="31"/>
      <c r="J19" s="34"/>
      <c r="K19" s="17">
        <v>1</v>
      </c>
      <c r="L19" s="18">
        <f t="shared" si="0"/>
        <v>7</v>
      </c>
      <c r="M19" s="19">
        <f t="shared" si="1"/>
        <v>7</v>
      </c>
    </row>
    <row r="20" spans="1:17" ht="14.4" x14ac:dyDescent="0.25">
      <c r="A20" s="12" t="str">
        <f>CONCATENATE(B20,C20,D20)</f>
        <v>75Haven DickinsonTiaja Park Gem</v>
      </c>
      <c r="B20" s="13">
        <v>75</v>
      </c>
      <c r="C20" s="14" t="s">
        <v>580</v>
      </c>
      <c r="D20" s="328" t="s">
        <v>633</v>
      </c>
      <c r="E20" s="240">
        <v>9102653</v>
      </c>
      <c r="F20" s="206" t="s">
        <v>681</v>
      </c>
      <c r="G20" s="20"/>
      <c r="H20" s="13">
        <v>2</v>
      </c>
      <c r="I20" s="31"/>
      <c r="J20" s="34"/>
      <c r="K20" s="17">
        <v>2</v>
      </c>
      <c r="L20" s="18">
        <f t="shared" si="0"/>
        <v>6</v>
      </c>
      <c r="M20" s="19">
        <f t="shared" si="1"/>
        <v>6</v>
      </c>
    </row>
    <row r="21" spans="1:17" ht="14.4" x14ac:dyDescent="0.25">
      <c r="A21" s="12" t="str">
        <f>CONCATENATE(B21,C21,D21)</f>
        <v>75Hayley DagnallJudaroo Hugo Boss SR</v>
      </c>
      <c r="B21" s="13">
        <v>75</v>
      </c>
      <c r="C21" s="14" t="s">
        <v>341</v>
      </c>
      <c r="D21" s="328" t="s">
        <v>728</v>
      </c>
      <c r="E21" s="240">
        <v>6020577</v>
      </c>
      <c r="F21" s="206" t="s">
        <v>757</v>
      </c>
      <c r="G21" s="20"/>
      <c r="H21" s="13">
        <v>3</v>
      </c>
      <c r="I21" s="31"/>
      <c r="J21" s="34"/>
      <c r="K21" s="17">
        <v>3</v>
      </c>
      <c r="L21" s="18">
        <f t="shared" si="0"/>
        <v>5</v>
      </c>
      <c r="M21" s="19">
        <f t="shared" si="1"/>
        <v>5</v>
      </c>
    </row>
    <row r="22" spans="1:17" ht="14.4" x14ac:dyDescent="0.25">
      <c r="A22" s="12" t="str">
        <f>CONCATENATE(B22,C22,D22)</f>
        <v>75Vesper AtkinsCharlie</v>
      </c>
      <c r="B22" s="13">
        <v>75</v>
      </c>
      <c r="C22" s="14" t="s">
        <v>755</v>
      </c>
      <c r="D22" s="328" t="s">
        <v>756</v>
      </c>
      <c r="E22" s="240">
        <v>9114955</v>
      </c>
      <c r="F22" s="206" t="s">
        <v>757</v>
      </c>
      <c r="G22" s="20"/>
      <c r="H22" s="13">
        <v>4</v>
      </c>
      <c r="I22" s="31"/>
      <c r="J22" s="34"/>
      <c r="K22" s="17">
        <v>4</v>
      </c>
      <c r="L22" s="18">
        <f t="shared" si="0"/>
        <v>4</v>
      </c>
      <c r="M22" s="19">
        <f t="shared" si="1"/>
        <v>4</v>
      </c>
    </row>
    <row r="23" spans="1:17" ht="14.4" x14ac:dyDescent="0.25">
      <c r="A23" s="12" t="str">
        <f>CONCATENATE(B23,C23,D23)</f>
        <v>75Madison KainPc Sonic</v>
      </c>
      <c r="B23" s="13">
        <v>75</v>
      </c>
      <c r="C23" s="14" t="s">
        <v>275</v>
      </c>
      <c r="D23" s="328" t="s">
        <v>356</v>
      </c>
      <c r="E23" s="240">
        <v>6022060</v>
      </c>
      <c r="F23" s="206" t="s">
        <v>685</v>
      </c>
      <c r="G23" s="20"/>
      <c r="H23" s="13">
        <v>5</v>
      </c>
      <c r="I23" s="31"/>
      <c r="J23" s="34"/>
      <c r="K23" s="17">
        <v>5</v>
      </c>
      <c r="L23" s="18">
        <f t="shared" si="0"/>
        <v>3</v>
      </c>
      <c r="M23" s="19">
        <f t="shared" si="1"/>
        <v>3</v>
      </c>
    </row>
    <row r="24" spans="1:17" ht="14.4" x14ac:dyDescent="0.25">
      <c r="A24" s="12" t="str">
        <f>CONCATENATE(B24,C24,D24)</f>
        <v>75Aleska WearneBertie De Lux</v>
      </c>
      <c r="B24" s="13">
        <v>75</v>
      </c>
      <c r="C24" s="14" t="s">
        <v>686</v>
      </c>
      <c r="D24" s="328" t="s">
        <v>710</v>
      </c>
      <c r="E24" s="240">
        <v>6027376</v>
      </c>
      <c r="F24" s="206" t="s">
        <v>687</v>
      </c>
      <c r="G24" s="20"/>
      <c r="H24" s="13" t="s">
        <v>761</v>
      </c>
      <c r="I24" s="31"/>
      <c r="J24" s="34"/>
      <c r="K24" s="17">
        <v>0</v>
      </c>
      <c r="L24" s="18">
        <f t="shared" si="0"/>
        <v>0</v>
      </c>
      <c r="M24" s="19">
        <f t="shared" si="1"/>
        <v>0</v>
      </c>
    </row>
    <row r="25" spans="1:17" ht="14.4" x14ac:dyDescent="0.25">
      <c r="A25" s="12" t="str">
        <f>CONCATENATE(B25,C25,D25)</f>
        <v>75Mia FellowsMorningside Music Maker</v>
      </c>
      <c r="B25" s="13">
        <v>75</v>
      </c>
      <c r="C25" s="14" t="s">
        <v>739</v>
      </c>
      <c r="D25" s="328" t="s">
        <v>746</v>
      </c>
      <c r="E25" s="240">
        <v>6011956</v>
      </c>
      <c r="F25" s="206" t="s">
        <v>762</v>
      </c>
      <c r="G25" s="20"/>
      <c r="H25" s="13">
        <v>1</v>
      </c>
      <c r="I25" s="31"/>
      <c r="J25" s="34"/>
      <c r="K25" s="17">
        <v>1</v>
      </c>
      <c r="L25" s="18">
        <f t="shared" si="0"/>
        <v>7</v>
      </c>
      <c r="M25" s="19">
        <f t="shared" si="1"/>
        <v>7</v>
      </c>
    </row>
    <row r="26" spans="1:17" ht="14.4" x14ac:dyDescent="0.25">
      <c r="A26" s="12" t="str">
        <f>CONCATENATE(B26,C26,D26)</f>
        <v>75Ella MacgregorFour Needed Nz</v>
      </c>
      <c r="B26" s="13">
        <v>75</v>
      </c>
      <c r="C26" s="14" t="s">
        <v>432</v>
      </c>
      <c r="D26" s="328" t="s">
        <v>425</v>
      </c>
      <c r="E26" s="240">
        <v>6028541</v>
      </c>
      <c r="F26" s="206" t="s">
        <v>697</v>
      </c>
      <c r="G26" s="20"/>
      <c r="H26" s="13">
        <v>2</v>
      </c>
      <c r="I26" s="31"/>
      <c r="J26" s="34"/>
      <c r="K26" s="17">
        <v>2</v>
      </c>
      <c r="L26" s="18">
        <f t="shared" si="0"/>
        <v>6</v>
      </c>
      <c r="M26" s="19">
        <f t="shared" si="1"/>
        <v>6</v>
      </c>
    </row>
    <row r="27" spans="1:17" ht="14.4" x14ac:dyDescent="0.25">
      <c r="A27" s="12" t="str">
        <f>CONCATENATE(B27,C27,D27)</f>
        <v>75Tatum HandCrystal Clear</v>
      </c>
      <c r="B27" s="13">
        <v>75</v>
      </c>
      <c r="C27" s="14" t="s">
        <v>420</v>
      </c>
      <c r="D27" s="328" t="s">
        <v>429</v>
      </c>
      <c r="E27" s="240">
        <v>6022032</v>
      </c>
      <c r="F27" s="206" t="s">
        <v>700</v>
      </c>
      <c r="G27" s="20"/>
      <c r="H27" s="13" t="s">
        <v>761</v>
      </c>
      <c r="I27" s="31"/>
      <c r="J27" s="34"/>
      <c r="K27" s="17">
        <v>0</v>
      </c>
      <c r="L27" s="18">
        <f t="shared" si="0"/>
        <v>0</v>
      </c>
      <c r="M27" s="19">
        <f t="shared" si="1"/>
        <v>0</v>
      </c>
    </row>
    <row r="28" spans="1:17" ht="14.4" x14ac:dyDescent="0.25">
      <c r="A28" s="12" t="str">
        <f>CONCATENATE(B28,C28,D28)</f>
        <v>75Shannon MeakinsKarma Park Esprit</v>
      </c>
      <c r="B28" s="13">
        <v>75</v>
      </c>
      <c r="C28" s="14" t="s">
        <v>228</v>
      </c>
      <c r="D28" s="328" t="s">
        <v>455</v>
      </c>
      <c r="E28" s="240">
        <v>9103428</v>
      </c>
      <c r="F28" s="206" t="s">
        <v>456</v>
      </c>
      <c r="G28" s="20"/>
      <c r="H28" s="13">
        <v>1</v>
      </c>
      <c r="I28" s="31"/>
      <c r="J28" s="34"/>
      <c r="K28" s="17">
        <v>1</v>
      </c>
      <c r="L28" s="18">
        <f t="shared" si="0"/>
        <v>7</v>
      </c>
      <c r="M28" s="19">
        <f t="shared" si="1"/>
        <v>7</v>
      </c>
    </row>
    <row r="29" spans="1:17" ht="14.4" x14ac:dyDescent="0.25">
      <c r="A29" s="12" t="str">
        <f>CONCATENATE(B29,C29,D29)</f>
        <v>85Hayley DagnallJudaroo Hugo Boss</v>
      </c>
      <c r="B29" s="13">
        <v>85</v>
      </c>
      <c r="C29" s="14" t="s">
        <v>341</v>
      </c>
      <c r="D29" s="328" t="s">
        <v>342</v>
      </c>
      <c r="E29" s="240">
        <v>6020577</v>
      </c>
      <c r="F29" s="206" t="s">
        <v>757</v>
      </c>
      <c r="G29" s="20"/>
      <c r="H29" s="13">
        <v>1</v>
      </c>
      <c r="I29" s="31"/>
      <c r="J29" s="34"/>
      <c r="K29" s="17">
        <v>1</v>
      </c>
      <c r="L29" s="18">
        <f t="shared" si="0"/>
        <v>7</v>
      </c>
      <c r="M29" s="19">
        <f t="shared" si="1"/>
        <v>7</v>
      </c>
    </row>
    <row r="30" spans="1:17" ht="14.4" x14ac:dyDescent="0.25">
      <c r="A30" s="12" t="str">
        <f>CONCATENATE(B30,C30,D30)</f>
        <v>85Teagan ChristieBms Ostinato</v>
      </c>
      <c r="B30" s="13">
        <v>85</v>
      </c>
      <c r="C30" s="14" t="s">
        <v>563</v>
      </c>
      <c r="D30" s="337" t="s">
        <v>568</v>
      </c>
      <c r="E30" s="240">
        <v>6007986</v>
      </c>
      <c r="F30" s="206" t="s">
        <v>234</v>
      </c>
      <c r="G30" s="20"/>
      <c r="H30" s="13">
        <v>1</v>
      </c>
      <c r="I30" s="31"/>
      <c r="J30" s="34"/>
      <c r="K30" s="17">
        <v>1</v>
      </c>
      <c r="L30" s="18">
        <f t="shared" si="0"/>
        <v>7</v>
      </c>
      <c r="M30" s="19">
        <f t="shared" si="1"/>
        <v>7</v>
      </c>
    </row>
    <row r="31" spans="1:17" ht="14.4" x14ac:dyDescent="0.25">
      <c r="A31" s="12" t="str">
        <f>CONCATENATE(B31,C31,D31)</f>
        <v>85Sune SnymanSecret Assault</v>
      </c>
      <c r="B31" s="13">
        <v>85</v>
      </c>
      <c r="C31" s="14" t="s">
        <v>476</v>
      </c>
      <c r="D31" s="328" t="s">
        <v>477</v>
      </c>
      <c r="E31" s="240">
        <v>6025131</v>
      </c>
      <c r="F31" s="206" t="s">
        <v>131</v>
      </c>
      <c r="G31" s="20"/>
      <c r="H31" s="13">
        <v>2</v>
      </c>
      <c r="I31" s="31"/>
      <c r="J31" s="34"/>
      <c r="K31" s="17">
        <v>2</v>
      </c>
      <c r="L31" s="18">
        <f t="shared" si="0"/>
        <v>6</v>
      </c>
      <c r="M31" s="19">
        <f t="shared" si="1"/>
        <v>6</v>
      </c>
    </row>
    <row r="32" spans="1:17" ht="14.4" x14ac:dyDescent="0.25">
      <c r="A32" s="12" t="str">
        <f>CONCATENATE(B32,C32,D32)</f>
        <v>85Ella MacgregorFour Needed Nz SR</v>
      </c>
      <c r="B32" s="13">
        <v>85</v>
      </c>
      <c r="C32" s="14" t="s">
        <v>432</v>
      </c>
      <c r="D32" s="328" t="s">
        <v>766</v>
      </c>
      <c r="E32" s="240">
        <v>6028541</v>
      </c>
      <c r="F32" s="206" t="s">
        <v>697</v>
      </c>
      <c r="G32" s="20"/>
      <c r="H32" s="13">
        <v>3</v>
      </c>
      <c r="I32" s="31"/>
      <c r="J32" s="34"/>
      <c r="K32" s="17">
        <v>3</v>
      </c>
      <c r="L32" s="18">
        <f t="shared" si="0"/>
        <v>5</v>
      </c>
      <c r="M32" s="19">
        <f t="shared" si="1"/>
        <v>5</v>
      </c>
    </row>
    <row r="33" spans="1:13" ht="14.4" x14ac:dyDescent="0.25">
      <c r="A33" s="12" t="str">
        <f>CONCATENATE(B33,C33,D33)</f>
        <v>85Mia FellowsMorningside Music Maker SR</v>
      </c>
      <c r="B33" s="13">
        <v>85</v>
      </c>
      <c r="C33" s="14" t="s">
        <v>739</v>
      </c>
      <c r="D33" s="328" t="s">
        <v>765</v>
      </c>
      <c r="E33" s="240">
        <v>6011956</v>
      </c>
      <c r="F33" s="206" t="s">
        <v>762</v>
      </c>
      <c r="G33" s="20"/>
      <c r="H33" s="13">
        <v>4</v>
      </c>
      <c r="I33" s="31"/>
      <c r="J33" s="34"/>
      <c r="K33" s="17">
        <v>4</v>
      </c>
      <c r="L33" s="18">
        <f t="shared" si="0"/>
        <v>4</v>
      </c>
      <c r="M33" s="19">
        <f t="shared" si="1"/>
        <v>4</v>
      </c>
    </row>
    <row r="34" spans="1:13" ht="14.4" x14ac:dyDescent="0.25">
      <c r="A34" s="12" t="str">
        <f>CONCATENATE(B34,C34,D34)</f>
        <v>85Milly MathewsTalaq Citi</v>
      </c>
      <c r="B34" s="13">
        <v>85</v>
      </c>
      <c r="C34" s="14" t="s">
        <v>513</v>
      </c>
      <c r="D34" s="328" t="s">
        <v>514</v>
      </c>
      <c r="E34" s="240">
        <v>1006314</v>
      </c>
      <c r="F34" s="206" t="s">
        <v>515</v>
      </c>
      <c r="G34" s="20"/>
      <c r="H34" s="13">
        <v>1</v>
      </c>
      <c r="I34" s="31"/>
      <c r="J34" s="34"/>
      <c r="K34" s="17">
        <v>1</v>
      </c>
      <c r="L34" s="18">
        <f t="shared" si="0"/>
        <v>7</v>
      </c>
      <c r="M34" s="19">
        <f t="shared" si="1"/>
        <v>7</v>
      </c>
    </row>
    <row r="35" spans="1:13" ht="14.4" x14ac:dyDescent="0.25">
      <c r="A35" s="12" t="str">
        <f>CONCATENATE(B35,C35,D35)</f>
        <v>95Teagan ChristieBms Ostinato</v>
      </c>
      <c r="B35" s="13">
        <v>95</v>
      </c>
      <c r="C35" s="14" t="s">
        <v>563</v>
      </c>
      <c r="D35" s="328" t="s">
        <v>568</v>
      </c>
      <c r="E35" s="240">
        <v>6007986</v>
      </c>
      <c r="F35" s="206" t="s">
        <v>234</v>
      </c>
      <c r="G35" s="20"/>
      <c r="H35" s="13"/>
      <c r="I35" s="31">
        <v>1</v>
      </c>
      <c r="J35" s="34"/>
      <c r="K35" s="17">
        <v>1</v>
      </c>
      <c r="L35" s="18">
        <f t="shared" si="0"/>
        <v>7</v>
      </c>
      <c r="M35" s="19">
        <f t="shared" si="1"/>
        <v>7</v>
      </c>
    </row>
    <row r="36" spans="1:13" ht="14.4" x14ac:dyDescent="0.25">
      <c r="A36" s="12" t="str">
        <f>CONCATENATE(B36,C36,D36)</f>
        <v>95Sune SnymanSecret Assault</v>
      </c>
      <c r="B36" s="13">
        <v>95</v>
      </c>
      <c r="C36" s="14" t="s">
        <v>476</v>
      </c>
      <c r="D36" s="328" t="s">
        <v>477</v>
      </c>
      <c r="E36" s="240">
        <v>6025131</v>
      </c>
      <c r="F36" s="206" t="s">
        <v>131</v>
      </c>
      <c r="G36" s="20"/>
      <c r="H36" s="13"/>
      <c r="I36" s="31">
        <v>2</v>
      </c>
      <c r="J36" s="34"/>
      <c r="K36" s="17">
        <v>2</v>
      </c>
      <c r="L36" s="18">
        <f t="shared" si="0"/>
        <v>6</v>
      </c>
      <c r="M36" s="19">
        <f t="shared" si="1"/>
        <v>6</v>
      </c>
    </row>
    <row r="37" spans="1:13" ht="14.4" x14ac:dyDescent="0.25">
      <c r="A37" s="12" t="str">
        <f>CONCATENATE(B37,C37,D37)</f>
        <v>95Milly MathewsTalaq Citi</v>
      </c>
      <c r="B37" s="13">
        <v>95</v>
      </c>
      <c r="C37" s="14" t="s">
        <v>513</v>
      </c>
      <c r="D37" s="328" t="s">
        <v>514</v>
      </c>
      <c r="E37" s="240">
        <v>1006314</v>
      </c>
      <c r="F37" s="206" t="s">
        <v>515</v>
      </c>
      <c r="G37" s="20"/>
      <c r="H37" s="13"/>
      <c r="I37" s="31">
        <v>1</v>
      </c>
      <c r="J37" s="34"/>
      <c r="K37" s="17">
        <v>1</v>
      </c>
      <c r="L37" s="18">
        <f t="shared" si="0"/>
        <v>7</v>
      </c>
      <c r="M37" s="19">
        <f t="shared" si="1"/>
        <v>7</v>
      </c>
    </row>
    <row r="38" spans="1:13" ht="14.4" x14ac:dyDescent="0.25">
      <c r="A38" s="12" t="str">
        <f>CONCATENATE(B38,C38,D38)</f>
        <v>115Teagan ChristieAmani Phantasie</v>
      </c>
      <c r="B38" s="13">
        <v>115</v>
      </c>
      <c r="C38" s="14" t="s">
        <v>563</v>
      </c>
      <c r="D38" s="336" t="s">
        <v>571</v>
      </c>
      <c r="E38" s="240">
        <v>6007986</v>
      </c>
      <c r="F38" s="206" t="s">
        <v>234</v>
      </c>
      <c r="G38" s="20"/>
      <c r="H38" s="13"/>
      <c r="I38" s="31"/>
      <c r="J38" s="34">
        <v>1</v>
      </c>
      <c r="K38" s="17">
        <v>1</v>
      </c>
      <c r="L38" s="18">
        <f t="shared" si="0"/>
        <v>7</v>
      </c>
      <c r="M38" s="19">
        <f t="shared" si="1"/>
        <v>7</v>
      </c>
    </row>
    <row r="39" spans="1:13" ht="14.4" x14ac:dyDescent="0.25">
      <c r="A39" s="12" t="str">
        <f>CONCATENATE(B39,C39,D39)</f>
        <v>115Jaye Barnesby-BuieBenson'S Cha Ching</v>
      </c>
      <c r="B39" s="13">
        <v>115</v>
      </c>
      <c r="C39" s="14" t="s">
        <v>763</v>
      </c>
      <c r="D39" s="328" t="s">
        <v>764</v>
      </c>
      <c r="E39" s="240">
        <v>6020573</v>
      </c>
      <c r="F39" s="206" t="s">
        <v>757</v>
      </c>
      <c r="G39" s="20"/>
      <c r="H39" s="13"/>
      <c r="I39" s="31"/>
      <c r="J39" s="34">
        <v>1</v>
      </c>
      <c r="K39" s="17">
        <v>1</v>
      </c>
      <c r="L39" s="18">
        <f t="shared" si="0"/>
        <v>7</v>
      </c>
      <c r="M39" s="19">
        <f t="shared" si="1"/>
        <v>7</v>
      </c>
    </row>
    <row r="40" spans="1:13" ht="14.4" x14ac:dyDescent="0.25">
      <c r="A40" s="12" t="str">
        <f>CONCATENATE(B40,C40,D40)</f>
        <v/>
      </c>
      <c r="B40" s="13"/>
      <c r="C40" s="14"/>
      <c r="D40" s="328"/>
      <c r="E40" s="240"/>
      <c r="F40" s="206"/>
      <c r="G40" s="20"/>
      <c r="H40" s="13"/>
      <c r="I40" s="31"/>
      <c r="J40" s="34"/>
      <c r="K40" s="17"/>
      <c r="L40" s="18">
        <f t="shared" si="0"/>
        <v>0</v>
      </c>
      <c r="M40" s="19">
        <f t="shared" si="1"/>
        <v>0</v>
      </c>
    </row>
    <row r="41" spans="1:13" ht="14.4" x14ac:dyDescent="0.25">
      <c r="A41" s="12" t="str">
        <f>CONCATENATE(B41,C41,D41)</f>
        <v/>
      </c>
      <c r="B41" s="13"/>
      <c r="C41" s="14"/>
      <c r="D41" s="328"/>
      <c r="E41" s="240"/>
      <c r="F41" s="206"/>
      <c r="G41" s="20"/>
      <c r="H41" s="13"/>
      <c r="I41" s="31"/>
      <c r="J41" s="34"/>
      <c r="K41" s="17"/>
      <c r="L41" s="18">
        <f t="shared" si="0"/>
        <v>0</v>
      </c>
      <c r="M41" s="19">
        <f t="shared" si="1"/>
        <v>0</v>
      </c>
    </row>
    <row r="42" spans="1:13" ht="14.4" x14ac:dyDescent="0.25">
      <c r="A42" s="12" t="str">
        <f>CONCATENATE(B42,C42,D42)</f>
        <v/>
      </c>
      <c r="B42" s="13"/>
      <c r="C42" s="14"/>
      <c r="D42" s="328"/>
      <c r="E42" s="240"/>
      <c r="F42" s="206"/>
      <c r="G42" s="20"/>
      <c r="H42" s="13"/>
      <c r="I42" s="31"/>
      <c r="J42" s="34"/>
      <c r="K42" s="17"/>
      <c r="L42" s="18">
        <f t="shared" si="0"/>
        <v>0</v>
      </c>
      <c r="M42" s="19">
        <f t="shared" si="1"/>
        <v>0</v>
      </c>
    </row>
    <row r="43" spans="1:13" ht="14.4" x14ac:dyDescent="0.25">
      <c r="A43" s="12" t="str">
        <f>CONCATENATE(B43,C43,D43)</f>
        <v/>
      </c>
      <c r="B43" s="13"/>
      <c r="C43" s="14"/>
      <c r="D43" s="328"/>
      <c r="E43" s="240"/>
      <c r="F43" s="206"/>
      <c r="G43" s="20"/>
      <c r="H43" s="13"/>
      <c r="I43" s="31"/>
      <c r="J43" s="34"/>
      <c r="K43" s="17"/>
      <c r="L43" s="18">
        <f t="shared" si="0"/>
        <v>0</v>
      </c>
      <c r="M43" s="19">
        <f t="shared" si="1"/>
        <v>0</v>
      </c>
    </row>
    <row r="44" spans="1:13" ht="14.4" x14ac:dyDescent="0.25">
      <c r="A44" s="12" t="str">
        <f>CONCATENATE(B44,C44,D44)</f>
        <v/>
      </c>
      <c r="B44" s="13"/>
      <c r="C44" s="14"/>
      <c r="D44" s="328"/>
      <c r="E44" s="240"/>
      <c r="F44" s="206"/>
      <c r="G44" s="20"/>
      <c r="H44" s="13"/>
      <c r="I44" s="31"/>
      <c r="J44" s="34"/>
      <c r="K44" s="17"/>
      <c r="L44" s="18">
        <f t="shared" si="0"/>
        <v>0</v>
      </c>
      <c r="M44" s="19">
        <f t="shared" si="1"/>
        <v>0</v>
      </c>
    </row>
    <row r="45" spans="1:13" ht="14.4" x14ac:dyDescent="0.25">
      <c r="A45" s="12" t="str">
        <f>CONCATENATE(B45,C45,D45)</f>
        <v/>
      </c>
      <c r="B45" s="13"/>
      <c r="C45" s="14"/>
      <c r="D45" s="328"/>
      <c r="E45" s="240"/>
      <c r="F45" s="206"/>
      <c r="G45" s="20"/>
      <c r="H45" s="13"/>
      <c r="I45" s="31"/>
      <c r="J45" s="34"/>
      <c r="K45" s="17"/>
      <c r="L45" s="18">
        <f t="shared" si="0"/>
        <v>0</v>
      </c>
      <c r="M45" s="19">
        <f t="shared" si="1"/>
        <v>0</v>
      </c>
    </row>
    <row r="46" spans="1:13" ht="14.4" x14ac:dyDescent="0.25">
      <c r="A46" s="12" t="str">
        <f>CONCATENATE(B46,C46,D46)</f>
        <v/>
      </c>
      <c r="B46" s="13"/>
      <c r="C46" s="14"/>
      <c r="D46" s="328"/>
      <c r="E46" s="240"/>
      <c r="F46" s="206"/>
      <c r="G46" s="20"/>
      <c r="H46" s="13"/>
      <c r="I46" s="31"/>
      <c r="J46" s="34"/>
      <c r="K46" s="17"/>
      <c r="L46" s="18">
        <f t="shared" si="0"/>
        <v>0</v>
      </c>
      <c r="M46" s="19">
        <f t="shared" si="1"/>
        <v>0</v>
      </c>
    </row>
    <row r="47" spans="1:13" ht="14.4" x14ac:dyDescent="0.25">
      <c r="A47" s="12" t="str">
        <f>CONCATENATE(B47,C47,D47)</f>
        <v/>
      </c>
      <c r="B47" s="13"/>
      <c r="C47" s="14"/>
      <c r="D47" s="328"/>
      <c r="E47" s="240"/>
      <c r="F47" s="206"/>
      <c r="G47" s="20"/>
      <c r="H47" s="13"/>
      <c r="I47" s="31"/>
      <c r="J47" s="34"/>
      <c r="K47" s="17"/>
      <c r="L47" s="18">
        <f t="shared" si="0"/>
        <v>0</v>
      </c>
      <c r="M47" s="19">
        <f t="shared" si="1"/>
        <v>0</v>
      </c>
    </row>
    <row r="48" spans="1:13" ht="14.4" x14ac:dyDescent="0.25">
      <c r="A48" s="12" t="str">
        <f>CONCATENATE(B48,C48,D48)</f>
        <v/>
      </c>
      <c r="B48" s="13"/>
      <c r="C48" s="14"/>
      <c r="D48" s="328"/>
      <c r="E48" s="240"/>
      <c r="F48" s="206"/>
      <c r="G48" s="20"/>
      <c r="H48" s="13"/>
      <c r="I48" s="31"/>
      <c r="J48" s="34"/>
      <c r="K48" s="17"/>
      <c r="L48" s="18">
        <f t="shared" si="0"/>
        <v>0</v>
      </c>
      <c r="M48" s="19">
        <f t="shared" si="1"/>
        <v>0</v>
      </c>
    </row>
    <row r="49" spans="1:13" ht="14.4" x14ac:dyDescent="0.25">
      <c r="A49" s="12" t="str">
        <f>CONCATENATE(B49,C49,D49)</f>
        <v/>
      </c>
      <c r="B49" s="13"/>
      <c r="C49" s="14"/>
      <c r="D49" s="328"/>
      <c r="E49" s="240"/>
      <c r="F49" s="206"/>
      <c r="G49" s="20"/>
      <c r="H49" s="13"/>
      <c r="I49" s="31"/>
      <c r="J49" s="34"/>
      <c r="K49" s="17"/>
      <c r="L49" s="18">
        <f t="shared" si="0"/>
        <v>0</v>
      </c>
      <c r="M49" s="19">
        <f t="shared" si="1"/>
        <v>0</v>
      </c>
    </row>
    <row r="50" spans="1:13" ht="14.4" x14ac:dyDescent="0.25">
      <c r="A50" s="12" t="str">
        <f>CONCATENATE(B50,C50,D50)</f>
        <v/>
      </c>
      <c r="B50" s="13"/>
      <c r="C50" s="14"/>
      <c r="D50" s="328"/>
      <c r="E50" s="240"/>
      <c r="F50" s="206"/>
      <c r="G50" s="20"/>
      <c r="H50" s="13"/>
      <c r="I50" s="31"/>
      <c r="J50" s="34"/>
      <c r="K50" s="17"/>
      <c r="L50" s="18">
        <f t="shared" si="0"/>
        <v>0</v>
      </c>
      <c r="M50" s="19">
        <f t="shared" si="1"/>
        <v>0</v>
      </c>
    </row>
    <row r="51" spans="1:13" ht="14.4" x14ac:dyDescent="0.25">
      <c r="A51" s="12" t="str">
        <f>CONCATENATE(B51,C51,D51)</f>
        <v/>
      </c>
      <c r="B51" s="13"/>
      <c r="C51" s="14"/>
      <c r="D51" s="328"/>
      <c r="E51" s="240"/>
      <c r="F51" s="206"/>
      <c r="G51" s="20"/>
      <c r="H51" s="13"/>
      <c r="I51" s="31"/>
      <c r="J51" s="34"/>
      <c r="K51" s="17"/>
      <c r="L51" s="18">
        <f t="shared" si="0"/>
        <v>0</v>
      </c>
      <c r="M51" s="19">
        <f t="shared" si="1"/>
        <v>0</v>
      </c>
    </row>
    <row r="52" spans="1:13" ht="14.4" x14ac:dyDescent="0.25">
      <c r="A52" s="12" t="str">
        <f>CONCATENATE(B52,C52,D52)</f>
        <v/>
      </c>
      <c r="B52" s="13"/>
      <c r="C52" s="14"/>
      <c r="D52" s="328"/>
      <c r="E52" s="240"/>
      <c r="F52" s="206"/>
      <c r="G52" s="20"/>
      <c r="H52" s="13"/>
      <c r="I52" s="31"/>
      <c r="J52" s="34"/>
      <c r="K52" s="17"/>
      <c r="L52" s="18">
        <f t="shared" si="0"/>
        <v>0</v>
      </c>
      <c r="M52" s="19">
        <f t="shared" si="1"/>
        <v>0</v>
      </c>
    </row>
    <row r="53" spans="1:13" ht="14.4" x14ac:dyDescent="0.25">
      <c r="A53" s="12" t="str">
        <f>CONCATENATE(B53,C53,D53)</f>
        <v/>
      </c>
      <c r="B53" s="13"/>
      <c r="C53" s="14"/>
      <c r="D53" s="336"/>
      <c r="E53" s="240"/>
      <c r="F53" s="206"/>
      <c r="G53" s="20"/>
      <c r="H53" s="13"/>
      <c r="I53" s="31"/>
      <c r="J53" s="34"/>
      <c r="K53" s="17"/>
      <c r="L53" s="18">
        <f t="shared" si="0"/>
        <v>0</v>
      </c>
      <c r="M53" s="19">
        <f t="shared" si="1"/>
        <v>0</v>
      </c>
    </row>
  </sheetData>
  <autoFilter ref="A3:M53" xr:uid="{D8C58111-F161-43D8-B93B-B45B30F5EF70}">
    <filterColumn colId="6" showButton="0"/>
    <filterColumn colId="7" showButton="0"/>
    <filterColumn colId="8" showButton="0"/>
    <sortState xmlns:xlrd2="http://schemas.microsoft.com/office/spreadsheetml/2017/richdata2" ref="A8:M53">
      <sortCondition ref="D3:D53"/>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A1:A1048576">
    <cfRule type="duplicateValues" dxfId="31" priority="5"/>
  </conditionalFormatting>
  <conditionalFormatting sqref="B40:D41">
    <cfRule type="duplicateValues" dxfId="30" priority="1213"/>
  </conditionalFormatting>
  <conditionalFormatting sqref="C1:D5">
    <cfRule type="duplicateValues" dxfId="29" priority="1214"/>
  </conditionalFormatting>
  <conditionalFormatting sqref="C6:D18">
    <cfRule type="duplicateValues" dxfId="28" priority="2"/>
  </conditionalFormatting>
  <conditionalFormatting sqref="C19:D34">
    <cfRule type="duplicateValues" dxfId="27" priority="1"/>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7FBB-256A-4B19-B30B-F492D7921C67}">
  <sheetPr codeName="Sheet15">
    <tabColor rgb="FFA3E7FF"/>
  </sheetPr>
  <dimension ref="A1:M98"/>
  <sheetViews>
    <sheetView topLeftCell="A88" zoomScale="78" zoomScaleNormal="78" workbookViewId="0">
      <selection activeCell="M20" sqref="M20"/>
    </sheetView>
  </sheetViews>
  <sheetFormatPr defaultColWidth="9.109375" defaultRowHeight="13.2" x14ac:dyDescent="0.25"/>
  <cols>
    <col min="1" max="1" width="37" style="9" customWidth="1"/>
    <col min="2" max="2" width="9.109375" style="1" bestFit="1" customWidth="1"/>
    <col min="3" max="3" width="22.33203125" style="9" customWidth="1"/>
    <col min="4" max="4" width="23.33203125" style="207"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x14ac:dyDescent="0.3">
      <c r="A1" s="81">
        <f>SUM(A2-1)</f>
        <v>0</v>
      </c>
      <c r="B1" s="643" t="s">
        <v>163</v>
      </c>
      <c r="C1" s="644"/>
      <c r="D1" s="7" t="s">
        <v>164</v>
      </c>
      <c r="E1" s="622" t="s">
        <v>256</v>
      </c>
      <c r="F1" s="623"/>
      <c r="G1" s="623"/>
      <c r="H1" s="623"/>
      <c r="I1" s="623"/>
      <c r="J1" s="8" t="s">
        <v>165</v>
      </c>
      <c r="K1" s="657" t="s">
        <v>255</v>
      </c>
      <c r="L1" s="658"/>
      <c r="M1" s="8" t="s">
        <v>166</v>
      </c>
    </row>
    <row r="2" spans="1:13" ht="22.5" customHeight="1" thickBot="1" x14ac:dyDescent="0.3">
      <c r="A2" s="1">
        <f>COUNTA(_xlfn.UNIQUE(D6:D198))</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1</v>
      </c>
    </row>
    <row r="5" spans="1:13" ht="14.4" thickBot="1" x14ac:dyDescent="0.3">
      <c r="A5" s="647"/>
      <c r="B5" s="650"/>
      <c r="C5" s="653"/>
      <c r="D5" s="642"/>
      <c r="E5" s="633" t="s">
        <v>183</v>
      </c>
      <c r="F5" s="634"/>
      <c r="G5" s="639"/>
      <c r="H5" s="641"/>
      <c r="I5" s="641"/>
      <c r="J5" s="642"/>
      <c r="K5" s="632"/>
      <c r="L5" s="637"/>
      <c r="M5" s="345">
        <f>IF(M4=1,0,IF(M4=2,1,IF(M4=3,2,0)))</f>
        <v>0</v>
      </c>
    </row>
    <row r="6" spans="1:13" ht="14.4" x14ac:dyDescent="0.25">
      <c r="A6" s="12" t="str">
        <f t="shared" ref="A6:A37" si="0">CONCATENATE(B6,C6,D6)</f>
        <v/>
      </c>
      <c r="B6" s="13"/>
      <c r="C6" s="14"/>
      <c r="D6" s="295"/>
      <c r="E6" s="20"/>
      <c r="F6" s="16"/>
      <c r="G6" s="20"/>
      <c r="H6" s="13"/>
      <c r="I6" s="31"/>
      <c r="J6" s="34"/>
      <c r="K6" s="17"/>
      <c r="L6" s="18">
        <f t="shared" ref="L6:L37" si="1">IF(K6=1,7,IF(K6=2,6,IF(K6=3,5,IF(K6=4,4,IF(K6=5,3,IF(K6=6,2,IF(K6&gt;=6,1,0)))))))</f>
        <v>0</v>
      </c>
      <c r="M6" s="19">
        <f t="shared" ref="M6:M37" si="2">SUM(L6+$M$5)</f>
        <v>0</v>
      </c>
    </row>
    <row r="7" spans="1:13" ht="14.4" x14ac:dyDescent="0.25">
      <c r="A7" s="12" t="str">
        <f t="shared" si="0"/>
        <v/>
      </c>
      <c r="B7" s="13"/>
      <c r="C7" s="14"/>
      <c r="D7" s="15"/>
      <c r="E7" s="20"/>
      <c r="F7" s="16"/>
      <c r="G7" s="20"/>
      <c r="H7" s="13"/>
      <c r="I7" s="31"/>
      <c r="J7" s="34"/>
      <c r="K7" s="17"/>
      <c r="L7" s="18">
        <f t="shared" si="1"/>
        <v>0</v>
      </c>
      <c r="M7" s="19">
        <f t="shared" si="2"/>
        <v>0</v>
      </c>
    </row>
    <row r="8" spans="1:13" ht="14.4" x14ac:dyDescent="0.25">
      <c r="A8" s="12" t="str">
        <f t="shared" si="0"/>
        <v/>
      </c>
      <c r="B8" s="13"/>
      <c r="C8" s="14"/>
      <c r="D8" s="15"/>
      <c r="E8" s="20"/>
      <c r="F8" s="16"/>
      <c r="G8" s="20"/>
      <c r="H8" s="13"/>
      <c r="I8" s="31"/>
      <c r="J8" s="34"/>
      <c r="K8" s="17"/>
      <c r="L8" s="18">
        <f t="shared" si="1"/>
        <v>0</v>
      </c>
      <c r="M8" s="19">
        <f t="shared" si="2"/>
        <v>0</v>
      </c>
    </row>
    <row r="9" spans="1:13" ht="14.4" x14ac:dyDescent="0.25">
      <c r="A9" s="12" t="str">
        <f t="shared" si="0"/>
        <v/>
      </c>
      <c r="B9" s="13"/>
      <c r="C9" s="14"/>
      <c r="D9" s="295"/>
      <c r="E9" s="20"/>
      <c r="F9" s="16"/>
      <c r="G9" s="20"/>
      <c r="H9" s="13"/>
      <c r="I9" s="31"/>
      <c r="J9" s="34"/>
      <c r="K9" s="17"/>
      <c r="L9" s="18">
        <f t="shared" si="1"/>
        <v>0</v>
      </c>
      <c r="M9" s="19">
        <f t="shared" si="2"/>
        <v>0</v>
      </c>
    </row>
    <row r="10" spans="1:13" ht="14.4" x14ac:dyDescent="0.25">
      <c r="A10" s="12" t="str">
        <f t="shared" si="0"/>
        <v/>
      </c>
      <c r="B10" s="13"/>
      <c r="C10" s="14"/>
      <c r="D10" s="15"/>
      <c r="E10" s="20"/>
      <c r="F10" s="16"/>
      <c r="G10" s="20"/>
      <c r="H10" s="13"/>
      <c r="I10" s="31"/>
      <c r="J10" s="34"/>
      <c r="K10" s="17"/>
      <c r="L10" s="18">
        <f t="shared" si="1"/>
        <v>0</v>
      </c>
      <c r="M10" s="19">
        <f t="shared" si="2"/>
        <v>0</v>
      </c>
    </row>
    <row r="11" spans="1:13" ht="14.4" x14ac:dyDescent="0.25">
      <c r="A11" s="12" t="str">
        <f t="shared" si="0"/>
        <v/>
      </c>
      <c r="B11" s="13"/>
      <c r="C11" s="14"/>
      <c r="D11" s="295"/>
      <c r="E11" s="20"/>
      <c r="F11" s="16"/>
      <c r="G11" s="20"/>
      <c r="H11" s="13"/>
      <c r="I11" s="31"/>
      <c r="J11" s="34"/>
      <c r="K11" s="17"/>
      <c r="L11" s="18">
        <f t="shared" si="1"/>
        <v>0</v>
      </c>
      <c r="M11" s="19">
        <f t="shared" si="2"/>
        <v>0</v>
      </c>
    </row>
    <row r="12" spans="1:13" ht="14.4" x14ac:dyDescent="0.25">
      <c r="A12" s="12" t="str">
        <f t="shared" si="0"/>
        <v/>
      </c>
      <c r="B12" s="13"/>
      <c r="C12" s="14"/>
      <c r="D12" s="15"/>
      <c r="E12" s="20"/>
      <c r="F12" s="16"/>
      <c r="G12" s="20"/>
      <c r="H12" s="13"/>
      <c r="I12" s="31"/>
      <c r="J12" s="34"/>
      <c r="K12" s="17"/>
      <c r="L12" s="18">
        <f t="shared" si="1"/>
        <v>0</v>
      </c>
      <c r="M12" s="19">
        <f t="shared" si="2"/>
        <v>0</v>
      </c>
    </row>
    <row r="13" spans="1:13" ht="14.4" x14ac:dyDescent="0.25">
      <c r="A13" s="12" t="str">
        <f t="shared" si="0"/>
        <v/>
      </c>
      <c r="B13" s="13"/>
      <c r="C13" s="14"/>
      <c r="D13" s="295"/>
      <c r="E13" s="20"/>
      <c r="F13" s="16"/>
      <c r="G13" s="20"/>
      <c r="H13" s="13"/>
      <c r="I13" s="31"/>
      <c r="J13" s="34"/>
      <c r="K13" s="17"/>
      <c r="L13" s="18">
        <f t="shared" si="1"/>
        <v>0</v>
      </c>
      <c r="M13" s="19">
        <f t="shared" si="2"/>
        <v>0</v>
      </c>
    </row>
    <row r="14" spans="1:13" ht="14.4" x14ac:dyDescent="0.25">
      <c r="A14" s="12" t="str">
        <f t="shared" si="0"/>
        <v/>
      </c>
      <c r="B14" s="13"/>
      <c r="C14" s="14"/>
      <c r="D14" s="295"/>
      <c r="E14" s="20"/>
      <c r="F14" s="16"/>
      <c r="G14" s="20"/>
      <c r="H14" s="13"/>
      <c r="I14" s="31"/>
      <c r="J14" s="34"/>
      <c r="K14" s="17"/>
      <c r="L14" s="18">
        <f t="shared" si="1"/>
        <v>0</v>
      </c>
      <c r="M14" s="19">
        <f t="shared" si="2"/>
        <v>0</v>
      </c>
    </row>
    <row r="15" spans="1:13" ht="14.4" x14ac:dyDescent="0.25">
      <c r="A15" s="12" t="str">
        <f t="shared" si="0"/>
        <v/>
      </c>
      <c r="B15" s="13"/>
      <c r="C15" s="14"/>
      <c r="D15" s="15"/>
      <c r="E15" s="20"/>
      <c r="F15" s="16"/>
      <c r="G15" s="20"/>
      <c r="H15" s="13"/>
      <c r="I15" s="31"/>
      <c r="J15" s="34"/>
      <c r="K15" s="17"/>
      <c r="L15" s="18">
        <f t="shared" si="1"/>
        <v>0</v>
      </c>
      <c r="M15" s="19">
        <f t="shared" si="2"/>
        <v>0</v>
      </c>
    </row>
    <row r="16" spans="1:13" ht="14.4" x14ac:dyDescent="0.25">
      <c r="A16" s="12" t="str">
        <f t="shared" si="0"/>
        <v/>
      </c>
      <c r="B16" s="13"/>
      <c r="C16" s="14"/>
      <c r="D16" s="15"/>
      <c r="E16" s="20"/>
      <c r="F16" s="16"/>
      <c r="G16" s="20"/>
      <c r="H16" s="13"/>
      <c r="I16" s="31"/>
      <c r="J16" s="34"/>
      <c r="K16" s="17"/>
      <c r="L16" s="18">
        <f t="shared" si="1"/>
        <v>0</v>
      </c>
      <c r="M16" s="19">
        <f t="shared" si="2"/>
        <v>0</v>
      </c>
    </row>
    <row r="17" spans="1:13" ht="14.4" x14ac:dyDescent="0.25">
      <c r="A17" s="12" t="str">
        <f t="shared" si="0"/>
        <v/>
      </c>
      <c r="B17" s="13"/>
      <c r="C17" s="14"/>
      <c r="D17" s="15"/>
      <c r="E17" s="20"/>
      <c r="F17" s="16"/>
      <c r="G17" s="20"/>
      <c r="H17" s="13"/>
      <c r="I17" s="31"/>
      <c r="J17" s="34"/>
      <c r="K17" s="17"/>
      <c r="L17" s="18">
        <f t="shared" si="1"/>
        <v>0</v>
      </c>
      <c r="M17" s="19">
        <f t="shared" si="2"/>
        <v>0</v>
      </c>
    </row>
    <row r="18" spans="1:13" ht="14.4" x14ac:dyDescent="0.25">
      <c r="A18" s="12" t="str">
        <f t="shared" si="0"/>
        <v/>
      </c>
      <c r="B18" s="13"/>
      <c r="C18" s="14"/>
      <c r="D18" s="15"/>
      <c r="E18" s="20"/>
      <c r="F18" s="16"/>
      <c r="G18" s="20"/>
      <c r="H18" s="13"/>
      <c r="I18" s="31"/>
      <c r="J18" s="34"/>
      <c r="K18" s="17"/>
      <c r="L18" s="18">
        <f t="shared" si="1"/>
        <v>0</v>
      </c>
      <c r="M18" s="19">
        <f t="shared" si="2"/>
        <v>0</v>
      </c>
    </row>
    <row r="19" spans="1:13" ht="14.4" x14ac:dyDescent="0.25">
      <c r="A19" s="12" t="str">
        <f t="shared" si="0"/>
        <v/>
      </c>
      <c r="B19" s="13"/>
      <c r="C19" s="14"/>
      <c r="D19" s="15"/>
      <c r="E19" s="20"/>
      <c r="F19" s="16"/>
      <c r="G19" s="20"/>
      <c r="H19" s="13"/>
      <c r="I19" s="31"/>
      <c r="J19" s="34"/>
      <c r="K19" s="17"/>
      <c r="L19" s="18">
        <f t="shared" si="1"/>
        <v>0</v>
      </c>
      <c r="M19" s="19">
        <f t="shared" si="2"/>
        <v>0</v>
      </c>
    </row>
    <row r="20" spans="1:13" ht="14.4" x14ac:dyDescent="0.25">
      <c r="A20" s="12" t="str">
        <f t="shared" si="0"/>
        <v/>
      </c>
      <c r="B20" s="13"/>
      <c r="C20" s="14"/>
      <c r="D20" s="15"/>
      <c r="E20" s="20"/>
      <c r="F20" s="16"/>
      <c r="G20" s="20"/>
      <c r="H20" s="13"/>
      <c r="I20" s="31"/>
      <c r="J20" s="34"/>
      <c r="K20" s="17"/>
      <c r="L20" s="18">
        <f t="shared" si="1"/>
        <v>0</v>
      </c>
      <c r="M20" s="19">
        <f t="shared" si="2"/>
        <v>0</v>
      </c>
    </row>
    <row r="21" spans="1:13" ht="14.4" x14ac:dyDescent="0.25">
      <c r="A21" s="12" t="str">
        <f t="shared" si="0"/>
        <v/>
      </c>
      <c r="B21" s="13"/>
      <c r="C21" s="305"/>
      <c r="D21" s="295"/>
      <c r="E21" s="20"/>
      <c r="F21" s="16"/>
      <c r="G21" s="20"/>
      <c r="H21" s="13"/>
      <c r="I21" s="31"/>
      <c r="J21" s="34"/>
      <c r="K21" s="17"/>
      <c r="L21" s="18">
        <f t="shared" si="1"/>
        <v>0</v>
      </c>
      <c r="M21" s="19">
        <f t="shared" si="2"/>
        <v>0</v>
      </c>
    </row>
    <row r="22" spans="1:13" ht="14.4" x14ac:dyDescent="0.25">
      <c r="A22" s="12" t="str">
        <f t="shared" si="0"/>
        <v/>
      </c>
      <c r="B22" s="13"/>
      <c r="C22" s="305"/>
      <c r="D22" s="15"/>
      <c r="E22" s="20"/>
      <c r="F22" s="16"/>
      <c r="G22" s="20"/>
      <c r="H22" s="13"/>
      <c r="I22" s="31"/>
      <c r="J22" s="34"/>
      <c r="K22" s="17"/>
      <c r="L22" s="18">
        <f t="shared" si="1"/>
        <v>0</v>
      </c>
      <c r="M22" s="19">
        <f t="shared" si="2"/>
        <v>0</v>
      </c>
    </row>
    <row r="23" spans="1:13" ht="14.4" x14ac:dyDescent="0.25">
      <c r="A23" s="12" t="str">
        <f t="shared" si="0"/>
        <v/>
      </c>
      <c r="B23" s="13"/>
      <c r="C23" s="305"/>
      <c r="D23" s="295"/>
      <c r="E23" s="20"/>
      <c r="F23" s="16"/>
      <c r="G23" s="20"/>
      <c r="H23" s="13"/>
      <c r="I23" s="31"/>
      <c r="J23" s="34"/>
      <c r="K23" s="17"/>
      <c r="L23" s="18">
        <f t="shared" si="1"/>
        <v>0</v>
      </c>
      <c r="M23" s="19">
        <f t="shared" si="2"/>
        <v>0</v>
      </c>
    </row>
    <row r="24" spans="1:13" ht="14.4" x14ac:dyDescent="0.25">
      <c r="A24" s="12" t="str">
        <f t="shared" si="0"/>
        <v/>
      </c>
      <c r="B24" s="13"/>
      <c r="C24" s="305"/>
      <c r="D24" s="15"/>
      <c r="E24" s="20"/>
      <c r="F24" s="16"/>
      <c r="G24" s="20"/>
      <c r="H24" s="13"/>
      <c r="I24" s="31"/>
      <c r="J24" s="34"/>
      <c r="K24" s="17"/>
      <c r="L24" s="18">
        <f t="shared" si="1"/>
        <v>0</v>
      </c>
      <c r="M24" s="19">
        <f t="shared" si="2"/>
        <v>0</v>
      </c>
    </row>
    <row r="25" spans="1:13" ht="14.4" x14ac:dyDescent="0.25">
      <c r="A25" s="12" t="str">
        <f t="shared" si="0"/>
        <v/>
      </c>
      <c r="B25" s="13"/>
      <c r="C25" s="14"/>
      <c r="D25" s="15"/>
      <c r="E25" s="20"/>
      <c r="F25" s="16"/>
      <c r="G25" s="20"/>
      <c r="H25" s="13"/>
      <c r="I25" s="31"/>
      <c r="J25" s="34"/>
      <c r="K25" s="17"/>
      <c r="L25" s="18">
        <f t="shared" si="1"/>
        <v>0</v>
      </c>
      <c r="M25" s="19">
        <f t="shared" si="2"/>
        <v>0</v>
      </c>
    </row>
    <row r="26" spans="1:13" ht="14.4" x14ac:dyDescent="0.25">
      <c r="A26" s="12" t="str">
        <f t="shared" si="0"/>
        <v/>
      </c>
      <c r="B26" s="13"/>
      <c r="C26" s="14"/>
      <c r="D26" s="15"/>
      <c r="E26" s="20"/>
      <c r="F26" s="16"/>
      <c r="G26" s="20"/>
      <c r="H26" s="13"/>
      <c r="I26" s="31"/>
      <c r="J26" s="34"/>
      <c r="K26" s="17"/>
      <c r="L26" s="18">
        <f t="shared" si="1"/>
        <v>0</v>
      </c>
      <c r="M26" s="19">
        <f t="shared" si="2"/>
        <v>0</v>
      </c>
    </row>
    <row r="27" spans="1:13" ht="14.4" x14ac:dyDescent="0.25">
      <c r="A27" s="12" t="str">
        <f t="shared" si="0"/>
        <v/>
      </c>
      <c r="B27" s="13"/>
      <c r="C27" s="305"/>
      <c r="D27" s="295"/>
      <c r="E27" s="20"/>
      <c r="F27" s="16"/>
      <c r="G27" s="20"/>
      <c r="H27" s="13"/>
      <c r="I27" s="31"/>
      <c r="J27" s="34"/>
      <c r="K27" s="17"/>
      <c r="L27" s="18">
        <f t="shared" si="1"/>
        <v>0</v>
      </c>
      <c r="M27" s="19">
        <f t="shared" si="2"/>
        <v>0</v>
      </c>
    </row>
    <row r="28" spans="1:13" ht="14.4" x14ac:dyDescent="0.25">
      <c r="A28" s="12" t="str">
        <f t="shared" si="0"/>
        <v/>
      </c>
      <c r="B28" s="13"/>
      <c r="C28" s="14"/>
      <c r="D28" s="15"/>
      <c r="E28" s="20"/>
      <c r="F28" s="16"/>
      <c r="G28" s="20"/>
      <c r="H28" s="13"/>
      <c r="I28" s="31"/>
      <c r="J28" s="34"/>
      <c r="K28" s="17"/>
      <c r="L28" s="18">
        <f t="shared" si="1"/>
        <v>0</v>
      </c>
      <c r="M28" s="19">
        <f t="shared" si="2"/>
        <v>0</v>
      </c>
    </row>
    <row r="29" spans="1:13" ht="14.4" x14ac:dyDescent="0.25">
      <c r="A29" s="12" t="str">
        <f t="shared" si="0"/>
        <v/>
      </c>
      <c r="B29" s="13"/>
      <c r="C29" s="14"/>
      <c r="D29" s="15"/>
      <c r="E29" s="20"/>
      <c r="F29" s="16"/>
      <c r="G29" s="20"/>
      <c r="H29" s="13"/>
      <c r="I29" s="31"/>
      <c r="J29" s="34"/>
      <c r="K29" s="17"/>
      <c r="L29" s="18">
        <f t="shared" si="1"/>
        <v>0</v>
      </c>
      <c r="M29" s="19">
        <f t="shared" si="2"/>
        <v>0</v>
      </c>
    </row>
    <row r="30" spans="1:13" ht="14.4" x14ac:dyDescent="0.25">
      <c r="A30" s="12" t="str">
        <f t="shared" si="0"/>
        <v/>
      </c>
      <c r="B30" s="13"/>
      <c r="C30" s="14"/>
      <c r="D30" s="15"/>
      <c r="E30" s="20"/>
      <c r="F30" s="16"/>
      <c r="G30" s="20"/>
      <c r="H30" s="13"/>
      <c r="I30" s="31"/>
      <c r="J30" s="34"/>
      <c r="K30" s="17"/>
      <c r="L30" s="18">
        <f t="shared" si="1"/>
        <v>0</v>
      </c>
      <c r="M30" s="19">
        <f t="shared" si="2"/>
        <v>0</v>
      </c>
    </row>
    <row r="31" spans="1:13" ht="14.4" x14ac:dyDescent="0.25">
      <c r="A31" s="12" t="str">
        <f t="shared" si="0"/>
        <v/>
      </c>
      <c r="B31" s="13"/>
      <c r="C31" s="14"/>
      <c r="D31" s="15"/>
      <c r="E31" s="20"/>
      <c r="F31" s="16"/>
      <c r="G31" s="20"/>
      <c r="H31" s="13"/>
      <c r="I31" s="31"/>
      <c r="J31" s="34"/>
      <c r="K31" s="17"/>
      <c r="L31" s="18">
        <f t="shared" si="1"/>
        <v>0</v>
      </c>
      <c r="M31" s="19">
        <f t="shared" si="2"/>
        <v>0</v>
      </c>
    </row>
    <row r="32" spans="1:13" ht="14.4" x14ac:dyDescent="0.25">
      <c r="A32" s="12" t="str">
        <f t="shared" si="0"/>
        <v/>
      </c>
      <c r="B32" s="13"/>
      <c r="C32" s="305"/>
      <c r="D32" s="295"/>
      <c r="E32" s="20"/>
      <c r="F32" s="16"/>
      <c r="G32" s="20"/>
      <c r="H32" s="13"/>
      <c r="I32" s="31"/>
      <c r="J32" s="34"/>
      <c r="K32" s="17"/>
      <c r="L32" s="18">
        <f t="shared" si="1"/>
        <v>0</v>
      </c>
      <c r="M32" s="19">
        <f t="shared" si="2"/>
        <v>0</v>
      </c>
    </row>
    <row r="33" spans="1:13" ht="14.4" x14ac:dyDescent="0.25">
      <c r="A33" s="12" t="str">
        <f t="shared" si="0"/>
        <v/>
      </c>
      <c r="B33" s="13"/>
      <c r="C33" s="14"/>
      <c r="D33" s="29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14"/>
      <c r="D35" s="15"/>
      <c r="E35" s="20"/>
      <c r="F35" s="16"/>
      <c r="G35" s="20"/>
      <c r="H35" s="13"/>
      <c r="I35" s="31"/>
      <c r="J35" s="34"/>
      <c r="K35" s="17"/>
      <c r="L35" s="18">
        <f t="shared" si="1"/>
        <v>0</v>
      </c>
      <c r="M35" s="19">
        <f t="shared" si="2"/>
        <v>0</v>
      </c>
    </row>
    <row r="36" spans="1:13" ht="14.4" x14ac:dyDescent="0.25">
      <c r="A36" s="12" t="str">
        <f t="shared" si="0"/>
        <v/>
      </c>
      <c r="B36" s="13"/>
      <c r="C36" s="14"/>
      <c r="D36" s="295"/>
      <c r="E36" s="20"/>
      <c r="F36" s="16"/>
      <c r="G36" s="20"/>
      <c r="H36" s="13"/>
      <c r="I36" s="31"/>
      <c r="J36" s="34"/>
      <c r="K36" s="17"/>
      <c r="L36" s="18">
        <f t="shared" si="1"/>
        <v>0</v>
      </c>
      <c r="M36" s="19">
        <f t="shared" si="2"/>
        <v>0</v>
      </c>
    </row>
    <row r="37" spans="1:13" ht="14.4" x14ac:dyDescent="0.25">
      <c r="A37" s="12" t="str">
        <f t="shared" si="0"/>
        <v/>
      </c>
      <c r="B37" s="13"/>
      <c r="C37" s="14"/>
      <c r="D37" s="15"/>
      <c r="E37" s="20"/>
      <c r="F37" s="16"/>
      <c r="G37" s="20"/>
      <c r="H37" s="13"/>
      <c r="I37" s="31"/>
      <c r="J37" s="34"/>
      <c r="K37" s="17"/>
      <c r="L37" s="18">
        <f t="shared" si="1"/>
        <v>0</v>
      </c>
      <c r="M37" s="19">
        <f t="shared" si="2"/>
        <v>0</v>
      </c>
    </row>
    <row r="38" spans="1:13" ht="14.4" x14ac:dyDescent="0.25">
      <c r="A38" s="12" t="str">
        <f t="shared" ref="A38:A69" si="3">CONCATENATE(B38,C38,D38)</f>
        <v/>
      </c>
      <c r="B38" s="13"/>
      <c r="C38" s="14"/>
      <c r="D38" s="15"/>
      <c r="E38" s="20"/>
      <c r="F38" s="16"/>
      <c r="G38" s="20"/>
      <c r="H38" s="13"/>
      <c r="I38" s="31"/>
      <c r="J38" s="34"/>
      <c r="K38" s="17"/>
      <c r="L38" s="18">
        <f t="shared" ref="L38:L69" si="4">IF(K38=1,7,IF(K38=2,6,IF(K38=3,5,IF(K38=4,4,IF(K38=5,3,IF(K38=6,2,IF(K38&gt;=6,1,0)))))))</f>
        <v>0</v>
      </c>
      <c r="M38" s="19">
        <f t="shared" ref="M38:M69" si="5">SUM(L38+$M$5)</f>
        <v>0</v>
      </c>
    </row>
    <row r="39" spans="1:13" ht="14.4" x14ac:dyDescent="0.25">
      <c r="A39" s="12" t="str">
        <f t="shared" si="3"/>
        <v/>
      </c>
      <c r="B39" s="13"/>
      <c r="C39" s="14"/>
      <c r="D39" s="15"/>
      <c r="E39" s="20"/>
      <c r="F39" s="16"/>
      <c r="G39" s="20"/>
      <c r="H39" s="13"/>
      <c r="I39" s="31"/>
      <c r="J39" s="34"/>
      <c r="K39" s="17"/>
      <c r="L39" s="18">
        <f t="shared" si="4"/>
        <v>0</v>
      </c>
      <c r="M39" s="19">
        <f t="shared" si="5"/>
        <v>0</v>
      </c>
    </row>
    <row r="40" spans="1:13" ht="14.4" x14ac:dyDescent="0.25">
      <c r="A40" s="12" t="str">
        <f t="shared" si="3"/>
        <v/>
      </c>
      <c r="B40" s="13"/>
      <c r="C40" s="14"/>
      <c r="D40" s="15"/>
      <c r="E40" s="20"/>
      <c r="F40" s="16"/>
      <c r="G40" s="20"/>
      <c r="H40" s="13"/>
      <c r="I40" s="31"/>
      <c r="J40" s="34"/>
      <c r="K40" s="17"/>
      <c r="L40" s="18">
        <f t="shared" si="4"/>
        <v>0</v>
      </c>
      <c r="M40" s="19">
        <f t="shared" si="5"/>
        <v>0</v>
      </c>
    </row>
    <row r="41" spans="1:13" ht="14.4" x14ac:dyDescent="0.25">
      <c r="A41" s="12" t="str">
        <f t="shared" si="3"/>
        <v/>
      </c>
      <c r="B41" s="13"/>
      <c r="C41" s="14"/>
      <c r="D41" s="15"/>
      <c r="E41" s="20"/>
      <c r="F41" s="16"/>
      <c r="G41" s="20"/>
      <c r="H41" s="13"/>
      <c r="I41" s="31"/>
      <c r="J41" s="34"/>
      <c r="K41" s="17"/>
      <c r="L41" s="18">
        <f t="shared" si="4"/>
        <v>0</v>
      </c>
      <c r="M41" s="19">
        <f t="shared" si="5"/>
        <v>0</v>
      </c>
    </row>
    <row r="42" spans="1:13" ht="14.4" x14ac:dyDescent="0.25">
      <c r="A42" s="12" t="str">
        <f t="shared" si="3"/>
        <v/>
      </c>
      <c r="B42" s="13"/>
      <c r="C42" s="453"/>
      <c r="D42" s="15"/>
      <c r="E42" s="20"/>
      <c r="F42" s="16"/>
      <c r="G42" s="20"/>
      <c r="H42" s="13"/>
      <c r="I42" s="31"/>
      <c r="J42" s="34"/>
      <c r="K42" s="17"/>
      <c r="L42" s="18">
        <f t="shared" si="4"/>
        <v>0</v>
      </c>
      <c r="M42" s="19">
        <f t="shared" si="5"/>
        <v>0</v>
      </c>
    </row>
    <row r="43" spans="1:13" ht="14.4" x14ac:dyDescent="0.25">
      <c r="A43" s="12" t="str">
        <f t="shared" si="3"/>
        <v/>
      </c>
      <c r="B43" s="13"/>
      <c r="C43" s="14"/>
      <c r="D43" s="15"/>
      <c r="E43" s="20"/>
      <c r="F43" s="16"/>
      <c r="G43" s="20"/>
      <c r="H43" s="13"/>
      <c r="I43" s="31"/>
      <c r="J43" s="34"/>
      <c r="K43" s="17"/>
      <c r="L43" s="18">
        <f t="shared" si="4"/>
        <v>0</v>
      </c>
      <c r="M43" s="19">
        <f t="shared" si="5"/>
        <v>0</v>
      </c>
    </row>
    <row r="44" spans="1:13" ht="14.4" x14ac:dyDescent="0.25">
      <c r="A44" s="12" t="str">
        <f t="shared" si="3"/>
        <v/>
      </c>
      <c r="B44" s="13"/>
      <c r="C44" s="14"/>
      <c r="D44" s="15"/>
      <c r="E44" s="20"/>
      <c r="F44" s="16"/>
      <c r="G44" s="20"/>
      <c r="H44" s="13"/>
      <c r="I44" s="31"/>
      <c r="J44" s="34"/>
      <c r="K44" s="17"/>
      <c r="L44" s="18">
        <f t="shared" si="4"/>
        <v>0</v>
      </c>
      <c r="M44" s="19">
        <f t="shared" si="5"/>
        <v>0</v>
      </c>
    </row>
    <row r="45" spans="1:13" ht="14.4" x14ac:dyDescent="0.25">
      <c r="A45" s="12" t="str">
        <f t="shared" si="3"/>
        <v/>
      </c>
      <c r="B45" s="13"/>
      <c r="C45" s="14"/>
      <c r="D45" s="15"/>
      <c r="E45" s="20"/>
      <c r="F45" s="16"/>
      <c r="G45" s="20"/>
      <c r="H45" s="13"/>
      <c r="I45" s="31"/>
      <c r="J45" s="34"/>
      <c r="K45" s="17"/>
      <c r="L45" s="18">
        <f t="shared" si="4"/>
        <v>0</v>
      </c>
      <c r="M45" s="19">
        <f t="shared" si="5"/>
        <v>0</v>
      </c>
    </row>
    <row r="46" spans="1:13" ht="14.4" x14ac:dyDescent="0.25">
      <c r="A46" s="12" t="str">
        <f t="shared" si="3"/>
        <v/>
      </c>
      <c r="B46" s="13"/>
      <c r="C46" s="14"/>
      <c r="D46" s="15"/>
      <c r="E46" s="20"/>
      <c r="F46" s="16"/>
      <c r="G46" s="20"/>
      <c r="H46" s="13"/>
      <c r="I46" s="31"/>
      <c r="J46" s="34"/>
      <c r="K46" s="17"/>
      <c r="L46" s="18">
        <f t="shared" si="4"/>
        <v>0</v>
      </c>
      <c r="M46" s="19">
        <f t="shared" si="5"/>
        <v>0</v>
      </c>
    </row>
    <row r="47" spans="1:13" ht="14.4" x14ac:dyDescent="0.25">
      <c r="A47" s="12" t="str">
        <f t="shared" si="3"/>
        <v/>
      </c>
      <c r="B47" s="13"/>
      <c r="C47" s="14"/>
      <c r="D47" s="15"/>
      <c r="E47" s="20"/>
      <c r="F47" s="16"/>
      <c r="G47" s="20"/>
      <c r="H47" s="13"/>
      <c r="I47" s="31"/>
      <c r="J47" s="34"/>
      <c r="K47" s="17"/>
      <c r="L47" s="18">
        <f t="shared" si="4"/>
        <v>0</v>
      </c>
      <c r="M47" s="19">
        <f t="shared" si="5"/>
        <v>0</v>
      </c>
    </row>
    <row r="48" spans="1:13" ht="14.4" x14ac:dyDescent="0.25">
      <c r="A48" s="12" t="str">
        <f t="shared" si="3"/>
        <v/>
      </c>
      <c r="B48" s="13"/>
      <c r="C48" s="14"/>
      <c r="D48" s="15"/>
      <c r="E48" s="20"/>
      <c r="F48" s="16"/>
      <c r="G48" s="20"/>
      <c r="H48" s="13"/>
      <c r="I48" s="31"/>
      <c r="J48" s="34"/>
      <c r="K48" s="17"/>
      <c r="L48" s="18">
        <f t="shared" si="4"/>
        <v>0</v>
      </c>
      <c r="M48" s="19">
        <f t="shared" si="5"/>
        <v>0</v>
      </c>
    </row>
    <row r="49" spans="1:13" ht="14.4" x14ac:dyDescent="0.25">
      <c r="A49" s="12" t="str">
        <f t="shared" si="3"/>
        <v/>
      </c>
      <c r="B49" s="13"/>
      <c r="C49" s="14"/>
      <c r="D49" s="15"/>
      <c r="E49" s="20"/>
      <c r="F49" s="16"/>
      <c r="G49" s="20"/>
      <c r="H49" s="13"/>
      <c r="I49" s="31"/>
      <c r="J49" s="34"/>
      <c r="K49" s="17"/>
      <c r="L49" s="18">
        <f t="shared" si="4"/>
        <v>0</v>
      </c>
      <c r="M49" s="19">
        <f t="shared" si="5"/>
        <v>0</v>
      </c>
    </row>
    <row r="50" spans="1:13" ht="14.4" x14ac:dyDescent="0.25">
      <c r="A50" s="12" t="str">
        <f t="shared" si="3"/>
        <v/>
      </c>
      <c r="B50" s="13"/>
      <c r="C50" s="14"/>
      <c r="D50" s="15"/>
      <c r="E50" s="20"/>
      <c r="F50" s="16"/>
      <c r="G50" s="20"/>
      <c r="H50" s="13"/>
      <c r="I50" s="31"/>
      <c r="J50" s="34"/>
      <c r="K50" s="17"/>
      <c r="L50" s="18">
        <f t="shared" si="4"/>
        <v>0</v>
      </c>
      <c r="M50" s="19">
        <f t="shared" si="5"/>
        <v>0</v>
      </c>
    </row>
    <row r="51" spans="1:13" ht="14.4" x14ac:dyDescent="0.25">
      <c r="A51" s="12" t="str">
        <f t="shared" si="3"/>
        <v/>
      </c>
      <c r="B51" s="13"/>
      <c r="C51" s="14"/>
      <c r="D51" s="15"/>
      <c r="E51" s="20"/>
      <c r="F51" s="16"/>
      <c r="G51" s="20"/>
      <c r="H51" s="13"/>
      <c r="I51" s="31"/>
      <c r="J51" s="34"/>
      <c r="K51" s="17"/>
      <c r="L51" s="18">
        <f t="shared" si="4"/>
        <v>0</v>
      </c>
      <c r="M51" s="19">
        <f t="shared" si="5"/>
        <v>0</v>
      </c>
    </row>
    <row r="52" spans="1:13" ht="14.4" x14ac:dyDescent="0.25">
      <c r="A52" s="12" t="str">
        <f t="shared" si="3"/>
        <v/>
      </c>
      <c r="B52" s="13"/>
      <c r="C52" s="14"/>
      <c r="D52" s="15"/>
      <c r="E52" s="20"/>
      <c r="F52" s="16"/>
      <c r="G52" s="20"/>
      <c r="H52" s="13"/>
      <c r="I52" s="31"/>
      <c r="J52" s="34"/>
      <c r="K52" s="17"/>
      <c r="L52" s="18">
        <f t="shared" si="4"/>
        <v>0</v>
      </c>
      <c r="M52" s="19">
        <f t="shared" si="5"/>
        <v>0</v>
      </c>
    </row>
    <row r="53" spans="1:13" ht="14.4" x14ac:dyDescent="0.25">
      <c r="A53" s="12" t="str">
        <f t="shared" si="3"/>
        <v/>
      </c>
      <c r="B53" s="13"/>
      <c r="C53" s="14"/>
      <c r="D53" s="15"/>
      <c r="E53" s="20"/>
      <c r="F53" s="16"/>
      <c r="G53" s="20"/>
      <c r="H53" s="13"/>
      <c r="I53" s="31"/>
      <c r="J53" s="34"/>
      <c r="K53" s="17"/>
      <c r="L53" s="18">
        <f t="shared" si="4"/>
        <v>0</v>
      </c>
      <c r="M53" s="19">
        <f t="shared" si="5"/>
        <v>0</v>
      </c>
    </row>
    <row r="54" spans="1:13" ht="14.4" x14ac:dyDescent="0.25">
      <c r="A54" s="12" t="str">
        <f t="shared" si="3"/>
        <v/>
      </c>
      <c r="B54" s="13"/>
      <c r="C54" s="14"/>
      <c r="D54" s="15"/>
      <c r="E54" s="20"/>
      <c r="F54" s="16"/>
      <c r="G54" s="20"/>
      <c r="H54" s="13"/>
      <c r="I54" s="31"/>
      <c r="J54" s="34"/>
      <c r="K54" s="17"/>
      <c r="L54" s="18">
        <f t="shared" si="4"/>
        <v>0</v>
      </c>
      <c r="M54" s="19">
        <f t="shared" si="5"/>
        <v>0</v>
      </c>
    </row>
    <row r="55" spans="1:13" ht="14.4" x14ac:dyDescent="0.25">
      <c r="A55" s="12" t="str">
        <f t="shared" si="3"/>
        <v/>
      </c>
      <c r="B55" s="13"/>
      <c r="C55" s="14"/>
      <c r="D55" s="15"/>
      <c r="E55" s="20"/>
      <c r="F55" s="16"/>
      <c r="G55" s="20"/>
      <c r="H55" s="13"/>
      <c r="I55" s="31"/>
      <c r="J55" s="34"/>
      <c r="K55" s="17"/>
      <c r="L55" s="18">
        <f t="shared" si="4"/>
        <v>0</v>
      </c>
      <c r="M55" s="19">
        <f t="shared" si="5"/>
        <v>0</v>
      </c>
    </row>
    <row r="56" spans="1:13" ht="14.4" x14ac:dyDescent="0.25">
      <c r="A56" s="12" t="str">
        <f t="shared" si="3"/>
        <v/>
      </c>
      <c r="B56" s="13"/>
      <c r="C56" s="14"/>
      <c r="D56" s="15"/>
      <c r="E56" s="20"/>
      <c r="F56" s="16"/>
      <c r="G56" s="20"/>
      <c r="H56" s="13"/>
      <c r="I56" s="31"/>
      <c r="J56" s="34"/>
      <c r="K56" s="17"/>
      <c r="L56" s="18">
        <f t="shared" si="4"/>
        <v>0</v>
      </c>
      <c r="M56" s="19">
        <f t="shared" si="5"/>
        <v>0</v>
      </c>
    </row>
    <row r="57" spans="1:13" ht="14.4" x14ac:dyDescent="0.25">
      <c r="A57" s="12" t="str">
        <f t="shared" si="3"/>
        <v/>
      </c>
      <c r="B57" s="13"/>
      <c r="C57" s="14"/>
      <c r="D57" s="15"/>
      <c r="E57" s="20"/>
      <c r="F57" s="16"/>
      <c r="G57" s="20"/>
      <c r="H57" s="13"/>
      <c r="I57" s="31"/>
      <c r="J57" s="34"/>
      <c r="K57" s="17"/>
      <c r="L57" s="18">
        <f t="shared" si="4"/>
        <v>0</v>
      </c>
      <c r="M57" s="19">
        <f t="shared" si="5"/>
        <v>0</v>
      </c>
    </row>
    <row r="58" spans="1:13" ht="14.4" x14ac:dyDescent="0.25">
      <c r="A58" s="12" t="str">
        <f t="shared" si="3"/>
        <v/>
      </c>
      <c r="B58" s="13"/>
      <c r="C58" s="14"/>
      <c r="D58" s="15"/>
      <c r="E58" s="20"/>
      <c r="F58" s="16"/>
      <c r="G58" s="20"/>
      <c r="H58" s="13"/>
      <c r="I58" s="31"/>
      <c r="J58" s="34"/>
      <c r="K58" s="17"/>
      <c r="L58" s="18">
        <f t="shared" si="4"/>
        <v>0</v>
      </c>
      <c r="M58" s="19">
        <f t="shared" si="5"/>
        <v>0</v>
      </c>
    </row>
    <row r="59" spans="1:13" ht="14.4" x14ac:dyDescent="0.25">
      <c r="A59" s="12" t="str">
        <f t="shared" si="3"/>
        <v/>
      </c>
      <c r="B59" s="13"/>
      <c r="C59" s="14"/>
      <c r="D59" s="15"/>
      <c r="E59" s="20"/>
      <c r="F59" s="16"/>
      <c r="G59" s="20"/>
      <c r="H59" s="13"/>
      <c r="I59" s="31"/>
      <c r="J59" s="34"/>
      <c r="K59" s="17"/>
      <c r="L59" s="18">
        <f t="shared" si="4"/>
        <v>0</v>
      </c>
      <c r="M59" s="19">
        <f t="shared" si="5"/>
        <v>0</v>
      </c>
    </row>
    <row r="60" spans="1:13" ht="14.4" x14ac:dyDescent="0.25">
      <c r="A60" s="12" t="str">
        <f t="shared" si="3"/>
        <v/>
      </c>
      <c r="B60" s="13"/>
      <c r="C60" s="14"/>
      <c r="D60" s="15"/>
      <c r="E60" s="20"/>
      <c r="F60" s="16"/>
      <c r="G60" s="20"/>
      <c r="H60" s="13"/>
      <c r="I60" s="31"/>
      <c r="J60" s="34"/>
      <c r="K60" s="17"/>
      <c r="L60" s="18">
        <f t="shared" si="4"/>
        <v>0</v>
      </c>
      <c r="M60" s="19">
        <f t="shared" si="5"/>
        <v>0</v>
      </c>
    </row>
    <row r="61" spans="1:13" ht="14.4" x14ac:dyDescent="0.25">
      <c r="A61" s="12" t="str">
        <f t="shared" si="3"/>
        <v/>
      </c>
      <c r="B61" s="13"/>
      <c r="C61" s="14"/>
      <c r="D61" s="15"/>
      <c r="E61" s="20"/>
      <c r="F61" s="16"/>
      <c r="G61" s="20"/>
      <c r="H61" s="13"/>
      <c r="I61" s="31"/>
      <c r="J61" s="34"/>
      <c r="K61" s="17"/>
      <c r="L61" s="18">
        <f t="shared" si="4"/>
        <v>0</v>
      </c>
      <c r="M61" s="19">
        <f t="shared" si="5"/>
        <v>0</v>
      </c>
    </row>
    <row r="62" spans="1:13" ht="14.4" x14ac:dyDescent="0.25">
      <c r="A62" s="12" t="str">
        <f t="shared" si="3"/>
        <v/>
      </c>
      <c r="B62" s="13"/>
      <c r="C62" s="14"/>
      <c r="D62" s="15"/>
      <c r="E62" s="20"/>
      <c r="F62" s="16"/>
      <c r="G62" s="20"/>
      <c r="H62" s="13"/>
      <c r="I62" s="31"/>
      <c r="J62" s="34"/>
      <c r="K62" s="17"/>
      <c r="L62" s="18">
        <f t="shared" si="4"/>
        <v>0</v>
      </c>
      <c r="M62" s="19">
        <f t="shared" si="5"/>
        <v>0</v>
      </c>
    </row>
    <row r="63" spans="1:13" ht="14.4" x14ac:dyDescent="0.25">
      <c r="A63" s="12" t="str">
        <f t="shared" si="3"/>
        <v/>
      </c>
      <c r="B63" s="13"/>
      <c r="C63" s="14"/>
      <c r="D63" s="15"/>
      <c r="E63" s="20"/>
      <c r="F63" s="16"/>
      <c r="G63" s="20"/>
      <c r="H63" s="13"/>
      <c r="I63" s="31"/>
      <c r="J63" s="34"/>
      <c r="K63" s="17"/>
      <c r="L63" s="18">
        <f t="shared" si="4"/>
        <v>0</v>
      </c>
      <c r="M63" s="19">
        <f t="shared" si="5"/>
        <v>0</v>
      </c>
    </row>
    <row r="64" spans="1:13" ht="18.75" customHeight="1" x14ac:dyDescent="0.25">
      <c r="A64" s="12" t="str">
        <f t="shared" si="3"/>
        <v/>
      </c>
      <c r="B64" s="13"/>
      <c r="C64" s="14"/>
      <c r="D64" s="15"/>
      <c r="E64" s="20"/>
      <c r="F64" s="16"/>
      <c r="G64" s="20"/>
      <c r="H64" s="13"/>
      <c r="I64" s="31"/>
      <c r="J64" s="34"/>
      <c r="K64" s="17"/>
      <c r="L64" s="18">
        <f t="shared" si="4"/>
        <v>0</v>
      </c>
      <c r="M64" s="19">
        <f t="shared" si="5"/>
        <v>0</v>
      </c>
    </row>
    <row r="65" spans="1:13" ht="14.4" x14ac:dyDescent="0.25">
      <c r="A65" s="12" t="str">
        <f t="shared" si="3"/>
        <v/>
      </c>
      <c r="B65" s="13"/>
      <c r="C65" s="14"/>
      <c r="D65" s="15"/>
      <c r="E65" s="20"/>
      <c r="F65" s="16"/>
      <c r="G65" s="20"/>
      <c r="H65" s="13"/>
      <c r="I65" s="31"/>
      <c r="J65" s="34"/>
      <c r="K65" s="17"/>
      <c r="L65" s="18">
        <f t="shared" si="4"/>
        <v>0</v>
      </c>
      <c r="M65" s="19">
        <f t="shared" si="5"/>
        <v>0</v>
      </c>
    </row>
    <row r="66" spans="1:13" ht="14.4" x14ac:dyDescent="0.25">
      <c r="A66" s="12" t="str">
        <f t="shared" si="3"/>
        <v/>
      </c>
      <c r="B66" s="13"/>
      <c r="C66" s="14"/>
      <c r="D66" s="15"/>
      <c r="E66" s="20"/>
      <c r="F66" s="16"/>
      <c r="G66" s="20"/>
      <c r="H66" s="13"/>
      <c r="I66" s="31"/>
      <c r="J66" s="34"/>
      <c r="K66" s="17"/>
      <c r="L66" s="18">
        <f t="shared" si="4"/>
        <v>0</v>
      </c>
      <c r="M66" s="19">
        <f t="shared" si="5"/>
        <v>0</v>
      </c>
    </row>
    <row r="67" spans="1:13" ht="14.4" x14ac:dyDescent="0.25">
      <c r="A67" s="12" t="str">
        <f t="shared" si="3"/>
        <v/>
      </c>
      <c r="B67" s="13"/>
      <c r="C67" s="14"/>
      <c r="D67" s="15"/>
      <c r="E67" s="20"/>
      <c r="F67" s="16"/>
      <c r="G67" s="20"/>
      <c r="H67" s="13"/>
      <c r="I67" s="31"/>
      <c r="J67" s="34"/>
      <c r="K67" s="17"/>
      <c r="L67" s="18">
        <f t="shared" si="4"/>
        <v>0</v>
      </c>
      <c r="M67" s="19">
        <f t="shared" si="5"/>
        <v>0</v>
      </c>
    </row>
    <row r="68" spans="1:13" ht="14.4" x14ac:dyDescent="0.25">
      <c r="A68" s="12" t="str">
        <f t="shared" si="3"/>
        <v/>
      </c>
      <c r="B68" s="13"/>
      <c r="C68" s="14"/>
      <c r="D68" s="15"/>
      <c r="E68" s="20"/>
      <c r="F68" s="16"/>
      <c r="G68" s="20"/>
      <c r="H68" s="13"/>
      <c r="I68" s="31"/>
      <c r="J68" s="34"/>
      <c r="K68" s="17">
        <f t="shared" ref="K68:K69" si="6">SUM(G68:J68)</f>
        <v>0</v>
      </c>
      <c r="L68" s="18">
        <f t="shared" si="4"/>
        <v>0</v>
      </c>
      <c r="M68" s="19">
        <f t="shared" si="5"/>
        <v>0</v>
      </c>
    </row>
    <row r="69" spans="1:13" ht="14.4" x14ac:dyDescent="0.25">
      <c r="A69" s="12" t="str">
        <f t="shared" si="3"/>
        <v/>
      </c>
      <c r="B69" s="13"/>
      <c r="C69" s="14"/>
      <c r="D69" s="15"/>
      <c r="E69" s="20"/>
      <c r="F69" s="16"/>
      <c r="G69" s="20"/>
      <c r="H69" s="13"/>
      <c r="I69" s="31"/>
      <c r="J69" s="34"/>
      <c r="K69" s="17">
        <f t="shared" si="6"/>
        <v>0</v>
      </c>
      <c r="L69" s="18">
        <f t="shared" si="4"/>
        <v>0</v>
      </c>
      <c r="M69" s="19">
        <f t="shared" si="5"/>
        <v>0</v>
      </c>
    </row>
    <row r="70" spans="1:13" ht="14.4" x14ac:dyDescent="0.25">
      <c r="A70" s="12" t="str">
        <f t="shared" ref="A70:A98" si="7">CONCATENATE(B70,C70,D70)</f>
        <v/>
      </c>
      <c r="B70" s="13"/>
      <c r="C70" s="14"/>
      <c r="D70" s="15"/>
      <c r="E70" s="20"/>
      <c r="F70" s="16"/>
      <c r="G70" s="20"/>
      <c r="H70" s="13"/>
      <c r="I70" s="31"/>
      <c r="J70" s="34"/>
      <c r="K70" s="17">
        <f t="shared" ref="K70:K98" si="8">SUM(G70:J70)</f>
        <v>0</v>
      </c>
      <c r="L70" s="18">
        <f t="shared" ref="L70:L98" si="9">IF(K70=1,7,IF(K70=2,6,IF(K70=3,5,IF(K70=4,4,IF(K70=5,3,IF(K70=6,2,IF(K70&gt;=6,1,0)))))))</f>
        <v>0</v>
      </c>
      <c r="M70" s="19">
        <f t="shared" ref="M70:M98" si="10">SUM(L70+$M$5)</f>
        <v>0</v>
      </c>
    </row>
    <row r="71" spans="1:13" ht="14.4" x14ac:dyDescent="0.25">
      <c r="A71" s="12" t="str">
        <f t="shared" si="7"/>
        <v/>
      </c>
      <c r="B71" s="13"/>
      <c r="C71" s="14"/>
      <c r="D71" s="15"/>
      <c r="E71" s="20"/>
      <c r="F71" s="16"/>
      <c r="G71" s="20"/>
      <c r="H71" s="13"/>
      <c r="I71" s="31"/>
      <c r="J71" s="34"/>
      <c r="K71" s="17">
        <f t="shared" si="8"/>
        <v>0</v>
      </c>
      <c r="L71" s="18">
        <f t="shared" si="9"/>
        <v>0</v>
      </c>
      <c r="M71" s="19">
        <f t="shared" si="10"/>
        <v>0</v>
      </c>
    </row>
    <row r="72" spans="1:13" ht="14.4" x14ac:dyDescent="0.25">
      <c r="A72" s="12" t="str">
        <f t="shared" si="7"/>
        <v/>
      </c>
      <c r="B72" s="13"/>
      <c r="C72" s="14"/>
      <c r="D72" s="15"/>
      <c r="E72" s="20"/>
      <c r="F72" s="16"/>
      <c r="G72" s="20"/>
      <c r="H72" s="13"/>
      <c r="I72" s="31"/>
      <c r="J72" s="34"/>
      <c r="K72" s="17">
        <f t="shared" si="8"/>
        <v>0</v>
      </c>
      <c r="L72" s="18">
        <f t="shared" si="9"/>
        <v>0</v>
      </c>
      <c r="M72" s="19">
        <f t="shared" si="10"/>
        <v>0</v>
      </c>
    </row>
    <row r="73" spans="1:13" ht="14.4" x14ac:dyDescent="0.25">
      <c r="A73" s="12" t="str">
        <f t="shared" si="7"/>
        <v/>
      </c>
      <c r="B73" s="13"/>
      <c r="C73" s="14"/>
      <c r="D73" s="15"/>
      <c r="E73" s="20"/>
      <c r="F73" s="16"/>
      <c r="G73" s="20"/>
      <c r="H73" s="13"/>
      <c r="I73" s="31"/>
      <c r="J73" s="34"/>
      <c r="K73" s="17">
        <f t="shared" si="8"/>
        <v>0</v>
      </c>
      <c r="L73" s="18">
        <f t="shared" si="9"/>
        <v>0</v>
      </c>
      <c r="M73" s="19">
        <f t="shared" si="10"/>
        <v>0</v>
      </c>
    </row>
    <row r="74" spans="1:13" ht="14.4" x14ac:dyDescent="0.25">
      <c r="A74" s="12" t="str">
        <f t="shared" si="7"/>
        <v/>
      </c>
      <c r="B74" s="13"/>
      <c r="C74" s="14"/>
      <c r="D74" s="15"/>
      <c r="E74" s="20"/>
      <c r="F74" s="16"/>
      <c r="G74" s="20"/>
      <c r="H74" s="13"/>
      <c r="I74" s="31"/>
      <c r="J74" s="34"/>
      <c r="K74" s="17">
        <f t="shared" si="8"/>
        <v>0</v>
      </c>
      <c r="L74" s="18">
        <f t="shared" si="9"/>
        <v>0</v>
      </c>
      <c r="M74" s="19">
        <f t="shared" si="10"/>
        <v>0</v>
      </c>
    </row>
    <row r="75" spans="1:13" ht="14.4" x14ac:dyDescent="0.25">
      <c r="A75" s="12" t="str">
        <f t="shared" si="7"/>
        <v/>
      </c>
      <c r="B75" s="13"/>
      <c r="C75" s="14"/>
      <c r="D75" s="15"/>
      <c r="E75" s="20"/>
      <c r="F75" s="16"/>
      <c r="G75" s="20"/>
      <c r="H75" s="13"/>
      <c r="I75" s="31"/>
      <c r="J75" s="34"/>
      <c r="K75" s="17">
        <f t="shared" si="8"/>
        <v>0</v>
      </c>
      <c r="L75" s="18">
        <f t="shared" si="9"/>
        <v>0</v>
      </c>
      <c r="M75" s="19">
        <f t="shared" si="10"/>
        <v>0</v>
      </c>
    </row>
    <row r="76" spans="1:13" ht="14.4" x14ac:dyDescent="0.25">
      <c r="A76" s="12" t="str">
        <f t="shared" si="7"/>
        <v/>
      </c>
      <c r="B76" s="13"/>
      <c r="C76" s="14"/>
      <c r="D76" s="15"/>
      <c r="E76" s="20"/>
      <c r="F76" s="16"/>
      <c r="G76" s="20"/>
      <c r="H76" s="13"/>
      <c r="I76" s="31"/>
      <c r="J76" s="34"/>
      <c r="K76" s="17">
        <f t="shared" si="8"/>
        <v>0</v>
      </c>
      <c r="L76" s="18">
        <f t="shared" si="9"/>
        <v>0</v>
      </c>
      <c r="M76" s="19">
        <f t="shared" si="10"/>
        <v>0</v>
      </c>
    </row>
    <row r="77" spans="1:13" ht="14.4" x14ac:dyDescent="0.25">
      <c r="A77" s="12" t="str">
        <f t="shared" si="7"/>
        <v/>
      </c>
      <c r="B77" s="13"/>
      <c r="C77" s="14"/>
      <c r="D77" s="15"/>
      <c r="E77" s="20"/>
      <c r="F77" s="16"/>
      <c r="G77" s="20"/>
      <c r="H77" s="13"/>
      <c r="I77" s="31"/>
      <c r="J77" s="34"/>
      <c r="K77" s="17">
        <f t="shared" si="8"/>
        <v>0</v>
      </c>
      <c r="L77" s="18">
        <f t="shared" si="9"/>
        <v>0</v>
      </c>
      <c r="M77" s="19">
        <f t="shared" si="10"/>
        <v>0</v>
      </c>
    </row>
    <row r="78" spans="1:13" ht="14.4" x14ac:dyDescent="0.25">
      <c r="A78" s="12" t="str">
        <f t="shared" si="7"/>
        <v/>
      </c>
      <c r="B78" s="13"/>
      <c r="C78" s="14"/>
      <c r="D78" s="15"/>
      <c r="E78" s="20"/>
      <c r="F78" s="16"/>
      <c r="G78" s="20"/>
      <c r="H78" s="13"/>
      <c r="I78" s="31"/>
      <c r="J78" s="34"/>
      <c r="K78" s="17">
        <f t="shared" si="8"/>
        <v>0</v>
      </c>
      <c r="L78" s="18">
        <f t="shared" si="9"/>
        <v>0</v>
      </c>
      <c r="M78" s="19">
        <f t="shared" si="10"/>
        <v>0</v>
      </c>
    </row>
    <row r="79" spans="1:13" ht="14.4" x14ac:dyDescent="0.25">
      <c r="A79" s="12" t="str">
        <f t="shared" si="7"/>
        <v/>
      </c>
      <c r="B79" s="13"/>
      <c r="C79" s="14"/>
      <c r="D79" s="15"/>
      <c r="E79" s="20"/>
      <c r="F79" s="16"/>
      <c r="G79" s="20"/>
      <c r="H79" s="13"/>
      <c r="I79" s="31"/>
      <c r="J79" s="34"/>
      <c r="K79" s="17">
        <f t="shared" si="8"/>
        <v>0</v>
      </c>
      <c r="L79" s="18">
        <f t="shared" si="9"/>
        <v>0</v>
      </c>
      <c r="M79" s="19">
        <f t="shared" si="10"/>
        <v>0</v>
      </c>
    </row>
    <row r="80" spans="1:13" ht="14.4" x14ac:dyDescent="0.25">
      <c r="A80" s="12" t="str">
        <f t="shared" si="7"/>
        <v/>
      </c>
      <c r="B80" s="13"/>
      <c r="C80" s="14"/>
      <c r="D80" s="15"/>
      <c r="E80" s="20"/>
      <c r="F80" s="16"/>
      <c r="G80" s="20"/>
      <c r="H80" s="13"/>
      <c r="I80" s="31"/>
      <c r="J80" s="34"/>
      <c r="K80" s="17">
        <f t="shared" si="8"/>
        <v>0</v>
      </c>
      <c r="L80" s="18">
        <f t="shared" si="9"/>
        <v>0</v>
      </c>
      <c r="M80" s="19">
        <f t="shared" si="10"/>
        <v>0</v>
      </c>
    </row>
    <row r="81" spans="1:13" ht="14.4" x14ac:dyDescent="0.25">
      <c r="A81" s="12" t="str">
        <f t="shared" si="7"/>
        <v/>
      </c>
      <c r="B81" s="13"/>
      <c r="C81" s="14"/>
      <c r="D81" s="15"/>
      <c r="E81" s="20"/>
      <c r="F81" s="16"/>
      <c r="G81" s="20"/>
      <c r="H81" s="13"/>
      <c r="I81" s="31"/>
      <c r="J81" s="34"/>
      <c r="K81" s="17">
        <f t="shared" si="8"/>
        <v>0</v>
      </c>
      <c r="L81" s="18">
        <f t="shared" si="9"/>
        <v>0</v>
      </c>
      <c r="M81" s="19">
        <f t="shared" si="10"/>
        <v>0</v>
      </c>
    </row>
    <row r="82" spans="1:13" ht="14.4" x14ac:dyDescent="0.25">
      <c r="A82" s="12" t="str">
        <f t="shared" si="7"/>
        <v/>
      </c>
      <c r="B82" s="13"/>
      <c r="C82" s="14"/>
      <c r="D82" s="15"/>
      <c r="E82" s="20"/>
      <c r="F82" s="16"/>
      <c r="G82" s="20"/>
      <c r="H82" s="13"/>
      <c r="I82" s="31"/>
      <c r="J82" s="34"/>
      <c r="K82" s="17">
        <f t="shared" si="8"/>
        <v>0</v>
      </c>
      <c r="L82" s="18">
        <f t="shared" si="9"/>
        <v>0</v>
      </c>
      <c r="M82" s="19">
        <f t="shared" si="10"/>
        <v>0</v>
      </c>
    </row>
    <row r="83" spans="1:13" ht="14.4" x14ac:dyDescent="0.25">
      <c r="A83" s="12" t="str">
        <f t="shared" si="7"/>
        <v/>
      </c>
      <c r="B83" s="13"/>
      <c r="C83" s="14"/>
      <c r="D83" s="15"/>
      <c r="E83" s="20"/>
      <c r="F83" s="16"/>
      <c r="G83" s="20"/>
      <c r="H83" s="13"/>
      <c r="I83" s="31"/>
      <c r="J83" s="34"/>
      <c r="K83" s="17">
        <f t="shared" si="8"/>
        <v>0</v>
      </c>
      <c r="L83" s="18">
        <f t="shared" si="9"/>
        <v>0</v>
      </c>
      <c r="M83" s="19">
        <f t="shared" si="10"/>
        <v>0</v>
      </c>
    </row>
    <row r="84" spans="1:13" ht="14.4" x14ac:dyDescent="0.25">
      <c r="A84" s="12" t="str">
        <f t="shared" si="7"/>
        <v/>
      </c>
      <c r="B84" s="13"/>
      <c r="C84" s="14"/>
      <c r="D84" s="15"/>
      <c r="E84" s="20"/>
      <c r="F84" s="16"/>
      <c r="G84" s="20"/>
      <c r="H84" s="13"/>
      <c r="I84" s="31"/>
      <c r="J84" s="34"/>
      <c r="K84" s="17">
        <f t="shared" si="8"/>
        <v>0</v>
      </c>
      <c r="L84" s="18">
        <f t="shared" si="9"/>
        <v>0</v>
      </c>
      <c r="M84" s="19">
        <f t="shared" si="10"/>
        <v>0</v>
      </c>
    </row>
    <row r="85" spans="1:13" ht="14.4" x14ac:dyDescent="0.25">
      <c r="A85" s="12" t="str">
        <f t="shared" si="7"/>
        <v/>
      </c>
      <c r="B85" s="13"/>
      <c r="C85" s="14"/>
      <c r="D85" s="15"/>
      <c r="E85" s="20"/>
      <c r="F85" s="16"/>
      <c r="G85" s="20"/>
      <c r="H85" s="13"/>
      <c r="I85" s="31"/>
      <c r="J85" s="34"/>
      <c r="K85" s="17">
        <f t="shared" si="8"/>
        <v>0</v>
      </c>
      <c r="L85" s="18">
        <f t="shared" si="9"/>
        <v>0</v>
      </c>
      <c r="M85" s="19">
        <f t="shared" si="10"/>
        <v>0</v>
      </c>
    </row>
    <row r="86" spans="1:13" ht="14.4" x14ac:dyDescent="0.25">
      <c r="A86" s="12" t="str">
        <f t="shared" si="7"/>
        <v/>
      </c>
      <c r="B86" s="13"/>
      <c r="C86" s="14"/>
      <c r="D86" s="15"/>
      <c r="E86" s="20"/>
      <c r="F86" s="16"/>
      <c r="G86" s="20"/>
      <c r="H86" s="13"/>
      <c r="I86" s="31"/>
      <c r="J86" s="34"/>
      <c r="K86" s="17">
        <f t="shared" si="8"/>
        <v>0</v>
      </c>
      <c r="L86" s="18">
        <f t="shared" si="9"/>
        <v>0</v>
      </c>
      <c r="M86" s="19">
        <f t="shared" si="10"/>
        <v>0</v>
      </c>
    </row>
    <row r="87" spans="1:13" ht="14.4" x14ac:dyDescent="0.25">
      <c r="A87" s="12" t="str">
        <f t="shared" si="7"/>
        <v/>
      </c>
      <c r="B87" s="13"/>
      <c r="C87" s="14"/>
      <c r="D87" s="15"/>
      <c r="E87" s="20"/>
      <c r="F87" s="16"/>
      <c r="G87" s="20"/>
      <c r="H87" s="13"/>
      <c r="I87" s="31"/>
      <c r="J87" s="34"/>
      <c r="K87" s="17">
        <f t="shared" si="8"/>
        <v>0</v>
      </c>
      <c r="L87" s="18">
        <f t="shared" si="9"/>
        <v>0</v>
      </c>
      <c r="M87" s="19">
        <f t="shared" si="10"/>
        <v>0</v>
      </c>
    </row>
    <row r="88" spans="1:13" ht="14.4" x14ac:dyDescent="0.25">
      <c r="A88" s="12" t="str">
        <f t="shared" si="7"/>
        <v/>
      </c>
      <c r="B88" s="13"/>
      <c r="C88" s="14"/>
      <c r="D88" s="15"/>
      <c r="E88" s="20"/>
      <c r="F88" s="16"/>
      <c r="G88" s="20"/>
      <c r="H88" s="13"/>
      <c r="I88" s="31"/>
      <c r="J88" s="34"/>
      <c r="K88" s="17">
        <f t="shared" si="8"/>
        <v>0</v>
      </c>
      <c r="L88" s="18">
        <f t="shared" si="9"/>
        <v>0</v>
      </c>
      <c r="M88" s="19">
        <f t="shared" si="10"/>
        <v>0</v>
      </c>
    </row>
    <row r="89" spans="1:13" ht="14.4" x14ac:dyDescent="0.25">
      <c r="A89" s="12" t="str">
        <f t="shared" si="7"/>
        <v/>
      </c>
      <c r="B89" s="13"/>
      <c r="C89" s="14"/>
      <c r="D89" s="15"/>
      <c r="E89" s="20"/>
      <c r="F89" s="16"/>
      <c r="G89" s="20"/>
      <c r="H89" s="13"/>
      <c r="I89" s="31"/>
      <c r="J89" s="34"/>
      <c r="K89" s="17">
        <f t="shared" si="8"/>
        <v>0</v>
      </c>
      <c r="L89" s="18">
        <f t="shared" si="9"/>
        <v>0</v>
      </c>
      <c r="M89" s="19">
        <f t="shared" si="10"/>
        <v>0</v>
      </c>
    </row>
    <row r="90" spans="1:13" ht="14.4" x14ac:dyDescent="0.25">
      <c r="A90" s="12" t="str">
        <f t="shared" si="7"/>
        <v/>
      </c>
      <c r="B90" s="13"/>
      <c r="C90" s="14"/>
      <c r="D90" s="15"/>
      <c r="E90" s="20"/>
      <c r="F90" s="16"/>
      <c r="G90" s="20"/>
      <c r="H90" s="13"/>
      <c r="I90" s="31"/>
      <c r="J90" s="34"/>
      <c r="K90" s="17">
        <f t="shared" si="8"/>
        <v>0</v>
      </c>
      <c r="L90" s="18">
        <f t="shared" si="9"/>
        <v>0</v>
      </c>
      <c r="M90" s="19">
        <f t="shared" si="10"/>
        <v>0</v>
      </c>
    </row>
    <row r="91" spans="1:13" ht="14.4" x14ac:dyDescent="0.25">
      <c r="A91" s="12" t="str">
        <f t="shared" si="7"/>
        <v/>
      </c>
      <c r="B91" s="13"/>
      <c r="C91" s="14"/>
      <c r="D91" s="15"/>
      <c r="E91" s="20"/>
      <c r="F91" s="16"/>
      <c r="G91" s="20"/>
      <c r="H91" s="13"/>
      <c r="I91" s="31"/>
      <c r="J91" s="34"/>
      <c r="K91" s="17">
        <f t="shared" si="8"/>
        <v>0</v>
      </c>
      <c r="L91" s="18">
        <f t="shared" si="9"/>
        <v>0</v>
      </c>
      <c r="M91" s="19">
        <f t="shared" si="10"/>
        <v>0</v>
      </c>
    </row>
    <row r="92" spans="1:13" ht="14.4" x14ac:dyDescent="0.25">
      <c r="A92" s="12" t="str">
        <f t="shared" si="7"/>
        <v/>
      </c>
      <c r="B92" s="13"/>
      <c r="C92" s="14"/>
      <c r="D92" s="15"/>
      <c r="E92" s="20"/>
      <c r="F92" s="16"/>
      <c r="G92" s="20"/>
      <c r="H92" s="13"/>
      <c r="I92" s="31"/>
      <c r="J92" s="34"/>
      <c r="K92" s="17">
        <f t="shared" si="8"/>
        <v>0</v>
      </c>
      <c r="L92" s="18">
        <f t="shared" si="9"/>
        <v>0</v>
      </c>
      <c r="M92" s="19">
        <f t="shared" si="10"/>
        <v>0</v>
      </c>
    </row>
    <row r="93" spans="1:13" ht="14.4" x14ac:dyDescent="0.25">
      <c r="A93" s="12" t="str">
        <f t="shared" si="7"/>
        <v/>
      </c>
      <c r="B93" s="13"/>
      <c r="C93" s="14"/>
      <c r="D93" s="15"/>
      <c r="E93" s="20"/>
      <c r="F93" s="16"/>
      <c r="G93" s="20"/>
      <c r="H93" s="13"/>
      <c r="I93" s="31"/>
      <c r="J93" s="34"/>
      <c r="K93" s="17">
        <f t="shared" si="8"/>
        <v>0</v>
      </c>
      <c r="L93" s="18">
        <f t="shared" si="9"/>
        <v>0</v>
      </c>
      <c r="M93" s="19">
        <f t="shared" si="10"/>
        <v>0</v>
      </c>
    </row>
    <row r="94" spans="1:13" ht="14.4" x14ac:dyDescent="0.25">
      <c r="A94" s="12" t="str">
        <f t="shared" si="7"/>
        <v/>
      </c>
      <c r="B94" s="13"/>
      <c r="C94" s="14"/>
      <c r="D94" s="15"/>
      <c r="E94" s="20"/>
      <c r="F94" s="16"/>
      <c r="G94" s="20"/>
      <c r="H94" s="13"/>
      <c r="I94" s="31"/>
      <c r="J94" s="34"/>
      <c r="K94" s="17">
        <f t="shared" si="8"/>
        <v>0</v>
      </c>
      <c r="L94" s="18">
        <f t="shared" si="9"/>
        <v>0</v>
      </c>
      <c r="M94" s="19">
        <f t="shared" si="10"/>
        <v>0</v>
      </c>
    </row>
    <row r="95" spans="1:13" ht="14.4" x14ac:dyDescent="0.25">
      <c r="A95" s="12" t="str">
        <f t="shared" si="7"/>
        <v/>
      </c>
      <c r="B95" s="13"/>
      <c r="C95" s="14"/>
      <c r="D95" s="15"/>
      <c r="E95" s="20"/>
      <c r="F95" s="16"/>
      <c r="G95" s="20"/>
      <c r="H95" s="13"/>
      <c r="I95" s="31"/>
      <c r="J95" s="34"/>
      <c r="K95" s="17">
        <f t="shared" si="8"/>
        <v>0</v>
      </c>
      <c r="L95" s="18">
        <f t="shared" si="9"/>
        <v>0</v>
      </c>
      <c r="M95" s="19">
        <f t="shared" si="10"/>
        <v>0</v>
      </c>
    </row>
    <row r="96" spans="1:13" ht="14.4" x14ac:dyDescent="0.25">
      <c r="A96" s="12" t="str">
        <f t="shared" si="7"/>
        <v/>
      </c>
      <c r="B96" s="13"/>
      <c r="C96" s="14"/>
      <c r="D96" s="15"/>
      <c r="E96" s="20"/>
      <c r="F96" s="16"/>
      <c r="G96" s="20"/>
      <c r="H96" s="13"/>
      <c r="I96" s="31"/>
      <c r="J96" s="34"/>
      <c r="K96" s="17">
        <f t="shared" si="8"/>
        <v>0</v>
      </c>
      <c r="L96" s="18">
        <f t="shared" si="9"/>
        <v>0</v>
      </c>
      <c r="M96" s="19">
        <f t="shared" si="10"/>
        <v>0</v>
      </c>
    </row>
    <row r="97" spans="1:13" ht="14.4" x14ac:dyDescent="0.25">
      <c r="A97" s="12" t="str">
        <f t="shared" si="7"/>
        <v/>
      </c>
      <c r="B97" s="13"/>
      <c r="C97" s="14"/>
      <c r="D97" s="15"/>
      <c r="E97" s="20"/>
      <c r="F97" s="16"/>
      <c r="G97" s="20"/>
      <c r="H97" s="13"/>
      <c r="I97" s="31"/>
      <c r="J97" s="34"/>
      <c r="K97" s="17">
        <f t="shared" si="8"/>
        <v>0</v>
      </c>
      <c r="L97" s="18">
        <f t="shared" si="9"/>
        <v>0</v>
      </c>
      <c r="M97" s="19">
        <f t="shared" si="10"/>
        <v>0</v>
      </c>
    </row>
    <row r="98" spans="1:13" ht="15" thickBot="1" x14ac:dyDescent="0.3">
      <c r="A98" s="12" t="str">
        <f t="shared" si="7"/>
        <v/>
      </c>
      <c r="B98" s="21"/>
      <c r="C98" s="22"/>
      <c r="D98" s="23"/>
      <c r="E98" s="24"/>
      <c r="F98" s="25"/>
      <c r="G98" s="24"/>
      <c r="H98" s="21"/>
      <c r="I98" s="33"/>
      <c r="J98" s="243"/>
      <c r="K98" s="17">
        <f t="shared" si="8"/>
        <v>0</v>
      </c>
      <c r="L98" s="27">
        <f t="shared" si="9"/>
        <v>0</v>
      </c>
      <c r="M98" s="19">
        <f t="shared" si="10"/>
        <v>0</v>
      </c>
    </row>
  </sheetData>
  <autoFilter ref="A3:M67" xr:uid="{8737C14D-B6F1-41BF-B6C5-87CF81EEC9C8}">
    <filterColumn colId="6" showButton="0"/>
    <filterColumn colId="7" showButton="0"/>
    <filterColumn colId="8" showButton="0"/>
    <sortState xmlns:xlrd2="http://schemas.microsoft.com/office/spreadsheetml/2017/richdata2" ref="A8:M98">
      <sortCondition ref="D3:D67"/>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26" priority="886"/>
  </conditionalFormatting>
  <conditionalFormatting sqref="C6:D8 C22:C23">
    <cfRule type="duplicateValues" dxfId="25" priority="885"/>
  </conditionalFormatting>
  <conditionalFormatting sqref="D1:D8 D39:D1048576">
    <cfRule type="duplicateValues" dxfId="24" priority="884"/>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9E41-8394-408A-89F5-C4E1E246C10B}">
  <sheetPr codeName="Sheet28">
    <tabColor rgb="FFA3E7FF"/>
  </sheetPr>
  <dimension ref="A1:P80"/>
  <sheetViews>
    <sheetView topLeftCell="B54" workbookViewId="0">
      <selection activeCell="M5" sqref="M5"/>
    </sheetView>
  </sheetViews>
  <sheetFormatPr defaultColWidth="9.109375" defaultRowHeight="13.2" x14ac:dyDescent="0.25"/>
  <cols>
    <col min="1" max="1" width="56" bestFit="1" customWidth="1"/>
    <col min="2" max="2" width="10.109375" customWidth="1"/>
    <col min="3" max="3" width="18.6640625" bestFit="1" customWidth="1"/>
    <col min="4" max="4" width="27.88671875" bestFit="1" customWidth="1"/>
    <col min="5" max="5" width="11.33203125" bestFit="1" customWidth="1"/>
    <col min="6" max="6" width="17.6640625" bestFit="1" customWidth="1"/>
    <col min="7" max="8" width="7.44140625" bestFit="1" customWidth="1"/>
    <col min="9" max="9" width="8.5546875" bestFit="1" customWidth="1"/>
    <col min="10" max="10" width="12.88671875" bestFit="1" customWidth="1"/>
    <col min="11" max="11" width="11.109375" bestFit="1" customWidth="1"/>
    <col min="12" max="12" width="17.109375" bestFit="1" customWidth="1"/>
    <col min="13" max="13" width="34" bestFit="1" customWidth="1"/>
  </cols>
  <sheetData>
    <row r="1" spans="1:16" s="9" customFormat="1" ht="22.5" customHeight="1" thickBot="1" x14ac:dyDescent="0.3">
      <c r="A1" s="81">
        <f>SUM(A2-1)</f>
        <v>1</v>
      </c>
      <c r="B1" s="643" t="s">
        <v>163</v>
      </c>
      <c r="C1" s="644"/>
      <c r="D1" s="7" t="s">
        <v>164</v>
      </c>
      <c r="E1" s="622" t="s">
        <v>258</v>
      </c>
      <c r="F1" s="623"/>
      <c r="G1" s="623"/>
      <c r="H1" s="623"/>
      <c r="I1" s="623"/>
      <c r="J1" s="8" t="s">
        <v>165</v>
      </c>
      <c r="K1" s="665" t="s">
        <v>259</v>
      </c>
      <c r="L1" s="658"/>
      <c r="M1" s="8" t="s">
        <v>166</v>
      </c>
    </row>
    <row r="2" spans="1:16" s="9" customFormat="1" ht="22.5" customHeight="1" thickBot="1" x14ac:dyDescent="0.3">
      <c r="A2" s="1">
        <f>COUNTA(_xlfn.UNIQUE(D6:D119))</f>
        <v>2</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0</v>
      </c>
    </row>
    <row r="5" spans="1:16" s="9" customFormat="1" ht="14.4" thickBot="1" x14ac:dyDescent="0.3">
      <c r="A5" s="647"/>
      <c r="B5" s="650"/>
      <c r="C5" s="653"/>
      <c r="D5" s="642"/>
      <c r="E5" s="633" t="s">
        <v>183</v>
      </c>
      <c r="F5" s="634"/>
      <c r="G5" s="664"/>
      <c r="H5" s="663"/>
      <c r="I5" s="663"/>
      <c r="J5" s="654"/>
      <c r="K5" s="632"/>
      <c r="L5" s="637"/>
      <c r="M5" s="345">
        <f>IF(M4=1,0,IF(M4=2,1,IF(M4=3,2,0)))</f>
        <v>0</v>
      </c>
    </row>
    <row r="6" spans="1:16" ht="14.4" x14ac:dyDescent="0.25">
      <c r="A6" s="12" t="str">
        <f t="shared" ref="A6:A37" si="0">CONCATENATE(B6,C6,D6)</f>
        <v/>
      </c>
      <c r="B6" s="13"/>
      <c r="C6" s="14"/>
      <c r="D6" s="295"/>
      <c r="E6" s="214"/>
      <c r="F6" s="327"/>
      <c r="G6" s="214"/>
      <c r="H6" s="208"/>
      <c r="I6" s="208"/>
      <c r="J6" s="326"/>
      <c r="K6" s="17"/>
      <c r="L6" s="18">
        <f t="shared" ref="L6:L54" si="1">IF(K6=1,7,IF(K6=2,6,IF(K6=3,5,IF(K6=4,4,IF(K6=5,3,IF(K6=6,2,IF(K6&gt;=6,1,0)))))))</f>
        <v>0</v>
      </c>
      <c r="M6" s="19">
        <f t="shared" ref="M6:M55" si="2">SUM(L6+$M$5)</f>
        <v>0</v>
      </c>
      <c r="N6" s="30"/>
      <c r="O6" s="30"/>
      <c r="P6" s="30"/>
    </row>
    <row r="7" spans="1:16" ht="14.4" x14ac:dyDescent="0.25">
      <c r="A7" s="12" t="str">
        <f t="shared" si="0"/>
        <v/>
      </c>
      <c r="B7" s="13"/>
      <c r="C7" s="14"/>
      <c r="D7" s="15"/>
      <c r="E7" s="20"/>
      <c r="F7" s="16"/>
      <c r="G7" s="20"/>
      <c r="H7" s="31"/>
      <c r="I7" s="31"/>
      <c r="J7" s="34"/>
      <c r="K7" s="17"/>
      <c r="L7" s="18">
        <f t="shared" si="1"/>
        <v>0</v>
      </c>
      <c r="M7" s="19">
        <f t="shared" si="2"/>
        <v>0</v>
      </c>
      <c r="N7" s="30"/>
      <c r="O7" s="30"/>
      <c r="P7" s="30"/>
    </row>
    <row r="8" spans="1:16" ht="14.4" x14ac:dyDescent="0.25">
      <c r="A8" s="12" t="str">
        <f t="shared" si="0"/>
        <v/>
      </c>
      <c r="B8" s="13"/>
      <c r="C8" s="14"/>
      <c r="D8" s="295"/>
      <c r="E8" s="20"/>
      <c r="F8" s="16"/>
      <c r="G8" s="20"/>
      <c r="H8" s="31"/>
      <c r="I8" s="31"/>
      <c r="J8" s="34"/>
      <c r="K8" s="17"/>
      <c r="L8" s="18">
        <f t="shared" si="1"/>
        <v>0</v>
      </c>
      <c r="M8" s="19">
        <f t="shared" si="2"/>
        <v>0</v>
      </c>
      <c r="N8" s="30"/>
      <c r="O8" s="30"/>
      <c r="P8" s="30"/>
    </row>
    <row r="9" spans="1:16" ht="14.4" x14ac:dyDescent="0.25">
      <c r="A9" s="12" t="str">
        <f t="shared" si="0"/>
        <v/>
      </c>
      <c r="B9" s="13"/>
      <c r="C9" s="305"/>
      <c r="D9" s="15"/>
      <c r="E9" s="20"/>
      <c r="F9" s="16"/>
      <c r="G9" s="20"/>
      <c r="H9" s="14"/>
      <c r="I9" s="31"/>
      <c r="J9" s="34"/>
      <c r="K9" s="17"/>
      <c r="L9" s="18">
        <f t="shared" si="1"/>
        <v>0</v>
      </c>
      <c r="M9" s="19">
        <f t="shared" si="2"/>
        <v>0</v>
      </c>
      <c r="N9" s="30"/>
      <c r="O9" s="30"/>
      <c r="P9" s="30"/>
    </row>
    <row r="10" spans="1:16" ht="14.4" x14ac:dyDescent="0.25">
      <c r="A10" s="12" t="str">
        <f t="shared" si="0"/>
        <v/>
      </c>
      <c r="B10" s="13"/>
      <c r="C10" s="305"/>
      <c r="D10" s="295"/>
      <c r="E10" s="20"/>
      <c r="F10" s="16"/>
      <c r="G10" s="20"/>
      <c r="H10" s="31"/>
      <c r="I10" s="31"/>
      <c r="J10" s="34"/>
      <c r="K10" s="17"/>
      <c r="L10" s="18">
        <f t="shared" si="1"/>
        <v>0</v>
      </c>
      <c r="M10" s="19">
        <f t="shared" si="2"/>
        <v>0</v>
      </c>
      <c r="N10" s="30"/>
      <c r="O10" s="30"/>
      <c r="P10" s="30"/>
    </row>
    <row r="11" spans="1:16" ht="14.4" x14ac:dyDescent="0.25">
      <c r="A11" s="12" t="str">
        <f t="shared" si="0"/>
        <v/>
      </c>
      <c r="B11" s="13"/>
      <c r="C11" s="14"/>
      <c r="D11" s="15"/>
      <c r="E11" s="20"/>
      <c r="F11" s="16"/>
      <c r="G11" s="20"/>
      <c r="H11" s="31"/>
      <c r="I11" s="31"/>
      <c r="J11" s="34"/>
      <c r="K11" s="17"/>
      <c r="L11" s="18">
        <f t="shared" si="1"/>
        <v>0</v>
      </c>
      <c r="M11" s="19">
        <f t="shared" si="2"/>
        <v>0</v>
      </c>
      <c r="N11" s="30"/>
      <c r="O11" s="30"/>
      <c r="P11" s="30"/>
    </row>
    <row r="12" spans="1:16" ht="14.4" x14ac:dyDescent="0.25">
      <c r="A12" s="12" t="str">
        <f t="shared" si="0"/>
        <v/>
      </c>
      <c r="B12" s="13"/>
      <c r="C12" s="14"/>
      <c r="D12" s="295"/>
      <c r="E12" s="20"/>
      <c r="F12" s="16"/>
      <c r="G12" s="20"/>
      <c r="I12" s="31"/>
      <c r="J12" s="34"/>
      <c r="K12" s="17"/>
      <c r="L12" s="18">
        <f t="shared" si="1"/>
        <v>0</v>
      </c>
      <c r="M12" s="19">
        <f t="shared" si="2"/>
        <v>0</v>
      </c>
      <c r="N12" s="30"/>
      <c r="O12" s="30"/>
      <c r="P12" s="30"/>
    </row>
    <row r="13" spans="1:16" ht="14.4" x14ac:dyDescent="0.25">
      <c r="A13" s="12" t="str">
        <f t="shared" si="0"/>
        <v/>
      </c>
      <c r="B13" s="13"/>
      <c r="C13" s="14"/>
      <c r="D13" s="15"/>
      <c r="E13" s="20"/>
      <c r="F13" s="16"/>
      <c r="G13" s="31"/>
      <c r="H13" s="31"/>
      <c r="I13" s="31"/>
      <c r="J13" s="34"/>
      <c r="K13" s="17"/>
      <c r="L13" s="18">
        <v>0</v>
      </c>
      <c r="M13" s="19">
        <f t="shared" si="2"/>
        <v>0</v>
      </c>
      <c r="N13" s="30"/>
      <c r="O13" s="30"/>
      <c r="P13" s="30"/>
    </row>
    <row r="14" spans="1:16" ht="14.4" x14ac:dyDescent="0.25">
      <c r="A14" s="12" t="str">
        <f t="shared" si="0"/>
        <v/>
      </c>
      <c r="B14" s="13"/>
      <c r="C14" s="14"/>
      <c r="D14" s="295"/>
      <c r="E14" s="20"/>
      <c r="F14" s="16"/>
      <c r="G14" s="31"/>
      <c r="H14" s="31"/>
      <c r="I14" s="31"/>
      <c r="J14" s="34"/>
      <c r="K14" s="17"/>
      <c r="L14" s="18">
        <v>0</v>
      </c>
      <c r="M14" s="19">
        <f t="shared" si="2"/>
        <v>0</v>
      </c>
      <c r="N14" s="30"/>
      <c r="O14" s="30"/>
      <c r="P14" s="30"/>
    </row>
    <row r="15" spans="1:16" ht="14.4" x14ac:dyDescent="0.25">
      <c r="A15" s="12" t="str">
        <f t="shared" si="0"/>
        <v/>
      </c>
      <c r="B15" s="13"/>
      <c r="C15" s="14"/>
      <c r="D15" s="15"/>
      <c r="E15" s="20"/>
      <c r="F15" s="16"/>
      <c r="G15" s="31"/>
      <c r="H15" s="31"/>
      <c r="I15" s="31"/>
      <c r="J15" s="34"/>
      <c r="K15" s="17"/>
      <c r="L15" s="18">
        <f t="shared" si="1"/>
        <v>0</v>
      </c>
      <c r="M15" s="19">
        <f t="shared" si="2"/>
        <v>0</v>
      </c>
      <c r="N15" s="30"/>
      <c r="O15" s="30"/>
      <c r="P15" s="30"/>
    </row>
    <row r="16" spans="1:16" ht="14.4" x14ac:dyDescent="0.25">
      <c r="A16" s="12" t="str">
        <f t="shared" si="0"/>
        <v/>
      </c>
      <c r="B16" s="13"/>
      <c r="C16" s="14"/>
      <c r="D16" s="15"/>
      <c r="E16" s="20"/>
      <c r="F16" s="16"/>
      <c r="G16" s="31"/>
      <c r="H16" s="31"/>
      <c r="I16" s="31"/>
      <c r="J16" s="34"/>
      <c r="K16" s="17"/>
      <c r="L16" s="18">
        <f t="shared" si="1"/>
        <v>0</v>
      </c>
      <c r="M16" s="19">
        <f t="shared" si="2"/>
        <v>0</v>
      </c>
      <c r="P16" s="30"/>
    </row>
    <row r="17" spans="1:16" ht="14.4" x14ac:dyDescent="0.25">
      <c r="A17" s="12" t="str">
        <f t="shared" si="0"/>
        <v/>
      </c>
      <c r="B17" s="13"/>
      <c r="C17" s="14"/>
      <c r="D17" s="295"/>
      <c r="E17" s="20"/>
      <c r="F17" s="16"/>
      <c r="G17" s="31"/>
      <c r="H17" s="31"/>
      <c r="I17" s="31"/>
      <c r="J17" s="34"/>
      <c r="K17" s="17"/>
      <c r="L17" s="18">
        <v>0</v>
      </c>
      <c r="M17" s="19">
        <f t="shared" si="2"/>
        <v>0</v>
      </c>
      <c r="P17" s="30"/>
    </row>
    <row r="18" spans="1:16" ht="14.4" x14ac:dyDescent="0.25">
      <c r="A18" s="12" t="str">
        <f t="shared" si="0"/>
        <v/>
      </c>
      <c r="B18" s="13"/>
      <c r="C18" s="14"/>
      <c r="D18" s="15"/>
      <c r="E18" s="20"/>
      <c r="F18" s="16"/>
      <c r="G18" s="31"/>
      <c r="H18" s="31"/>
      <c r="I18" s="31"/>
      <c r="J18" s="34"/>
      <c r="K18" s="17"/>
      <c r="L18" s="18">
        <f t="shared" si="1"/>
        <v>0</v>
      </c>
      <c r="M18" s="19">
        <f t="shared" si="2"/>
        <v>0</v>
      </c>
    </row>
    <row r="19" spans="1:16" ht="14.4" x14ac:dyDescent="0.25">
      <c r="A19" s="12" t="str">
        <f t="shared" si="0"/>
        <v/>
      </c>
      <c r="B19" s="13"/>
      <c r="C19" s="14"/>
      <c r="D19" s="15"/>
      <c r="E19" s="20"/>
      <c r="F19" s="16"/>
      <c r="G19" s="31"/>
      <c r="H19" s="31"/>
      <c r="I19" s="31"/>
      <c r="J19" s="34"/>
      <c r="K19" s="17"/>
      <c r="L19" s="18">
        <f t="shared" si="1"/>
        <v>0</v>
      </c>
      <c r="M19" s="19">
        <f t="shared" si="2"/>
        <v>0</v>
      </c>
    </row>
    <row r="20" spans="1:16" ht="14.4" x14ac:dyDescent="0.25">
      <c r="A20" s="12" t="str">
        <f t="shared" si="0"/>
        <v/>
      </c>
      <c r="B20" s="13"/>
      <c r="C20" s="14"/>
      <c r="D20" s="15"/>
      <c r="E20" s="20"/>
      <c r="F20" s="16"/>
      <c r="G20" s="14"/>
      <c r="H20" s="14"/>
      <c r="I20" s="31"/>
      <c r="J20" s="34"/>
      <c r="K20" s="17"/>
      <c r="L20" s="18">
        <f t="shared" si="1"/>
        <v>0</v>
      </c>
      <c r="M20" s="19">
        <f t="shared" si="2"/>
        <v>0</v>
      </c>
    </row>
    <row r="21" spans="1:16" ht="14.4" x14ac:dyDescent="0.25">
      <c r="A21" s="12" t="str">
        <f t="shared" si="0"/>
        <v/>
      </c>
      <c r="B21" s="13"/>
      <c r="C21" s="14"/>
      <c r="D21" s="295"/>
      <c r="E21" s="20"/>
      <c r="F21" s="16"/>
      <c r="G21" s="14"/>
      <c r="H21" s="14"/>
      <c r="I21" s="31"/>
      <c r="J21" s="34"/>
      <c r="K21" s="17"/>
      <c r="L21" s="18">
        <f t="shared" si="1"/>
        <v>0</v>
      </c>
      <c r="M21" s="19">
        <f t="shared" si="2"/>
        <v>0</v>
      </c>
    </row>
    <row r="22" spans="1:16" ht="14.4" x14ac:dyDescent="0.25">
      <c r="A22" s="12" t="str">
        <f t="shared" si="0"/>
        <v/>
      </c>
      <c r="B22" s="13"/>
      <c r="C22" s="14"/>
      <c r="D22" s="15"/>
      <c r="E22" s="20"/>
      <c r="F22" s="16"/>
      <c r="G22" s="14"/>
      <c r="H22" s="14"/>
      <c r="I22" s="31"/>
      <c r="J22" s="34"/>
      <c r="K22" s="17"/>
      <c r="L22" s="18">
        <f t="shared" si="1"/>
        <v>0</v>
      </c>
      <c r="M22" s="19">
        <f t="shared" si="2"/>
        <v>0</v>
      </c>
    </row>
    <row r="23" spans="1:16" ht="14.4" x14ac:dyDescent="0.25">
      <c r="A23" s="12" t="str">
        <f t="shared" si="0"/>
        <v/>
      </c>
      <c r="B23" s="13"/>
      <c r="C23" s="14"/>
      <c r="D23" s="15"/>
      <c r="E23" s="20"/>
      <c r="F23" s="16"/>
      <c r="G23" s="31"/>
      <c r="H23" s="31"/>
      <c r="I23" s="31"/>
      <c r="J23" s="34"/>
      <c r="K23" s="17"/>
      <c r="L23" s="18">
        <f t="shared" si="1"/>
        <v>0</v>
      </c>
      <c r="M23" s="19">
        <f t="shared" si="2"/>
        <v>0</v>
      </c>
    </row>
    <row r="24" spans="1:16" ht="14.4" x14ac:dyDescent="0.25">
      <c r="A24" s="12" t="str">
        <f t="shared" si="0"/>
        <v/>
      </c>
      <c r="B24" s="13"/>
      <c r="C24" s="14"/>
      <c r="D24" s="295"/>
      <c r="E24" s="20"/>
      <c r="F24" s="16"/>
      <c r="G24" s="14"/>
      <c r="H24" s="14"/>
      <c r="I24" s="31"/>
      <c r="J24" s="34"/>
      <c r="K24" s="17"/>
      <c r="L24" s="18">
        <f t="shared" si="1"/>
        <v>0</v>
      </c>
      <c r="M24" s="19">
        <f t="shared" si="2"/>
        <v>0</v>
      </c>
    </row>
    <row r="25" spans="1:16" ht="14.4" x14ac:dyDescent="0.25">
      <c r="A25" s="12" t="str">
        <f t="shared" si="0"/>
        <v/>
      </c>
      <c r="B25" s="13"/>
      <c r="C25" s="14"/>
      <c r="D25" s="295"/>
      <c r="E25" s="20"/>
      <c r="F25" s="16"/>
      <c r="G25" s="14"/>
      <c r="H25" s="14"/>
      <c r="I25" s="31"/>
      <c r="J25" s="34"/>
      <c r="K25" s="17"/>
      <c r="L25" s="18">
        <f t="shared" si="1"/>
        <v>0</v>
      </c>
      <c r="M25" s="19">
        <f t="shared" si="2"/>
        <v>0</v>
      </c>
    </row>
    <row r="26" spans="1:16" ht="14.4" x14ac:dyDescent="0.25">
      <c r="A26" s="12" t="str">
        <f t="shared" si="0"/>
        <v/>
      </c>
      <c r="B26" s="13"/>
      <c r="C26" s="14"/>
      <c r="D26" s="15"/>
      <c r="E26" s="20"/>
      <c r="F26" s="16"/>
      <c r="G26" s="31"/>
      <c r="H26" s="31"/>
      <c r="I26" s="31"/>
      <c r="J26" s="34"/>
      <c r="K26" s="17"/>
      <c r="L26" s="18">
        <f t="shared" si="1"/>
        <v>0</v>
      </c>
      <c r="M26" s="19">
        <f t="shared" si="2"/>
        <v>0</v>
      </c>
    </row>
    <row r="27" spans="1:16" ht="14.4" x14ac:dyDescent="0.25">
      <c r="A27" s="12" t="str">
        <f t="shared" si="0"/>
        <v/>
      </c>
      <c r="B27" s="13"/>
      <c r="C27" s="14"/>
      <c r="D27" s="15"/>
      <c r="E27" s="20"/>
      <c r="F27" s="16"/>
      <c r="G27" s="20"/>
      <c r="H27" s="14"/>
      <c r="I27" s="31"/>
      <c r="J27" s="34"/>
      <c r="K27" s="17"/>
      <c r="L27" s="18">
        <f t="shared" si="1"/>
        <v>0</v>
      </c>
      <c r="M27" s="19">
        <f t="shared" si="2"/>
        <v>0</v>
      </c>
    </row>
    <row r="28" spans="1:16" ht="14.4" x14ac:dyDescent="0.25">
      <c r="A28" s="12" t="str">
        <f t="shared" si="0"/>
        <v/>
      </c>
      <c r="B28" s="13"/>
      <c r="C28" s="14"/>
      <c r="D28" s="15"/>
      <c r="E28" s="20"/>
      <c r="F28" s="16"/>
      <c r="G28" s="20"/>
      <c r="H28" s="31"/>
      <c r="I28" s="31"/>
      <c r="J28" s="34"/>
      <c r="K28" s="17"/>
      <c r="L28" s="18">
        <f t="shared" si="1"/>
        <v>0</v>
      </c>
      <c r="M28" s="19">
        <f t="shared" si="2"/>
        <v>0</v>
      </c>
    </row>
    <row r="29" spans="1:16" ht="14.4" x14ac:dyDescent="0.25">
      <c r="A29" s="12" t="str">
        <f t="shared" si="0"/>
        <v/>
      </c>
      <c r="B29" s="13"/>
      <c r="C29" s="14"/>
      <c r="D29" s="15"/>
      <c r="E29" s="20"/>
      <c r="F29" s="16"/>
      <c r="G29" s="20"/>
      <c r="H29" s="14"/>
      <c r="I29" s="31"/>
      <c r="J29" s="34"/>
      <c r="K29" s="17"/>
      <c r="L29" s="18">
        <f t="shared" si="1"/>
        <v>0</v>
      </c>
      <c r="M29" s="19">
        <f t="shared" si="2"/>
        <v>0</v>
      </c>
    </row>
    <row r="30" spans="1:16" ht="14.4" x14ac:dyDescent="0.25">
      <c r="A30" s="12" t="str">
        <f t="shared" si="0"/>
        <v/>
      </c>
      <c r="B30" s="13"/>
      <c r="C30" s="14"/>
      <c r="D30" s="15"/>
      <c r="E30" s="20"/>
      <c r="F30" s="16"/>
      <c r="G30" s="20"/>
      <c r="H30" s="31"/>
      <c r="I30" s="31"/>
      <c r="J30" s="34"/>
      <c r="K30" s="17"/>
      <c r="L30" s="18">
        <f t="shared" si="1"/>
        <v>0</v>
      </c>
      <c r="M30" s="19">
        <f t="shared" si="2"/>
        <v>0</v>
      </c>
    </row>
    <row r="31" spans="1:16" ht="14.4" x14ac:dyDescent="0.25">
      <c r="A31" s="12" t="str">
        <f t="shared" si="0"/>
        <v/>
      </c>
      <c r="B31" s="13"/>
      <c r="C31" s="14"/>
      <c r="D31" s="15"/>
      <c r="E31" s="20"/>
      <c r="F31" s="16"/>
      <c r="G31" s="20"/>
      <c r="H31" s="14"/>
      <c r="I31" s="31"/>
      <c r="J31" s="34"/>
      <c r="K31" s="17"/>
      <c r="L31" s="18">
        <v>0</v>
      </c>
      <c r="M31" s="19">
        <f t="shared" si="2"/>
        <v>0</v>
      </c>
    </row>
    <row r="32" spans="1:16" ht="14.4" x14ac:dyDescent="0.25">
      <c r="A32" s="12" t="str">
        <f t="shared" si="0"/>
        <v/>
      </c>
      <c r="B32" s="13"/>
      <c r="C32" s="14"/>
      <c r="D32" s="15"/>
      <c r="E32" s="20"/>
      <c r="F32" s="16"/>
      <c r="G32" s="20"/>
      <c r="H32" s="14"/>
      <c r="I32" s="31"/>
      <c r="J32" s="34"/>
      <c r="K32" s="17"/>
      <c r="L32" s="18">
        <f t="shared" si="1"/>
        <v>0</v>
      </c>
      <c r="M32" s="19">
        <f t="shared" si="2"/>
        <v>0</v>
      </c>
    </row>
    <row r="33" spans="1:13" ht="14.4" x14ac:dyDescent="0.25">
      <c r="A33" s="12" t="str">
        <f t="shared" si="0"/>
        <v/>
      </c>
      <c r="B33" s="13"/>
      <c r="C33" s="14"/>
      <c r="D33" s="15"/>
      <c r="E33" s="20"/>
      <c r="F33" s="16"/>
      <c r="G33" s="20"/>
      <c r="H33" s="14"/>
      <c r="I33" s="31"/>
      <c r="J33" s="34"/>
      <c r="K33" s="17"/>
      <c r="L33" s="18">
        <f t="shared" si="1"/>
        <v>0</v>
      </c>
      <c r="M33" s="19">
        <f t="shared" si="2"/>
        <v>0</v>
      </c>
    </row>
    <row r="34" spans="1:13" ht="14.4" x14ac:dyDescent="0.25">
      <c r="A34" s="12" t="str">
        <f t="shared" si="0"/>
        <v/>
      </c>
      <c r="B34" s="13"/>
      <c r="C34" s="305"/>
      <c r="D34" s="295"/>
      <c r="E34" s="20"/>
      <c r="F34" s="16"/>
      <c r="G34" s="20"/>
      <c r="H34" s="14"/>
      <c r="I34" s="31"/>
      <c r="J34" s="34"/>
      <c r="K34" s="17"/>
      <c r="L34" s="18">
        <f t="shared" si="1"/>
        <v>0</v>
      </c>
      <c r="M34" s="19">
        <f t="shared" si="2"/>
        <v>0</v>
      </c>
    </row>
    <row r="35" spans="1:13" ht="14.4" x14ac:dyDescent="0.25">
      <c r="A35" s="12" t="str">
        <f t="shared" si="0"/>
        <v/>
      </c>
      <c r="B35" s="13"/>
      <c r="C35" s="14"/>
      <c r="D35" s="15"/>
      <c r="E35" s="20"/>
      <c r="F35" s="16"/>
      <c r="G35" s="20"/>
      <c r="H35" s="31"/>
      <c r="I35" s="31"/>
      <c r="J35" s="34"/>
      <c r="K35" s="17"/>
      <c r="L35" s="18">
        <f t="shared" si="1"/>
        <v>0</v>
      </c>
      <c r="M35" s="19">
        <f t="shared" si="2"/>
        <v>0</v>
      </c>
    </row>
    <row r="36" spans="1:13" ht="14.4" x14ac:dyDescent="0.25">
      <c r="A36" s="12" t="str">
        <f t="shared" si="0"/>
        <v/>
      </c>
      <c r="B36" s="13"/>
      <c r="C36" s="14"/>
      <c r="D36" s="15"/>
      <c r="E36" s="20"/>
      <c r="F36" s="16"/>
      <c r="G36" s="20"/>
      <c r="H36" s="31"/>
      <c r="I36" s="31"/>
      <c r="J36" s="34"/>
      <c r="K36" s="17"/>
      <c r="L36" s="18">
        <f t="shared" si="1"/>
        <v>0</v>
      </c>
      <c r="M36" s="19">
        <f t="shared" si="2"/>
        <v>0</v>
      </c>
    </row>
    <row r="37" spans="1:13" ht="14.4" x14ac:dyDescent="0.25">
      <c r="A37" s="12" t="str">
        <f t="shared" si="0"/>
        <v/>
      </c>
      <c r="B37" s="13"/>
      <c r="C37" s="14"/>
      <c r="D37" s="15"/>
      <c r="E37" s="20"/>
      <c r="F37" s="16"/>
      <c r="G37" s="20"/>
      <c r="H37" s="31"/>
      <c r="I37" s="31"/>
      <c r="J37" s="34"/>
      <c r="K37" s="17"/>
      <c r="L37" s="18">
        <f t="shared" si="1"/>
        <v>0</v>
      </c>
      <c r="M37" s="19">
        <f t="shared" si="2"/>
        <v>0</v>
      </c>
    </row>
    <row r="38" spans="1:13" ht="14.4" x14ac:dyDescent="0.25">
      <c r="A38" s="12" t="str">
        <f t="shared" ref="A38:A69" si="3">CONCATENATE(B38,C38,D38)</f>
        <v/>
      </c>
      <c r="B38" s="13"/>
      <c r="C38" s="14"/>
      <c r="D38" s="15"/>
      <c r="E38" s="20"/>
      <c r="F38" s="16"/>
      <c r="G38" s="20"/>
      <c r="H38" s="31"/>
      <c r="I38" s="31"/>
      <c r="J38" s="34"/>
      <c r="K38" s="17"/>
      <c r="L38" s="18">
        <f t="shared" si="1"/>
        <v>0</v>
      </c>
      <c r="M38" s="19">
        <f t="shared" si="2"/>
        <v>0</v>
      </c>
    </row>
    <row r="39" spans="1:13" ht="14.4" x14ac:dyDescent="0.25">
      <c r="A39" s="12" t="str">
        <f t="shared" si="3"/>
        <v/>
      </c>
      <c r="B39" s="13"/>
      <c r="C39" s="14"/>
      <c r="D39" s="15"/>
      <c r="E39" s="20"/>
      <c r="F39" s="16"/>
      <c r="G39" s="20"/>
      <c r="H39" s="31"/>
      <c r="I39" s="31"/>
      <c r="J39" s="34"/>
      <c r="K39" s="17"/>
      <c r="L39" s="18">
        <f t="shared" si="1"/>
        <v>0</v>
      </c>
      <c r="M39" s="19">
        <f t="shared" si="2"/>
        <v>0</v>
      </c>
    </row>
    <row r="40" spans="1:13" ht="14.4" x14ac:dyDescent="0.25">
      <c r="A40" s="12" t="str">
        <f t="shared" si="3"/>
        <v/>
      </c>
      <c r="B40" s="273"/>
      <c r="C40" s="14"/>
      <c r="D40" s="295"/>
      <c r="E40" s="20"/>
      <c r="F40" s="16"/>
      <c r="G40" s="20"/>
      <c r="H40" s="31"/>
      <c r="I40" s="31"/>
      <c r="J40" s="34"/>
      <c r="K40" s="17"/>
      <c r="L40" s="18">
        <f t="shared" si="1"/>
        <v>0</v>
      </c>
      <c r="M40" s="19">
        <f t="shared" si="2"/>
        <v>0</v>
      </c>
    </row>
    <row r="41" spans="1:13" ht="14.4" x14ac:dyDescent="0.25">
      <c r="A41" s="12" t="str">
        <f t="shared" si="3"/>
        <v/>
      </c>
      <c r="B41" s="273"/>
      <c r="C41" s="14"/>
      <c r="D41" s="15"/>
      <c r="E41" s="20"/>
      <c r="F41" s="16"/>
      <c r="G41" s="20"/>
      <c r="H41" s="31"/>
      <c r="I41" s="31"/>
      <c r="J41" s="34"/>
      <c r="K41" s="17"/>
      <c r="L41" s="18">
        <f t="shared" si="1"/>
        <v>0</v>
      </c>
      <c r="M41" s="19">
        <f t="shared" si="2"/>
        <v>0</v>
      </c>
    </row>
    <row r="42" spans="1:13" ht="14.4" x14ac:dyDescent="0.25">
      <c r="A42" s="12" t="str">
        <f t="shared" si="3"/>
        <v/>
      </c>
      <c r="B42" s="273"/>
      <c r="C42" s="14"/>
      <c r="D42" s="15"/>
      <c r="E42" s="20"/>
      <c r="F42" s="16"/>
      <c r="G42" s="20"/>
      <c r="H42" s="14"/>
      <c r="I42" s="31"/>
      <c r="J42" s="34"/>
      <c r="K42" s="17"/>
      <c r="L42" s="18">
        <f t="shared" si="1"/>
        <v>0</v>
      </c>
      <c r="M42" s="19">
        <f t="shared" si="2"/>
        <v>0</v>
      </c>
    </row>
    <row r="43" spans="1:13" ht="14.4" x14ac:dyDescent="0.25">
      <c r="A43" s="12" t="str">
        <f t="shared" si="3"/>
        <v/>
      </c>
      <c r="B43" s="273"/>
      <c r="C43" s="14"/>
      <c r="D43" s="15"/>
      <c r="E43" s="20"/>
      <c r="F43" s="16"/>
      <c r="G43" s="20"/>
      <c r="H43" s="31"/>
      <c r="I43" s="31"/>
      <c r="J43" s="34"/>
      <c r="K43" s="17"/>
      <c r="L43" s="18">
        <f t="shared" si="1"/>
        <v>0</v>
      </c>
      <c r="M43" s="19">
        <f t="shared" si="2"/>
        <v>0</v>
      </c>
    </row>
    <row r="44" spans="1:13" ht="14.4" x14ac:dyDescent="0.25">
      <c r="A44" s="12" t="str">
        <f t="shared" si="3"/>
        <v/>
      </c>
      <c r="B44" s="273"/>
      <c r="C44" s="14"/>
      <c r="D44" s="15"/>
      <c r="E44" s="20"/>
      <c r="F44" s="16"/>
      <c r="G44" s="20"/>
      <c r="H44" s="14"/>
      <c r="I44" s="31"/>
      <c r="J44" s="34"/>
      <c r="K44" s="17"/>
      <c r="L44" s="18">
        <f t="shared" si="1"/>
        <v>0</v>
      </c>
      <c r="M44" s="19">
        <f t="shared" si="2"/>
        <v>0</v>
      </c>
    </row>
    <row r="45" spans="1:13" ht="14.4" x14ac:dyDescent="0.25">
      <c r="A45" s="12" t="str">
        <f t="shared" si="3"/>
        <v/>
      </c>
      <c r="B45" s="273"/>
      <c r="C45" s="14"/>
      <c r="D45" s="295"/>
      <c r="E45" s="20"/>
      <c r="F45" s="16"/>
      <c r="G45" s="20"/>
      <c r="H45" s="14"/>
      <c r="I45" s="31"/>
      <c r="J45" s="34"/>
      <c r="K45" s="17"/>
      <c r="L45" s="18">
        <f t="shared" si="1"/>
        <v>0</v>
      </c>
      <c r="M45" s="19">
        <f t="shared" si="2"/>
        <v>0</v>
      </c>
    </row>
    <row r="46" spans="1:13" ht="14.4" x14ac:dyDescent="0.25">
      <c r="A46" s="12" t="str">
        <f t="shared" si="3"/>
        <v/>
      </c>
      <c r="B46" s="273"/>
      <c r="C46" s="14"/>
      <c r="D46" s="15"/>
      <c r="E46" s="20"/>
      <c r="F46" s="16"/>
      <c r="G46" s="20"/>
      <c r="H46" s="14"/>
      <c r="I46" s="31"/>
      <c r="J46" s="34"/>
      <c r="K46" s="17"/>
      <c r="L46" s="18">
        <f t="shared" si="1"/>
        <v>0</v>
      </c>
      <c r="M46" s="19">
        <f t="shared" si="2"/>
        <v>0</v>
      </c>
    </row>
    <row r="47" spans="1:13" ht="14.4" x14ac:dyDescent="0.25">
      <c r="A47" s="12" t="str">
        <f t="shared" si="3"/>
        <v/>
      </c>
      <c r="B47" s="273"/>
      <c r="C47" s="14"/>
      <c r="D47" s="295"/>
      <c r="E47" s="20"/>
      <c r="F47" s="16"/>
      <c r="G47" s="20"/>
      <c r="H47" s="14"/>
      <c r="I47" s="31"/>
      <c r="J47" s="34"/>
      <c r="K47" s="17"/>
      <c r="L47" s="18">
        <f t="shared" si="1"/>
        <v>0</v>
      </c>
      <c r="M47" s="19">
        <f t="shared" si="2"/>
        <v>0</v>
      </c>
    </row>
    <row r="48" spans="1:13" ht="14.4" x14ac:dyDescent="0.25">
      <c r="A48" s="12" t="str">
        <f t="shared" si="3"/>
        <v/>
      </c>
      <c r="B48" s="273"/>
      <c r="C48" s="14"/>
      <c r="D48" s="295"/>
      <c r="E48" s="20"/>
      <c r="F48" s="16"/>
      <c r="G48" s="20"/>
      <c r="H48" s="31"/>
      <c r="I48" s="31"/>
      <c r="J48" s="34"/>
      <c r="K48" s="17"/>
      <c r="L48" s="18">
        <f t="shared" si="1"/>
        <v>0</v>
      </c>
      <c r="M48" s="19">
        <f t="shared" si="2"/>
        <v>0</v>
      </c>
    </row>
    <row r="49" spans="1:13" ht="14.4" x14ac:dyDescent="0.25">
      <c r="A49" s="12" t="str">
        <f t="shared" si="3"/>
        <v/>
      </c>
      <c r="B49" s="13"/>
      <c r="C49" s="14"/>
      <c r="D49" s="295"/>
      <c r="E49" s="20"/>
      <c r="F49" s="16"/>
      <c r="G49" s="20"/>
      <c r="H49" s="31"/>
      <c r="I49" s="31"/>
      <c r="J49" s="34"/>
      <c r="K49" s="17"/>
      <c r="L49" s="18">
        <f t="shared" si="1"/>
        <v>0</v>
      </c>
      <c r="M49" s="19">
        <f t="shared" si="2"/>
        <v>0</v>
      </c>
    </row>
    <row r="50" spans="1:13" ht="14.4" x14ac:dyDescent="0.25">
      <c r="A50" s="12" t="str">
        <f t="shared" si="3"/>
        <v/>
      </c>
      <c r="B50" s="13"/>
      <c r="C50" s="14"/>
      <c r="D50" s="295"/>
      <c r="E50" s="20"/>
      <c r="F50" s="16"/>
      <c r="G50" s="20"/>
      <c r="H50" s="31"/>
      <c r="I50" s="31"/>
      <c r="J50" s="34"/>
      <c r="K50" s="17"/>
      <c r="L50" s="18">
        <f t="shared" si="1"/>
        <v>0</v>
      </c>
      <c r="M50" s="19">
        <f t="shared" si="2"/>
        <v>0</v>
      </c>
    </row>
    <row r="51" spans="1:13" ht="14.4" x14ac:dyDescent="0.25">
      <c r="A51" s="12" t="str">
        <f t="shared" si="3"/>
        <v/>
      </c>
      <c r="B51" s="13"/>
      <c r="C51" s="14"/>
      <c r="D51" s="15"/>
      <c r="E51" s="20"/>
      <c r="F51" s="16"/>
      <c r="G51" s="20"/>
      <c r="H51" s="31"/>
      <c r="I51" s="31"/>
      <c r="J51" s="34"/>
      <c r="K51" s="17"/>
      <c r="L51" s="18">
        <f t="shared" si="1"/>
        <v>0</v>
      </c>
      <c r="M51" s="19">
        <f t="shared" si="2"/>
        <v>0</v>
      </c>
    </row>
    <row r="52" spans="1:13" ht="14.4" x14ac:dyDescent="0.25">
      <c r="A52" s="12" t="str">
        <f t="shared" si="3"/>
        <v/>
      </c>
      <c r="B52" s="13"/>
      <c r="C52" s="14"/>
      <c r="D52" s="295"/>
      <c r="E52" s="20"/>
      <c r="F52" s="16"/>
      <c r="G52" s="20"/>
      <c r="H52" s="31"/>
      <c r="I52" s="31"/>
      <c r="J52" s="34"/>
      <c r="K52" s="17"/>
      <c r="L52" s="18">
        <f t="shared" si="1"/>
        <v>0</v>
      </c>
      <c r="M52" s="19">
        <f t="shared" si="2"/>
        <v>0</v>
      </c>
    </row>
    <row r="53" spans="1:13" ht="14.4" x14ac:dyDescent="0.25">
      <c r="A53" s="12" t="str">
        <f t="shared" si="3"/>
        <v/>
      </c>
      <c r="B53" s="13"/>
      <c r="C53" s="14"/>
      <c r="D53" s="295"/>
      <c r="E53" s="20"/>
      <c r="F53" s="16"/>
      <c r="G53" s="20"/>
      <c r="H53" s="31"/>
      <c r="I53" s="31"/>
      <c r="J53" s="34"/>
      <c r="K53" s="17"/>
      <c r="L53" s="18">
        <f t="shared" si="1"/>
        <v>0</v>
      </c>
      <c r="M53" s="19">
        <f t="shared" si="2"/>
        <v>0</v>
      </c>
    </row>
    <row r="54" spans="1:13" ht="14.4" x14ac:dyDescent="0.25">
      <c r="A54" s="12" t="str">
        <f t="shared" si="3"/>
        <v/>
      </c>
      <c r="B54" s="13"/>
      <c r="C54" s="14"/>
      <c r="D54" s="15"/>
      <c r="E54" s="20"/>
      <c r="F54" s="16"/>
      <c r="G54" s="20"/>
      <c r="H54" s="31"/>
      <c r="I54" s="31"/>
      <c r="J54" s="34"/>
      <c r="K54" s="17"/>
      <c r="L54" s="18">
        <f t="shared" si="1"/>
        <v>0</v>
      </c>
      <c r="M54" s="19">
        <f t="shared" si="2"/>
        <v>0</v>
      </c>
    </row>
    <row r="55" spans="1:13" ht="14.4" x14ac:dyDescent="0.25">
      <c r="A55" s="12" t="str">
        <f t="shared" si="3"/>
        <v/>
      </c>
      <c r="B55" s="13"/>
      <c r="C55" s="14"/>
      <c r="D55" s="295"/>
      <c r="E55" s="20"/>
      <c r="F55" s="16"/>
      <c r="G55" s="20"/>
      <c r="I55" s="31"/>
      <c r="J55" s="34"/>
      <c r="K55" s="17"/>
      <c r="L55" s="18">
        <v>0</v>
      </c>
      <c r="M55" s="19">
        <f t="shared" si="2"/>
        <v>0</v>
      </c>
    </row>
    <row r="56" spans="1:13" ht="14.4" x14ac:dyDescent="0.25">
      <c r="A56" s="12" t="str">
        <f t="shared" si="3"/>
        <v/>
      </c>
      <c r="B56" s="13"/>
      <c r="C56" s="14"/>
      <c r="D56" s="15"/>
      <c r="E56" s="20"/>
      <c r="F56" s="16"/>
      <c r="G56" s="20"/>
      <c r="H56" s="31"/>
      <c r="I56" s="31"/>
      <c r="J56" s="34"/>
      <c r="K56" s="17"/>
      <c r="L56" s="18"/>
      <c r="M56" s="19"/>
    </row>
    <row r="57" spans="1:13" ht="14.4" x14ac:dyDescent="0.25">
      <c r="A57" s="12" t="str">
        <f t="shared" si="3"/>
        <v/>
      </c>
      <c r="B57" s="13"/>
      <c r="C57" s="14"/>
      <c r="D57" s="15"/>
      <c r="E57" s="20"/>
      <c r="F57" s="16"/>
      <c r="G57" s="20"/>
      <c r="H57" s="14"/>
      <c r="I57" s="31"/>
      <c r="J57" s="34"/>
      <c r="K57" s="17"/>
      <c r="L57" s="18"/>
      <c r="M57" s="19"/>
    </row>
    <row r="58" spans="1:13" ht="14.4" x14ac:dyDescent="0.25">
      <c r="A58" s="12" t="str">
        <f t="shared" si="3"/>
        <v/>
      </c>
      <c r="B58" s="13"/>
      <c r="C58" s="14"/>
      <c r="D58" s="15"/>
      <c r="E58" s="20"/>
      <c r="F58" s="16"/>
      <c r="G58" s="20"/>
      <c r="H58" s="31"/>
      <c r="I58" s="31"/>
      <c r="J58" s="34"/>
      <c r="K58" s="17"/>
      <c r="L58" s="18"/>
      <c r="M58" s="19"/>
    </row>
    <row r="59" spans="1:13" ht="14.4" x14ac:dyDescent="0.25">
      <c r="A59" s="12" t="str">
        <f t="shared" si="3"/>
        <v/>
      </c>
      <c r="B59" s="13"/>
      <c r="C59" s="14"/>
      <c r="D59" s="295"/>
      <c r="E59" s="20"/>
      <c r="F59" s="16"/>
      <c r="G59" s="20"/>
      <c r="H59" s="14"/>
      <c r="I59" s="31"/>
      <c r="J59" s="34"/>
      <c r="K59" s="17"/>
      <c r="L59" s="18"/>
      <c r="M59" s="19"/>
    </row>
    <row r="60" spans="1:13" ht="14.4" x14ac:dyDescent="0.25">
      <c r="A60" s="12" t="str">
        <f t="shared" si="3"/>
        <v/>
      </c>
      <c r="B60" s="13"/>
      <c r="C60" s="14"/>
      <c r="D60" s="15"/>
      <c r="E60" s="20"/>
      <c r="F60" s="16"/>
      <c r="G60" s="20"/>
      <c r="H60" s="14"/>
      <c r="I60" s="31"/>
      <c r="J60" s="34"/>
      <c r="K60" s="17"/>
      <c r="L60" s="18"/>
      <c r="M60" s="19"/>
    </row>
    <row r="61" spans="1:13" ht="14.4" x14ac:dyDescent="0.25">
      <c r="A61" s="12" t="str">
        <f t="shared" si="3"/>
        <v/>
      </c>
      <c r="B61" s="13"/>
      <c r="C61" s="14"/>
      <c r="D61" s="15"/>
      <c r="E61" s="20"/>
      <c r="F61" s="16"/>
      <c r="G61" s="20"/>
      <c r="H61" s="31"/>
      <c r="I61" s="31"/>
      <c r="J61" s="34"/>
      <c r="K61" s="17"/>
      <c r="L61" s="18"/>
      <c r="M61" s="19"/>
    </row>
    <row r="62" spans="1:13" ht="14.4" x14ac:dyDescent="0.25">
      <c r="A62" s="12" t="str">
        <f t="shared" si="3"/>
        <v/>
      </c>
      <c r="B62" s="273"/>
      <c r="C62" s="14"/>
      <c r="D62" s="15"/>
      <c r="E62" s="20"/>
      <c r="F62" s="16"/>
      <c r="G62" s="20"/>
      <c r="H62" s="31"/>
      <c r="I62" s="31"/>
      <c r="J62" s="34"/>
      <c r="K62" s="17"/>
      <c r="L62" s="18"/>
      <c r="M62" s="19"/>
    </row>
    <row r="63" spans="1:13" ht="14.4" x14ac:dyDescent="0.25">
      <c r="A63" s="12" t="str">
        <f t="shared" si="3"/>
        <v/>
      </c>
      <c r="B63" s="273"/>
      <c r="C63" s="14"/>
      <c r="D63" s="15"/>
      <c r="E63" s="20"/>
      <c r="F63" s="16"/>
      <c r="G63" s="20"/>
      <c r="H63" s="31"/>
      <c r="I63" s="31"/>
      <c r="J63" s="34"/>
      <c r="K63" s="17"/>
      <c r="L63" s="18"/>
      <c r="M63" s="19"/>
    </row>
    <row r="64" spans="1:13" ht="14.4" x14ac:dyDescent="0.25">
      <c r="A64" s="12" t="str">
        <f t="shared" si="3"/>
        <v/>
      </c>
      <c r="B64" s="273"/>
      <c r="C64" s="14"/>
      <c r="D64" s="15"/>
      <c r="E64" s="20"/>
      <c r="F64" s="16"/>
      <c r="G64" s="20"/>
      <c r="H64" s="14"/>
      <c r="I64" s="31"/>
      <c r="J64" s="34"/>
      <c r="K64" s="17"/>
      <c r="L64" s="18"/>
      <c r="M64" s="19"/>
    </row>
    <row r="65" spans="1:13" ht="14.4" x14ac:dyDescent="0.25">
      <c r="A65" s="12" t="str">
        <f t="shared" si="3"/>
        <v/>
      </c>
      <c r="B65" s="273"/>
      <c r="C65" s="14"/>
      <c r="D65" s="15"/>
      <c r="E65" s="20"/>
      <c r="F65" s="16"/>
      <c r="G65" s="20"/>
      <c r="H65" s="14"/>
      <c r="I65" s="31"/>
      <c r="J65" s="34"/>
      <c r="K65" s="17"/>
      <c r="L65" s="18"/>
      <c r="M65" s="19"/>
    </row>
    <row r="66" spans="1:13" ht="14.4" x14ac:dyDescent="0.25">
      <c r="A66" s="12" t="str">
        <f t="shared" si="3"/>
        <v/>
      </c>
      <c r="B66" s="13"/>
      <c r="C66" s="14"/>
      <c r="D66" s="295"/>
      <c r="E66" s="20"/>
      <c r="F66" s="16"/>
      <c r="G66" s="20"/>
      <c r="H66" s="31"/>
      <c r="I66" s="31"/>
      <c r="J66" s="34"/>
      <c r="K66" s="17"/>
      <c r="L66" s="18"/>
      <c r="M66" s="19"/>
    </row>
    <row r="67" spans="1:13" ht="14.4" x14ac:dyDescent="0.25">
      <c r="A67" s="12" t="str">
        <f t="shared" si="3"/>
        <v/>
      </c>
      <c r="B67" s="13"/>
      <c r="C67" s="14"/>
      <c r="D67" s="15"/>
      <c r="E67" s="20"/>
      <c r="F67" s="16"/>
      <c r="G67" s="20"/>
      <c r="H67" s="31"/>
      <c r="I67" s="31"/>
      <c r="J67" s="34"/>
      <c r="K67" s="17"/>
      <c r="L67" s="18"/>
      <c r="M67" s="19"/>
    </row>
    <row r="68" spans="1:13" ht="14.4" x14ac:dyDescent="0.25">
      <c r="A68" s="12" t="str">
        <f t="shared" si="3"/>
        <v/>
      </c>
      <c r="B68" s="273"/>
      <c r="C68" s="14"/>
      <c r="D68" s="15"/>
      <c r="E68" s="20"/>
      <c r="F68" s="16"/>
      <c r="G68" s="215"/>
      <c r="H68" s="31"/>
      <c r="I68" s="31"/>
      <c r="J68" s="34"/>
      <c r="K68" s="17"/>
      <c r="L68" s="18"/>
      <c r="M68" s="19"/>
    </row>
    <row r="69" spans="1:13" ht="14.4" x14ac:dyDescent="0.25">
      <c r="A69" s="12" t="str">
        <f t="shared" si="3"/>
        <v/>
      </c>
      <c r="B69" s="273"/>
      <c r="C69" s="14"/>
      <c r="D69" s="15"/>
      <c r="E69" s="20"/>
      <c r="F69" s="16"/>
      <c r="G69" s="20"/>
      <c r="H69" s="31"/>
      <c r="I69" s="31"/>
      <c r="J69" s="34"/>
      <c r="K69" s="17"/>
      <c r="L69" s="18"/>
      <c r="M69" s="19"/>
    </row>
    <row r="70" spans="1:13" ht="14.4" x14ac:dyDescent="0.25">
      <c r="A70" s="12" t="str">
        <f t="shared" ref="A70:A79" si="4">CONCATENATE(B70,C70,D70)</f>
        <v/>
      </c>
      <c r="B70" s="13"/>
      <c r="C70" s="14"/>
      <c r="D70" s="15"/>
      <c r="E70" s="20"/>
      <c r="F70" s="16"/>
      <c r="G70" s="20"/>
      <c r="H70" s="31"/>
      <c r="I70" s="31"/>
      <c r="J70" s="34"/>
      <c r="K70" s="17"/>
      <c r="L70" s="18"/>
      <c r="M70" s="19"/>
    </row>
    <row r="71" spans="1:13" ht="14.4" x14ac:dyDescent="0.25">
      <c r="A71" s="12" t="str">
        <f t="shared" si="4"/>
        <v/>
      </c>
      <c r="B71" s="13"/>
      <c r="C71" s="14"/>
      <c r="D71" s="15"/>
      <c r="E71" s="20"/>
      <c r="F71" s="16"/>
      <c r="G71" s="20"/>
      <c r="H71" s="31"/>
      <c r="I71" s="31"/>
      <c r="J71" s="34"/>
      <c r="K71" s="17"/>
      <c r="L71" s="18"/>
      <c r="M71" s="19"/>
    </row>
    <row r="72" spans="1:13" ht="14.4" x14ac:dyDescent="0.25">
      <c r="A72" s="12" t="str">
        <f t="shared" si="4"/>
        <v/>
      </c>
      <c r="B72" s="13"/>
      <c r="C72" s="14"/>
      <c r="D72" s="295"/>
      <c r="E72" s="20"/>
      <c r="F72" s="16"/>
      <c r="G72" s="20"/>
      <c r="H72" s="31"/>
      <c r="I72" s="31"/>
      <c r="J72" s="34"/>
      <c r="K72" s="17"/>
      <c r="L72" s="18"/>
      <c r="M72" s="19"/>
    </row>
    <row r="73" spans="1:13" ht="14.4" x14ac:dyDescent="0.25">
      <c r="A73" s="12" t="str">
        <f t="shared" si="4"/>
        <v/>
      </c>
      <c r="B73" s="273"/>
      <c r="C73" s="14"/>
      <c r="D73" s="15"/>
      <c r="E73" s="20"/>
      <c r="F73" s="16"/>
      <c r="G73" s="20"/>
      <c r="H73" s="31"/>
      <c r="I73" s="31"/>
      <c r="J73" s="34"/>
      <c r="K73" s="17"/>
      <c r="L73" s="18"/>
      <c r="M73" s="19"/>
    </row>
    <row r="74" spans="1:13" ht="14.4" x14ac:dyDescent="0.25">
      <c r="A74" s="12" t="str">
        <f t="shared" si="4"/>
        <v/>
      </c>
      <c r="B74" s="273"/>
      <c r="C74" s="14"/>
      <c r="D74" s="15"/>
      <c r="E74" s="20"/>
      <c r="F74" s="16"/>
      <c r="G74" s="20"/>
      <c r="H74" s="31"/>
      <c r="I74" s="31"/>
      <c r="J74" s="34"/>
      <c r="K74" s="17"/>
      <c r="L74" s="18"/>
      <c r="M74" s="19"/>
    </row>
    <row r="75" spans="1:13" ht="14.4" x14ac:dyDescent="0.25">
      <c r="A75" s="12" t="str">
        <f t="shared" si="4"/>
        <v/>
      </c>
      <c r="B75" s="273"/>
      <c r="C75" s="14"/>
      <c r="D75" s="15"/>
      <c r="E75" s="20"/>
      <c r="F75" s="16"/>
      <c r="G75" s="20"/>
      <c r="H75" s="31"/>
      <c r="I75" s="31"/>
      <c r="J75" s="34"/>
      <c r="K75" s="17"/>
      <c r="L75" s="18"/>
      <c r="M75" s="19"/>
    </row>
    <row r="76" spans="1:13" ht="14.4" x14ac:dyDescent="0.25">
      <c r="A76" s="12" t="str">
        <f t="shared" si="4"/>
        <v/>
      </c>
      <c r="B76" s="13"/>
      <c r="C76" s="14"/>
      <c r="D76" s="15"/>
      <c r="E76" s="20"/>
      <c r="F76" s="16"/>
      <c r="G76" s="20"/>
      <c r="H76" s="14"/>
      <c r="I76" s="31"/>
      <c r="J76" s="34"/>
      <c r="K76" s="17"/>
      <c r="L76" s="18"/>
      <c r="M76" s="19"/>
    </row>
    <row r="77" spans="1:13" ht="14.4" x14ac:dyDescent="0.25">
      <c r="A77" s="12" t="str">
        <f t="shared" si="4"/>
        <v/>
      </c>
      <c r="B77" s="13"/>
      <c r="C77" s="14"/>
      <c r="D77" s="295"/>
      <c r="E77" s="20"/>
      <c r="F77" s="16"/>
      <c r="G77" s="20"/>
      <c r="H77" s="14"/>
      <c r="I77" s="31"/>
      <c r="J77" s="34"/>
      <c r="K77" s="17"/>
      <c r="L77" s="18"/>
      <c r="M77" s="19"/>
    </row>
    <row r="78" spans="1:13" ht="14.4" x14ac:dyDescent="0.25">
      <c r="A78" s="12" t="str">
        <f t="shared" si="4"/>
        <v/>
      </c>
      <c r="B78" s="13"/>
      <c r="C78" s="14"/>
      <c r="D78" s="295"/>
      <c r="E78" s="20"/>
      <c r="F78" s="16"/>
      <c r="G78" s="20"/>
      <c r="H78" s="14"/>
      <c r="I78" s="31"/>
      <c r="J78" s="34"/>
      <c r="K78" s="17"/>
      <c r="L78" s="18"/>
      <c r="M78" s="19"/>
    </row>
    <row r="79" spans="1:13" ht="15" thickBot="1" x14ac:dyDescent="0.3">
      <c r="A79" s="12" t="str">
        <f t="shared" si="4"/>
        <v/>
      </c>
      <c r="B79" s="13"/>
      <c r="C79" s="14"/>
      <c r="D79" s="15"/>
      <c r="E79" s="24"/>
      <c r="F79" s="25"/>
      <c r="G79" s="20"/>
      <c r="H79" s="14"/>
      <c r="I79" s="31"/>
      <c r="J79" s="34"/>
      <c r="K79" s="17"/>
      <c r="L79" s="18"/>
      <c r="M79" s="19"/>
    </row>
    <row r="80" spans="1:13" x14ac:dyDescent="0.25">
      <c r="D80">
        <f>COUNTA(_xlfn.UNIQUE(D58:D79))</f>
        <v>1</v>
      </c>
    </row>
  </sheetData>
  <autoFilter ref="A3:M79" xr:uid="{CDAD9E41-8394-408A-89F5-C4E1E246C10B}">
    <filterColumn colId="6" showButton="0"/>
    <filterColumn colId="7" showButton="0"/>
    <filterColumn colId="8" showButton="0"/>
    <sortState xmlns:xlrd2="http://schemas.microsoft.com/office/spreadsheetml/2017/richdata2" ref="A8:M79">
      <sortCondition ref="B3:B79"/>
    </sortState>
  </autoFilter>
  <sortState xmlns:xlrd2="http://schemas.microsoft.com/office/spreadsheetml/2017/richdata2" ref="A6:M79">
    <sortCondition ref="D6:D79"/>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23" priority="854"/>
  </conditionalFormatting>
  <conditionalFormatting sqref="C53:D53">
    <cfRule type="duplicateValues" dxfId="22" priority="1"/>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EF20-0D12-442A-AE96-C53C60AF5708}">
  <sheetPr codeName="Sheet32">
    <tabColor rgb="FFA3E7FF"/>
  </sheetPr>
  <dimension ref="A1:P144"/>
  <sheetViews>
    <sheetView zoomScale="71" zoomScaleNormal="71" workbookViewId="0">
      <selection activeCell="L6" sqref="L6"/>
    </sheetView>
  </sheetViews>
  <sheetFormatPr defaultColWidth="9.109375" defaultRowHeight="13.2" x14ac:dyDescent="0.25"/>
  <cols>
    <col min="1" max="1" width="47.88671875" bestFit="1" customWidth="1"/>
    <col min="2" max="2" width="6.6640625" bestFit="1" customWidth="1"/>
    <col min="3" max="3" width="17.6640625" bestFit="1" customWidth="1"/>
    <col min="4" max="4" width="25.3320312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257</v>
      </c>
      <c r="F1" s="623"/>
      <c r="G1" s="623"/>
      <c r="H1" s="623"/>
      <c r="I1" s="623"/>
      <c r="J1" s="8" t="s">
        <v>165</v>
      </c>
      <c r="K1" s="665">
        <v>45130</v>
      </c>
      <c r="L1" s="658"/>
      <c r="M1" s="8" t="s">
        <v>166</v>
      </c>
    </row>
    <row r="2" spans="1:16" s="9" customFormat="1" ht="22.5" customHeight="1" thickBot="1" x14ac:dyDescent="0.3">
      <c r="A2" s="1">
        <f>COUNTA(_xlfn.UNIQUE(D6:D185))</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12" t="str">
        <f t="shared" ref="A6:A37" si="0">CONCATENATE(B6,C6,D6)</f>
        <v/>
      </c>
      <c r="B6" s="13"/>
      <c r="C6" s="14"/>
      <c r="D6" s="15"/>
      <c r="E6" s="20"/>
      <c r="F6" s="16"/>
      <c r="G6" s="20"/>
      <c r="H6" s="13"/>
      <c r="I6" s="31"/>
      <c r="J6" s="34"/>
      <c r="K6" s="17"/>
      <c r="L6" s="18">
        <f t="shared" ref="L6:L37" si="1">IF(K6=1,7,IF(K6=2,6,IF(K6=3,5,IF(K6=4,4,IF(K6=5,3,IF(K6=6,2,IF(K6&gt;=6,1,0)))))))</f>
        <v>0</v>
      </c>
      <c r="M6" s="19">
        <f t="shared" ref="M6:M37" si="2">SUM(L6+$M$5)</f>
        <v>0</v>
      </c>
      <c r="N6" s="30"/>
      <c r="O6" s="30"/>
      <c r="P6" s="30"/>
    </row>
    <row r="7" spans="1:16" ht="14.4" x14ac:dyDescent="0.25">
      <c r="A7" s="12" t="str">
        <f t="shared" si="0"/>
        <v/>
      </c>
      <c r="B7" s="13"/>
      <c r="C7" s="14"/>
      <c r="D7" s="295"/>
      <c r="E7" s="20"/>
      <c r="F7" s="16"/>
      <c r="G7" s="20"/>
      <c r="H7" s="13"/>
      <c r="I7" s="31"/>
      <c r="J7" s="34"/>
      <c r="K7" s="17"/>
      <c r="L7" s="18">
        <f t="shared" si="1"/>
        <v>0</v>
      </c>
      <c r="M7" s="19">
        <f t="shared" si="2"/>
        <v>0</v>
      </c>
      <c r="O7" s="30"/>
      <c r="P7" s="30"/>
    </row>
    <row r="8" spans="1:16" ht="14.4" x14ac:dyDescent="0.25">
      <c r="A8" s="12" t="str">
        <f t="shared" si="0"/>
        <v/>
      </c>
      <c r="B8" s="13"/>
      <c r="C8" s="14"/>
      <c r="D8" s="15"/>
      <c r="E8" s="20"/>
      <c r="F8" s="16"/>
      <c r="G8" s="20"/>
      <c r="H8" s="13"/>
      <c r="I8" s="31"/>
      <c r="J8" s="34"/>
      <c r="K8" s="17"/>
      <c r="L8" s="18">
        <f t="shared" si="1"/>
        <v>0</v>
      </c>
      <c r="M8" s="19">
        <f t="shared" si="2"/>
        <v>0</v>
      </c>
      <c r="N8" s="30"/>
      <c r="O8" s="30"/>
      <c r="P8" s="30"/>
    </row>
    <row r="9" spans="1:16" ht="14.4" x14ac:dyDescent="0.25">
      <c r="A9" s="12" t="str">
        <f t="shared" si="0"/>
        <v/>
      </c>
      <c r="B9" s="13"/>
      <c r="C9" s="14"/>
      <c r="D9" s="15"/>
      <c r="E9" s="20"/>
      <c r="F9" s="16"/>
      <c r="G9" s="20"/>
      <c r="H9" s="13"/>
      <c r="I9" s="31"/>
      <c r="J9" s="34"/>
      <c r="K9" s="17"/>
      <c r="L9" s="18">
        <f t="shared" si="1"/>
        <v>0</v>
      </c>
      <c r="M9" s="19">
        <f t="shared" si="2"/>
        <v>0</v>
      </c>
      <c r="N9" s="30"/>
      <c r="O9" s="30"/>
      <c r="P9" s="30"/>
    </row>
    <row r="10" spans="1:16" ht="14.4" x14ac:dyDescent="0.25">
      <c r="A10" s="12" t="str">
        <f t="shared" si="0"/>
        <v/>
      </c>
      <c r="B10" s="13"/>
      <c r="C10" s="14"/>
      <c r="D10" s="295"/>
      <c r="E10" s="20"/>
      <c r="F10" s="16"/>
      <c r="G10" s="20"/>
      <c r="H10" s="13"/>
      <c r="I10" s="31"/>
      <c r="J10" s="34"/>
      <c r="K10" s="17"/>
      <c r="L10" s="18">
        <f t="shared" si="1"/>
        <v>0</v>
      </c>
      <c r="M10" s="19">
        <f t="shared" si="2"/>
        <v>0</v>
      </c>
      <c r="N10" s="30"/>
      <c r="O10" s="30"/>
      <c r="P10" s="30"/>
    </row>
    <row r="11" spans="1:16" ht="14.4" x14ac:dyDescent="0.25">
      <c r="A11" s="12" t="str">
        <f t="shared" si="0"/>
        <v/>
      </c>
      <c r="B11" s="13"/>
      <c r="C11" s="14"/>
      <c r="D11" s="295"/>
      <c r="E11" s="20"/>
      <c r="F11" s="16"/>
      <c r="G11" s="20"/>
      <c r="H11" s="13"/>
      <c r="I11" s="31"/>
      <c r="J11" s="34"/>
      <c r="K11" s="17"/>
      <c r="L11" s="18">
        <f t="shared" si="1"/>
        <v>0</v>
      </c>
      <c r="M11" s="19">
        <f t="shared" si="2"/>
        <v>0</v>
      </c>
      <c r="N11" s="30"/>
      <c r="O11" s="30"/>
      <c r="P11" s="30"/>
    </row>
    <row r="12" spans="1:16" ht="14.4" x14ac:dyDescent="0.25">
      <c r="A12" s="12" t="str">
        <f t="shared" si="0"/>
        <v/>
      </c>
      <c r="B12" s="13"/>
      <c r="C12" s="14"/>
      <c r="D12" s="295"/>
      <c r="E12" s="20"/>
      <c r="F12" s="16"/>
      <c r="G12" s="20"/>
      <c r="H12" s="13"/>
      <c r="I12" s="31"/>
      <c r="J12" s="34"/>
      <c r="K12" s="17"/>
      <c r="L12" s="18">
        <f t="shared" si="1"/>
        <v>0</v>
      </c>
      <c r="M12" s="19">
        <f t="shared" si="2"/>
        <v>0</v>
      </c>
      <c r="O12" s="30"/>
      <c r="P12" s="30"/>
    </row>
    <row r="13" spans="1:16" ht="14.4" x14ac:dyDescent="0.25">
      <c r="A13" s="12" t="str">
        <f t="shared" si="0"/>
        <v/>
      </c>
      <c r="B13" s="13"/>
      <c r="C13" s="14"/>
      <c r="D13" s="15"/>
      <c r="E13" s="20"/>
      <c r="F13" s="16"/>
      <c r="G13" s="20"/>
      <c r="H13" s="13"/>
      <c r="I13" s="31"/>
      <c r="J13" s="34"/>
      <c r="K13" s="17"/>
      <c r="L13" s="18">
        <f t="shared" si="1"/>
        <v>0</v>
      </c>
      <c r="M13" s="19">
        <f t="shared" si="2"/>
        <v>0</v>
      </c>
      <c r="N13" s="30"/>
      <c r="O13" s="30"/>
      <c r="P13" s="30"/>
    </row>
    <row r="14" spans="1:16" ht="14.4" x14ac:dyDescent="0.25">
      <c r="A14" s="12" t="str">
        <f t="shared" si="0"/>
        <v/>
      </c>
      <c r="B14" s="13"/>
      <c r="C14" s="14"/>
      <c r="D14" s="295"/>
      <c r="E14" s="20"/>
      <c r="F14" s="16"/>
      <c r="G14" s="20"/>
      <c r="H14" s="13"/>
      <c r="I14" s="31"/>
      <c r="J14" s="34"/>
      <c r="K14" s="17"/>
      <c r="L14" s="18">
        <f t="shared" si="1"/>
        <v>0</v>
      </c>
      <c r="M14" s="19">
        <f t="shared" si="2"/>
        <v>0</v>
      </c>
      <c r="N14" s="30"/>
      <c r="O14" s="30"/>
      <c r="P14" s="30"/>
    </row>
    <row r="15" spans="1:16" ht="14.4" x14ac:dyDescent="0.25">
      <c r="A15" s="12" t="str">
        <f t="shared" si="0"/>
        <v/>
      </c>
      <c r="B15" s="13"/>
      <c r="C15" s="14"/>
      <c r="D15" s="295"/>
      <c r="E15" s="20"/>
      <c r="F15" s="16"/>
      <c r="G15" s="20"/>
      <c r="H15" s="13"/>
      <c r="I15" s="31"/>
      <c r="J15" s="34"/>
      <c r="K15" s="17"/>
      <c r="L15" s="18">
        <f t="shared" si="1"/>
        <v>0</v>
      </c>
      <c r="M15" s="19">
        <f t="shared" si="2"/>
        <v>0</v>
      </c>
      <c r="N15" s="30"/>
      <c r="O15" s="30"/>
      <c r="P15" s="30"/>
    </row>
    <row r="16" spans="1:16" ht="14.4" x14ac:dyDescent="0.25">
      <c r="A16" s="12" t="str">
        <f t="shared" si="0"/>
        <v/>
      </c>
      <c r="B16" s="13"/>
      <c r="C16" s="14"/>
      <c r="D16" s="15"/>
      <c r="E16" s="20"/>
      <c r="F16" s="16"/>
      <c r="G16" s="20"/>
      <c r="H16" s="13"/>
      <c r="I16" s="31"/>
      <c r="J16" s="34"/>
      <c r="K16" s="17"/>
      <c r="L16" s="18">
        <f t="shared" si="1"/>
        <v>0</v>
      </c>
      <c r="M16" s="19">
        <f t="shared" si="2"/>
        <v>0</v>
      </c>
      <c r="N16" s="30"/>
      <c r="P16" s="30"/>
    </row>
    <row r="17" spans="1:16" ht="14.4" x14ac:dyDescent="0.25">
      <c r="A17" s="12" t="str">
        <f t="shared" si="0"/>
        <v/>
      </c>
      <c r="B17" s="13"/>
      <c r="C17" s="14"/>
      <c r="D17" s="295"/>
      <c r="E17" s="20"/>
      <c r="F17" s="16"/>
      <c r="G17" s="20"/>
      <c r="H17" s="13"/>
      <c r="I17" s="31"/>
      <c r="J17" s="34"/>
      <c r="K17" s="17"/>
      <c r="L17" s="18">
        <f t="shared" si="1"/>
        <v>0</v>
      </c>
      <c r="M17" s="19">
        <f t="shared" si="2"/>
        <v>0</v>
      </c>
      <c r="N17" s="30"/>
      <c r="P17" s="30"/>
    </row>
    <row r="18" spans="1:16" ht="14.4" x14ac:dyDescent="0.25">
      <c r="A18" s="12" t="str">
        <f t="shared" si="0"/>
        <v/>
      </c>
      <c r="B18" s="13"/>
      <c r="C18" s="14"/>
      <c r="D18" s="295"/>
      <c r="E18" s="20"/>
      <c r="F18" s="16"/>
      <c r="G18" s="20"/>
      <c r="H18" s="13"/>
      <c r="I18" s="31"/>
      <c r="J18" s="34"/>
      <c r="K18" s="17"/>
      <c r="L18" s="18">
        <f t="shared" si="1"/>
        <v>0</v>
      </c>
      <c r="M18" s="19">
        <f t="shared" si="2"/>
        <v>0</v>
      </c>
    </row>
    <row r="19" spans="1:16" ht="14.4" x14ac:dyDescent="0.25">
      <c r="A19" s="12" t="str">
        <f t="shared" si="0"/>
        <v/>
      </c>
      <c r="B19" s="13"/>
      <c r="C19" s="14"/>
      <c r="D19" s="295"/>
      <c r="E19" s="20"/>
      <c r="F19" s="16"/>
      <c r="G19" s="20"/>
      <c r="H19" s="13"/>
      <c r="I19" s="31"/>
      <c r="J19" s="34"/>
      <c r="K19" s="17"/>
      <c r="L19" s="18">
        <f t="shared" si="1"/>
        <v>0</v>
      </c>
      <c r="M19" s="19">
        <f t="shared" si="2"/>
        <v>0</v>
      </c>
    </row>
    <row r="20" spans="1:16" ht="14.4" x14ac:dyDescent="0.25">
      <c r="A20" s="12" t="str">
        <f t="shared" si="0"/>
        <v/>
      </c>
      <c r="B20" s="13"/>
      <c r="C20" s="14"/>
      <c r="D20" s="295"/>
      <c r="E20" s="20"/>
      <c r="F20" s="16"/>
      <c r="G20" s="20"/>
      <c r="H20" s="13"/>
      <c r="I20" s="31"/>
      <c r="J20" s="34"/>
      <c r="K20" s="17"/>
      <c r="L20" s="18">
        <f t="shared" si="1"/>
        <v>0</v>
      </c>
      <c r="M20" s="19">
        <f t="shared" si="2"/>
        <v>0</v>
      </c>
    </row>
    <row r="21" spans="1:16" ht="14.4" x14ac:dyDescent="0.25">
      <c r="A21" s="12" t="str">
        <f t="shared" si="0"/>
        <v/>
      </c>
      <c r="B21" s="13"/>
      <c r="C21" s="14"/>
      <c r="D21" s="15"/>
      <c r="E21" s="20"/>
      <c r="F21" s="16"/>
      <c r="G21" s="20"/>
      <c r="H21" s="13"/>
      <c r="I21" s="31"/>
      <c r="J21" s="34"/>
      <c r="K21" s="17"/>
      <c r="L21" s="18">
        <f t="shared" si="1"/>
        <v>0</v>
      </c>
      <c r="M21" s="19">
        <f t="shared" si="2"/>
        <v>0</v>
      </c>
    </row>
    <row r="22" spans="1:16" ht="14.4" x14ac:dyDescent="0.25">
      <c r="A22" s="12" t="str">
        <f t="shared" si="0"/>
        <v/>
      </c>
      <c r="B22" s="13"/>
      <c r="C22" s="14"/>
      <c r="D22" s="295"/>
      <c r="E22" s="20"/>
      <c r="F22" s="16"/>
      <c r="G22" s="20"/>
      <c r="H22" s="13"/>
      <c r="I22" s="31"/>
      <c r="J22" s="34"/>
      <c r="K22" s="17"/>
      <c r="L22" s="18">
        <f t="shared" si="1"/>
        <v>0</v>
      </c>
      <c r="M22" s="19">
        <f t="shared" si="2"/>
        <v>0</v>
      </c>
    </row>
    <row r="23" spans="1:16" ht="14.4" x14ac:dyDescent="0.25">
      <c r="A23" s="12" t="str">
        <f t="shared" si="0"/>
        <v/>
      </c>
      <c r="B23" s="13"/>
      <c r="C23" s="14"/>
      <c r="D23" s="295"/>
      <c r="E23" s="20"/>
      <c r="F23" s="16"/>
      <c r="G23" s="20"/>
      <c r="H23" s="13"/>
      <c r="I23" s="31"/>
      <c r="J23" s="34"/>
      <c r="K23" s="17"/>
      <c r="L23" s="18">
        <f t="shared" si="1"/>
        <v>0</v>
      </c>
      <c r="M23" s="19">
        <f t="shared" si="2"/>
        <v>0</v>
      </c>
    </row>
    <row r="24" spans="1:16" ht="14.4" x14ac:dyDescent="0.25">
      <c r="A24" s="12" t="str">
        <f t="shared" si="0"/>
        <v/>
      </c>
      <c r="B24" s="13"/>
      <c r="C24" s="14"/>
      <c r="D24" s="15"/>
      <c r="E24" s="20"/>
      <c r="F24" s="16"/>
      <c r="G24" s="20"/>
      <c r="H24" s="13"/>
      <c r="I24" s="31"/>
      <c r="J24" s="34"/>
      <c r="K24" s="17"/>
      <c r="L24" s="18">
        <f t="shared" si="1"/>
        <v>0</v>
      </c>
      <c r="M24" s="19">
        <f t="shared" si="2"/>
        <v>0</v>
      </c>
    </row>
    <row r="25" spans="1:16" ht="14.4" x14ac:dyDescent="0.25">
      <c r="A25" s="12" t="str">
        <f t="shared" si="0"/>
        <v/>
      </c>
      <c r="B25" s="13"/>
      <c r="C25" s="14"/>
      <c r="D25" s="15"/>
      <c r="E25" s="20"/>
      <c r="F25" s="16"/>
      <c r="G25" s="20"/>
      <c r="H25" s="13"/>
      <c r="I25" s="31"/>
      <c r="J25" s="34"/>
      <c r="K25" s="17"/>
      <c r="L25" s="18">
        <f t="shared" si="1"/>
        <v>0</v>
      </c>
      <c r="M25" s="19">
        <f t="shared" si="2"/>
        <v>0</v>
      </c>
    </row>
    <row r="26" spans="1:16" ht="14.4" x14ac:dyDescent="0.25">
      <c r="A26" s="12" t="str">
        <f t="shared" si="0"/>
        <v/>
      </c>
      <c r="B26" s="13"/>
      <c r="C26" s="14"/>
      <c r="D26" s="15"/>
      <c r="E26" s="20"/>
      <c r="F26" s="16"/>
      <c r="G26" s="20"/>
      <c r="H26" s="13"/>
      <c r="I26" s="31"/>
      <c r="J26" s="34"/>
      <c r="K26" s="17"/>
      <c r="L26" s="18">
        <f t="shared" si="1"/>
        <v>0</v>
      </c>
      <c r="M26" s="19">
        <f t="shared" si="2"/>
        <v>0</v>
      </c>
    </row>
    <row r="27" spans="1:16" ht="14.4" x14ac:dyDescent="0.25">
      <c r="A27" s="12" t="str">
        <f t="shared" si="0"/>
        <v/>
      </c>
      <c r="B27" s="13"/>
      <c r="C27" s="14"/>
      <c r="D27" s="15"/>
      <c r="E27" s="20"/>
      <c r="F27" s="16"/>
      <c r="G27" s="20"/>
      <c r="H27" s="13"/>
      <c r="I27" s="31"/>
      <c r="J27" s="34"/>
      <c r="K27" s="17"/>
      <c r="L27" s="18">
        <f t="shared" si="1"/>
        <v>0</v>
      </c>
      <c r="M27" s="19">
        <f t="shared" si="2"/>
        <v>0</v>
      </c>
    </row>
    <row r="28" spans="1:16" ht="14.4" x14ac:dyDescent="0.25">
      <c r="A28" s="12" t="str">
        <f t="shared" si="0"/>
        <v/>
      </c>
      <c r="B28" s="13"/>
      <c r="C28" s="14"/>
      <c r="D28" s="295"/>
      <c r="E28" s="20"/>
      <c r="F28" s="16"/>
      <c r="G28" s="20"/>
      <c r="H28" s="13"/>
      <c r="I28" s="31"/>
      <c r="J28" s="34"/>
      <c r="K28" s="17"/>
      <c r="L28" s="18">
        <f t="shared" si="1"/>
        <v>0</v>
      </c>
      <c r="M28" s="19">
        <f t="shared" si="2"/>
        <v>0</v>
      </c>
    </row>
    <row r="29" spans="1:16" ht="14.4" x14ac:dyDescent="0.25">
      <c r="A29" s="12" t="str">
        <f t="shared" si="0"/>
        <v/>
      </c>
      <c r="B29" s="13"/>
      <c r="C29" s="14"/>
      <c r="D29" s="15"/>
      <c r="E29" s="20"/>
      <c r="F29" s="16"/>
      <c r="G29" s="20"/>
      <c r="H29" s="13"/>
      <c r="I29" s="31"/>
      <c r="J29" s="34"/>
      <c r="K29" s="17"/>
      <c r="L29" s="18">
        <f t="shared" si="1"/>
        <v>0</v>
      </c>
      <c r="M29" s="19">
        <f t="shared" si="2"/>
        <v>0</v>
      </c>
    </row>
    <row r="30" spans="1:16" ht="14.4" x14ac:dyDescent="0.25">
      <c r="A30" s="12" t="str">
        <f t="shared" si="0"/>
        <v/>
      </c>
      <c r="B30" s="13"/>
      <c r="C30" s="14"/>
      <c r="D30" s="15"/>
      <c r="E30" s="20"/>
      <c r="F30" s="16"/>
      <c r="G30" s="20"/>
      <c r="H30" s="13"/>
      <c r="I30" s="31"/>
      <c r="J30" s="34"/>
      <c r="K30" s="17"/>
      <c r="L30" s="18">
        <f t="shared" si="1"/>
        <v>0</v>
      </c>
      <c r="M30" s="19">
        <f t="shared" si="2"/>
        <v>0</v>
      </c>
    </row>
    <row r="31" spans="1:16" ht="14.4" x14ac:dyDescent="0.25">
      <c r="A31" s="12" t="str">
        <f t="shared" si="0"/>
        <v/>
      </c>
      <c r="B31" s="13"/>
      <c r="C31" s="14"/>
      <c r="D31" s="295"/>
      <c r="E31" s="20"/>
      <c r="F31" s="16"/>
      <c r="G31" s="20"/>
      <c r="H31" s="13"/>
      <c r="I31" s="31"/>
      <c r="J31" s="34"/>
      <c r="K31" s="17"/>
      <c r="L31" s="18">
        <f t="shared" si="1"/>
        <v>0</v>
      </c>
      <c r="M31" s="19">
        <f t="shared" si="2"/>
        <v>0</v>
      </c>
    </row>
    <row r="32" spans="1:16" ht="14.4" x14ac:dyDescent="0.25">
      <c r="A32" s="12" t="str">
        <f t="shared" si="0"/>
        <v/>
      </c>
      <c r="B32" s="13"/>
      <c r="C32" s="14"/>
      <c r="D32" s="295"/>
      <c r="E32" s="20"/>
      <c r="F32" s="16"/>
      <c r="G32" s="20"/>
      <c r="H32" s="13"/>
      <c r="I32" s="31"/>
      <c r="J32" s="34"/>
      <c r="K32" s="17"/>
      <c r="L32" s="18">
        <f t="shared" si="1"/>
        <v>0</v>
      </c>
      <c r="M32" s="19">
        <f t="shared" si="2"/>
        <v>0</v>
      </c>
    </row>
    <row r="33" spans="1:13" ht="14.4" x14ac:dyDescent="0.25">
      <c r="A33" s="12" t="str">
        <f t="shared" si="0"/>
        <v/>
      </c>
      <c r="B33" s="13"/>
      <c r="C33" s="14"/>
      <c r="D33" s="1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305"/>
      <c r="D35" s="15"/>
      <c r="E35" s="20"/>
      <c r="F35" s="16"/>
      <c r="G35" s="20"/>
      <c r="H35" s="13"/>
      <c r="I35" s="31"/>
      <c r="J35" s="34"/>
      <c r="K35" s="17"/>
      <c r="L35" s="18">
        <f t="shared" si="1"/>
        <v>0</v>
      </c>
      <c r="M35" s="19">
        <f t="shared" si="2"/>
        <v>0</v>
      </c>
    </row>
    <row r="36" spans="1:13" ht="14.4" x14ac:dyDescent="0.25">
      <c r="A36" s="12" t="str">
        <f t="shared" si="0"/>
        <v/>
      </c>
      <c r="B36" s="13"/>
      <c r="C36" s="305"/>
      <c r="D36" s="295"/>
      <c r="E36" s="20"/>
      <c r="F36" s="16"/>
      <c r="G36" s="20"/>
      <c r="H36" s="13"/>
      <c r="I36" s="206"/>
      <c r="J36" s="34"/>
      <c r="K36" s="17"/>
      <c r="L36" s="18">
        <f t="shared" si="1"/>
        <v>0</v>
      </c>
      <c r="M36" s="19">
        <f t="shared" si="2"/>
        <v>0</v>
      </c>
    </row>
    <row r="37" spans="1:13" ht="14.4" x14ac:dyDescent="0.25">
      <c r="A37" s="12" t="str">
        <f t="shared" si="0"/>
        <v/>
      </c>
      <c r="B37" s="13"/>
      <c r="C37" s="14"/>
      <c r="D37" s="15"/>
      <c r="E37" s="20"/>
      <c r="F37" s="16"/>
      <c r="G37" s="20"/>
      <c r="H37" s="13"/>
      <c r="I37" s="31"/>
      <c r="J37" s="34"/>
      <c r="K37" s="17"/>
      <c r="L37" s="18">
        <f t="shared" si="1"/>
        <v>0</v>
      </c>
      <c r="M37" s="19">
        <f t="shared" si="2"/>
        <v>0</v>
      </c>
    </row>
    <row r="38" spans="1:13" ht="14.4" x14ac:dyDescent="0.25">
      <c r="A38" s="12" t="str">
        <f t="shared" ref="A38:A69" si="3">CONCATENATE(B38,C38,D38)</f>
        <v/>
      </c>
      <c r="B38" s="13"/>
      <c r="C38" s="14"/>
      <c r="D38" s="295"/>
      <c r="E38" s="20"/>
      <c r="F38" s="16"/>
      <c r="G38" s="20"/>
      <c r="H38" s="13"/>
      <c r="I38" s="31"/>
      <c r="J38" s="34"/>
      <c r="K38" s="17"/>
      <c r="L38" s="18">
        <f t="shared" ref="L38:L69" si="4">IF(K38=1,7,IF(K38=2,6,IF(K38=3,5,IF(K38=4,4,IF(K38=5,3,IF(K38=6,2,IF(K38&gt;=6,1,0)))))))</f>
        <v>0</v>
      </c>
      <c r="M38" s="19">
        <f t="shared" ref="M38:M69" si="5">SUM(L38+$M$5)</f>
        <v>0</v>
      </c>
    </row>
    <row r="39" spans="1:13" ht="14.4" x14ac:dyDescent="0.25">
      <c r="A39" s="12" t="str">
        <f t="shared" si="3"/>
        <v/>
      </c>
      <c r="B39" s="13"/>
      <c r="C39" s="14"/>
      <c r="D39" s="15"/>
      <c r="E39" s="20"/>
      <c r="F39" s="16"/>
      <c r="G39" s="20"/>
      <c r="H39" s="13"/>
      <c r="I39" s="31"/>
      <c r="J39" s="34"/>
      <c r="K39" s="17"/>
      <c r="L39" s="18">
        <f t="shared" si="4"/>
        <v>0</v>
      </c>
      <c r="M39" s="19">
        <f t="shared" si="5"/>
        <v>0</v>
      </c>
    </row>
    <row r="40" spans="1:13" ht="14.4" x14ac:dyDescent="0.25">
      <c r="A40" s="12" t="str">
        <f t="shared" si="3"/>
        <v/>
      </c>
      <c r="B40" s="13"/>
      <c r="C40" s="305"/>
      <c r="D40" s="15"/>
      <c r="E40" s="20"/>
      <c r="F40" s="16"/>
      <c r="G40" s="20"/>
      <c r="H40" s="13"/>
      <c r="I40" s="206"/>
      <c r="J40" s="34"/>
      <c r="K40" s="17"/>
      <c r="L40" s="18">
        <f t="shared" si="4"/>
        <v>0</v>
      </c>
      <c r="M40" s="19">
        <f t="shared" si="5"/>
        <v>0</v>
      </c>
    </row>
    <row r="41" spans="1:13" ht="14.4" x14ac:dyDescent="0.25">
      <c r="A41" s="12" t="str">
        <f t="shared" si="3"/>
        <v/>
      </c>
      <c r="B41" s="13"/>
      <c r="C41" s="14"/>
      <c r="D41" s="295"/>
      <c r="E41" s="20"/>
      <c r="F41" s="16"/>
      <c r="G41" s="20"/>
      <c r="H41" s="13"/>
      <c r="I41" s="31"/>
      <c r="J41" s="34"/>
      <c r="K41" s="17"/>
      <c r="L41" s="18">
        <f t="shared" si="4"/>
        <v>0</v>
      </c>
      <c r="M41" s="19">
        <f t="shared" si="5"/>
        <v>0</v>
      </c>
    </row>
    <row r="42" spans="1:13" ht="14.4" x14ac:dyDescent="0.25">
      <c r="A42" s="12" t="str">
        <f t="shared" si="3"/>
        <v/>
      </c>
      <c r="B42" s="13"/>
      <c r="C42" s="14"/>
      <c r="D42" s="15"/>
      <c r="E42" s="20"/>
      <c r="F42" s="16"/>
      <c r="G42" s="20"/>
      <c r="H42" s="13"/>
      <c r="I42" s="31"/>
      <c r="J42" s="34"/>
      <c r="K42" s="17"/>
      <c r="L42" s="18">
        <f t="shared" si="4"/>
        <v>0</v>
      </c>
      <c r="M42" s="19">
        <f t="shared" si="5"/>
        <v>0</v>
      </c>
    </row>
    <row r="43" spans="1:13" ht="14.4" x14ac:dyDescent="0.25">
      <c r="A43" s="12" t="str">
        <f t="shared" si="3"/>
        <v/>
      </c>
      <c r="B43" s="13"/>
      <c r="C43" s="14"/>
      <c r="D43" s="15"/>
      <c r="E43" s="20"/>
      <c r="F43" s="16"/>
      <c r="G43" s="20"/>
      <c r="H43" s="13"/>
      <c r="I43" s="31"/>
      <c r="J43" s="34"/>
      <c r="K43" s="17"/>
      <c r="L43" s="18">
        <f t="shared" si="4"/>
        <v>0</v>
      </c>
      <c r="M43" s="19">
        <f t="shared" si="5"/>
        <v>0</v>
      </c>
    </row>
    <row r="44" spans="1:13" ht="14.4" x14ac:dyDescent="0.25">
      <c r="A44" s="12" t="str">
        <f t="shared" si="3"/>
        <v/>
      </c>
      <c r="B44" s="13"/>
      <c r="C44" s="14"/>
      <c r="D44" s="295"/>
      <c r="E44" s="20"/>
      <c r="F44" s="16"/>
      <c r="G44" s="20"/>
      <c r="H44" s="13"/>
      <c r="I44" s="31"/>
      <c r="J44" s="34"/>
      <c r="K44" s="17"/>
      <c r="L44" s="18">
        <f t="shared" si="4"/>
        <v>0</v>
      </c>
      <c r="M44" s="19">
        <f t="shared" si="5"/>
        <v>0</v>
      </c>
    </row>
    <row r="45" spans="1:13" ht="14.4" x14ac:dyDescent="0.25">
      <c r="A45" s="12" t="str">
        <f t="shared" si="3"/>
        <v/>
      </c>
      <c r="B45" s="13"/>
      <c r="C45" s="14"/>
      <c r="D45" s="295"/>
      <c r="E45" s="20"/>
      <c r="F45" s="16"/>
      <c r="G45" s="20"/>
      <c r="H45" s="13"/>
      <c r="I45" s="31"/>
      <c r="J45" s="34"/>
      <c r="K45" s="17"/>
      <c r="L45" s="18">
        <f t="shared" si="4"/>
        <v>0</v>
      </c>
      <c r="M45" s="19">
        <f t="shared" si="5"/>
        <v>0</v>
      </c>
    </row>
    <row r="46" spans="1:13" ht="14.4" x14ac:dyDescent="0.25">
      <c r="A46" s="12" t="str">
        <f t="shared" si="3"/>
        <v/>
      </c>
      <c r="B46" s="13"/>
      <c r="C46" s="14"/>
      <c r="D46" s="15"/>
      <c r="E46" s="20"/>
      <c r="F46" s="16"/>
      <c r="G46" s="20"/>
      <c r="H46" s="13"/>
      <c r="I46" s="31"/>
      <c r="J46" s="34"/>
      <c r="K46" s="17"/>
      <c r="L46" s="18">
        <f t="shared" si="4"/>
        <v>0</v>
      </c>
      <c r="M46" s="19">
        <f t="shared" si="5"/>
        <v>0</v>
      </c>
    </row>
    <row r="47" spans="1:13" ht="14.4" x14ac:dyDescent="0.25">
      <c r="A47" s="12" t="str">
        <f t="shared" si="3"/>
        <v/>
      </c>
      <c r="B47" s="13"/>
      <c r="C47" s="305"/>
      <c r="D47" s="295"/>
      <c r="E47" s="20"/>
      <c r="F47" s="16"/>
      <c r="G47" s="20"/>
      <c r="H47" s="13"/>
      <c r="I47" s="31"/>
      <c r="J47" s="34"/>
      <c r="K47" s="17"/>
      <c r="L47" s="18">
        <f t="shared" si="4"/>
        <v>0</v>
      </c>
      <c r="M47" s="19">
        <f t="shared" si="5"/>
        <v>0</v>
      </c>
    </row>
    <row r="48" spans="1:13" ht="14.4" x14ac:dyDescent="0.25">
      <c r="A48" s="12" t="str">
        <f t="shared" si="3"/>
        <v/>
      </c>
      <c r="B48" s="13"/>
      <c r="C48" s="14"/>
      <c r="D48" s="295"/>
      <c r="E48" s="20"/>
      <c r="F48" s="16"/>
      <c r="G48" s="20"/>
      <c r="H48" s="13"/>
      <c r="I48" s="31"/>
      <c r="J48" s="34"/>
      <c r="K48" s="17"/>
      <c r="L48" s="18">
        <f t="shared" si="4"/>
        <v>0</v>
      </c>
      <c r="M48" s="19">
        <f t="shared" si="5"/>
        <v>0</v>
      </c>
    </row>
    <row r="49" spans="1:13" ht="14.4" x14ac:dyDescent="0.25">
      <c r="A49" s="12" t="str">
        <f t="shared" si="3"/>
        <v/>
      </c>
      <c r="B49" s="13"/>
      <c r="C49" s="14"/>
      <c r="D49" s="15"/>
      <c r="E49" s="20"/>
      <c r="F49" s="16"/>
      <c r="G49" s="20"/>
      <c r="H49" s="13"/>
      <c r="I49" s="31"/>
      <c r="J49" s="34"/>
      <c r="K49" s="17"/>
      <c r="L49" s="18">
        <f t="shared" si="4"/>
        <v>0</v>
      </c>
      <c r="M49" s="19">
        <f t="shared" si="5"/>
        <v>0</v>
      </c>
    </row>
    <row r="50" spans="1:13" ht="14.4" x14ac:dyDescent="0.25">
      <c r="A50" s="12" t="str">
        <f t="shared" si="3"/>
        <v/>
      </c>
      <c r="B50" s="13"/>
      <c r="C50" s="14"/>
      <c r="D50" s="15"/>
      <c r="E50" s="20"/>
      <c r="F50" s="16"/>
      <c r="G50" s="20"/>
      <c r="H50" s="13"/>
      <c r="I50" s="31"/>
      <c r="J50" s="34"/>
      <c r="K50" s="17"/>
      <c r="L50" s="18">
        <f t="shared" si="4"/>
        <v>0</v>
      </c>
      <c r="M50" s="19">
        <f t="shared" si="5"/>
        <v>0</v>
      </c>
    </row>
    <row r="51" spans="1:13" ht="14.4" x14ac:dyDescent="0.25">
      <c r="A51" s="12" t="str">
        <f t="shared" si="3"/>
        <v/>
      </c>
      <c r="B51" s="13"/>
      <c r="C51" s="14"/>
      <c r="D51" s="295"/>
      <c r="E51" s="20"/>
      <c r="F51" s="16"/>
      <c r="G51" s="20"/>
      <c r="H51" s="13"/>
      <c r="I51" s="31"/>
      <c r="J51" s="34"/>
      <c r="K51" s="17"/>
      <c r="L51" s="18">
        <f t="shared" si="4"/>
        <v>0</v>
      </c>
      <c r="M51" s="19">
        <f t="shared" si="5"/>
        <v>0</v>
      </c>
    </row>
    <row r="52" spans="1:13" ht="14.4" x14ac:dyDescent="0.25">
      <c r="A52" s="12" t="str">
        <f t="shared" si="3"/>
        <v/>
      </c>
      <c r="B52" s="13"/>
      <c r="C52" s="305"/>
      <c r="D52" s="15"/>
      <c r="E52" s="20"/>
      <c r="F52" s="16"/>
      <c r="G52" s="20"/>
      <c r="H52" s="13"/>
      <c r="I52" s="31"/>
      <c r="J52" s="34"/>
      <c r="K52" s="17"/>
      <c r="L52" s="18">
        <f t="shared" si="4"/>
        <v>0</v>
      </c>
      <c r="M52" s="19">
        <f t="shared" si="5"/>
        <v>0</v>
      </c>
    </row>
    <row r="53" spans="1:13" ht="14.4" x14ac:dyDescent="0.25">
      <c r="A53" s="12" t="str">
        <f t="shared" si="3"/>
        <v/>
      </c>
      <c r="B53" s="13"/>
      <c r="C53" s="14"/>
      <c r="D53" s="15"/>
      <c r="E53" s="20"/>
      <c r="F53" s="16"/>
      <c r="G53" s="20"/>
      <c r="H53" s="13"/>
      <c r="I53" s="31"/>
      <c r="J53" s="34"/>
      <c r="K53" s="17"/>
      <c r="L53" s="18">
        <f t="shared" si="4"/>
        <v>0</v>
      </c>
      <c r="M53" s="19">
        <f t="shared" si="5"/>
        <v>0</v>
      </c>
    </row>
    <row r="54" spans="1:13" ht="14.4" x14ac:dyDescent="0.25">
      <c r="A54" s="12" t="str">
        <f t="shared" si="3"/>
        <v/>
      </c>
      <c r="B54" s="13"/>
      <c r="C54" s="14"/>
      <c r="D54" s="295"/>
      <c r="E54" s="20"/>
      <c r="F54" s="16"/>
      <c r="G54" s="20"/>
      <c r="H54" s="13"/>
      <c r="I54" s="31"/>
      <c r="J54" s="34"/>
      <c r="K54" s="17"/>
      <c r="L54" s="18">
        <f t="shared" si="4"/>
        <v>0</v>
      </c>
      <c r="M54" s="19">
        <f t="shared" si="5"/>
        <v>0</v>
      </c>
    </row>
    <row r="55" spans="1:13" ht="14.4" x14ac:dyDescent="0.25">
      <c r="A55" s="12" t="str">
        <f t="shared" si="3"/>
        <v/>
      </c>
      <c r="B55" s="13"/>
      <c r="C55" s="14"/>
      <c r="D55" s="15"/>
      <c r="E55" s="20"/>
      <c r="F55" s="16"/>
      <c r="G55" s="20"/>
      <c r="H55" s="13"/>
      <c r="I55" s="31"/>
      <c r="J55" s="34"/>
      <c r="K55" s="17"/>
      <c r="L55" s="18">
        <f t="shared" si="4"/>
        <v>0</v>
      </c>
      <c r="M55" s="19">
        <f t="shared" si="5"/>
        <v>0</v>
      </c>
    </row>
    <row r="56" spans="1:13" ht="14.4" x14ac:dyDescent="0.25">
      <c r="A56" s="12" t="str">
        <f t="shared" si="3"/>
        <v/>
      </c>
      <c r="B56" s="13"/>
      <c r="C56" s="14"/>
      <c r="D56" s="295"/>
      <c r="E56" s="20"/>
      <c r="F56" s="16"/>
      <c r="G56" s="20"/>
      <c r="H56" s="13"/>
      <c r="I56" s="31"/>
      <c r="J56" s="34"/>
      <c r="K56" s="17"/>
      <c r="L56" s="18">
        <f t="shared" si="4"/>
        <v>0</v>
      </c>
      <c r="M56" s="19">
        <f t="shared" si="5"/>
        <v>0</v>
      </c>
    </row>
    <row r="57" spans="1:13" ht="14.4" x14ac:dyDescent="0.25">
      <c r="A57" s="12" t="str">
        <f t="shared" si="3"/>
        <v/>
      </c>
      <c r="B57" s="13"/>
      <c r="C57" s="14"/>
      <c r="D57" s="15"/>
      <c r="E57" s="20"/>
      <c r="F57" s="16"/>
      <c r="G57" s="20"/>
      <c r="H57" s="13"/>
      <c r="I57" s="31"/>
      <c r="J57" s="34"/>
      <c r="K57" s="17"/>
      <c r="L57" s="18">
        <f t="shared" si="4"/>
        <v>0</v>
      </c>
      <c r="M57" s="19">
        <f t="shared" si="5"/>
        <v>0</v>
      </c>
    </row>
    <row r="58" spans="1:13" ht="14.4" x14ac:dyDescent="0.25">
      <c r="A58" s="12" t="str">
        <f t="shared" si="3"/>
        <v/>
      </c>
      <c r="B58" s="13"/>
      <c r="C58" s="14"/>
      <c r="D58" s="15"/>
      <c r="E58" s="20"/>
      <c r="F58" s="16"/>
      <c r="G58" s="20"/>
      <c r="H58" s="13"/>
      <c r="I58" s="31"/>
      <c r="J58" s="34"/>
      <c r="K58" s="17"/>
      <c r="L58" s="18">
        <f t="shared" si="4"/>
        <v>0</v>
      </c>
      <c r="M58" s="19">
        <f t="shared" si="5"/>
        <v>0</v>
      </c>
    </row>
    <row r="59" spans="1:13" ht="14.4" x14ac:dyDescent="0.25">
      <c r="A59" s="12" t="str">
        <f t="shared" si="3"/>
        <v/>
      </c>
      <c r="B59" s="13"/>
      <c r="C59" s="14"/>
      <c r="D59" s="15"/>
      <c r="E59" s="20"/>
      <c r="F59" s="16"/>
      <c r="G59" s="20"/>
      <c r="H59" s="13"/>
      <c r="I59" s="31"/>
      <c r="J59" s="34"/>
      <c r="K59" s="17"/>
      <c r="L59" s="18">
        <f t="shared" si="4"/>
        <v>0</v>
      </c>
      <c r="M59" s="19">
        <f t="shared" si="5"/>
        <v>0</v>
      </c>
    </row>
    <row r="60" spans="1:13" ht="14.4" x14ac:dyDescent="0.25">
      <c r="A60" s="12" t="str">
        <f t="shared" si="3"/>
        <v/>
      </c>
      <c r="B60" s="13"/>
      <c r="C60" s="14"/>
      <c r="D60" s="15"/>
      <c r="E60" s="20"/>
      <c r="F60" s="16"/>
      <c r="G60" s="20"/>
      <c r="H60" s="13"/>
      <c r="I60" s="31"/>
      <c r="J60" s="34"/>
      <c r="K60" s="17"/>
      <c r="L60" s="18">
        <f t="shared" si="4"/>
        <v>0</v>
      </c>
      <c r="M60" s="19">
        <f t="shared" si="5"/>
        <v>0</v>
      </c>
    </row>
    <row r="61" spans="1:13" ht="14.4" x14ac:dyDescent="0.25">
      <c r="A61" s="12" t="str">
        <f t="shared" si="3"/>
        <v/>
      </c>
      <c r="B61" s="13"/>
      <c r="C61" s="14"/>
      <c r="D61" s="15"/>
      <c r="E61" s="20"/>
      <c r="F61" s="16"/>
      <c r="G61" s="20"/>
      <c r="H61" s="13"/>
      <c r="I61" s="31"/>
      <c r="J61" s="34"/>
      <c r="K61" s="17"/>
      <c r="L61" s="18">
        <f t="shared" si="4"/>
        <v>0</v>
      </c>
      <c r="M61" s="19">
        <f t="shared" si="5"/>
        <v>0</v>
      </c>
    </row>
    <row r="62" spans="1:13" ht="14.4" x14ac:dyDescent="0.25">
      <c r="A62" s="12" t="str">
        <f t="shared" si="3"/>
        <v/>
      </c>
      <c r="B62" s="13"/>
      <c r="C62" s="14"/>
      <c r="D62" s="15"/>
      <c r="E62" s="20"/>
      <c r="F62" s="16"/>
      <c r="G62" s="20"/>
      <c r="H62" s="13"/>
      <c r="I62" s="31"/>
      <c r="J62" s="34"/>
      <c r="K62" s="17"/>
      <c r="L62" s="18">
        <f t="shared" si="4"/>
        <v>0</v>
      </c>
      <c r="M62" s="19">
        <f t="shared" si="5"/>
        <v>0</v>
      </c>
    </row>
    <row r="63" spans="1:13" ht="14.4" x14ac:dyDescent="0.25">
      <c r="A63" s="12" t="str">
        <f t="shared" si="3"/>
        <v/>
      </c>
      <c r="B63" s="13"/>
      <c r="C63" s="14"/>
      <c r="D63" s="295"/>
      <c r="E63" s="20"/>
      <c r="F63" s="16"/>
      <c r="G63" s="20"/>
      <c r="H63" s="13"/>
      <c r="I63" s="31"/>
      <c r="J63" s="34"/>
      <c r="K63" s="17"/>
      <c r="L63" s="18">
        <f t="shared" si="4"/>
        <v>0</v>
      </c>
      <c r="M63" s="19">
        <f t="shared" si="5"/>
        <v>0</v>
      </c>
    </row>
    <row r="64" spans="1:13" ht="14.4" x14ac:dyDescent="0.25">
      <c r="A64" s="12" t="str">
        <f t="shared" si="3"/>
        <v/>
      </c>
      <c r="B64" s="13"/>
      <c r="C64" s="14"/>
      <c r="D64" s="15"/>
      <c r="E64" s="20"/>
      <c r="F64" s="16"/>
      <c r="G64" s="20"/>
      <c r="H64" s="13"/>
      <c r="I64" s="31"/>
      <c r="J64" s="34"/>
      <c r="K64" s="17"/>
      <c r="L64" s="18">
        <f t="shared" si="4"/>
        <v>0</v>
      </c>
      <c r="M64" s="19">
        <f t="shared" si="5"/>
        <v>0</v>
      </c>
    </row>
    <row r="65" spans="1:13" ht="14.4" x14ac:dyDescent="0.25">
      <c r="A65" s="12" t="str">
        <f t="shared" si="3"/>
        <v/>
      </c>
      <c r="B65" s="13"/>
      <c r="C65" s="14"/>
      <c r="D65" s="15"/>
      <c r="E65" s="20"/>
      <c r="F65" s="16"/>
      <c r="G65" s="20"/>
      <c r="H65" s="13"/>
      <c r="I65" s="31"/>
      <c r="J65" s="34"/>
      <c r="K65" s="17"/>
      <c r="L65" s="18">
        <f t="shared" si="4"/>
        <v>0</v>
      </c>
      <c r="M65" s="19">
        <f t="shared" si="5"/>
        <v>0</v>
      </c>
    </row>
    <row r="66" spans="1:13" ht="14.4" x14ac:dyDescent="0.25">
      <c r="A66" s="12" t="str">
        <f t="shared" si="3"/>
        <v/>
      </c>
      <c r="B66" s="13"/>
      <c r="C66" s="14"/>
      <c r="D66" s="15"/>
      <c r="E66" s="20"/>
      <c r="F66" s="16"/>
      <c r="G66" s="20"/>
      <c r="H66" s="13"/>
      <c r="I66" s="31"/>
      <c r="J66" s="34"/>
      <c r="K66" s="17"/>
      <c r="L66" s="18">
        <f t="shared" si="4"/>
        <v>0</v>
      </c>
      <c r="M66" s="19">
        <f t="shared" si="5"/>
        <v>0</v>
      </c>
    </row>
    <row r="67" spans="1:13" ht="14.4" x14ac:dyDescent="0.25">
      <c r="A67" s="12" t="str">
        <f t="shared" si="3"/>
        <v/>
      </c>
      <c r="B67" s="13"/>
      <c r="C67" s="14"/>
      <c r="D67" s="15"/>
      <c r="E67" s="20"/>
      <c r="F67" s="16"/>
      <c r="G67" s="20"/>
      <c r="H67" s="13"/>
      <c r="I67" s="31"/>
      <c r="J67" s="34"/>
      <c r="K67" s="17"/>
      <c r="L67" s="18">
        <f t="shared" si="4"/>
        <v>0</v>
      </c>
      <c r="M67" s="19">
        <f t="shared" si="5"/>
        <v>0</v>
      </c>
    </row>
    <row r="68" spans="1:13" ht="14.4" x14ac:dyDescent="0.25">
      <c r="A68" s="12" t="str">
        <f t="shared" si="3"/>
        <v/>
      </c>
      <c r="B68" s="13"/>
      <c r="C68" s="14"/>
      <c r="D68" s="15"/>
      <c r="E68" s="20"/>
      <c r="F68" s="16"/>
      <c r="G68" s="20"/>
      <c r="H68" s="13"/>
      <c r="I68" s="31"/>
      <c r="J68" s="34"/>
      <c r="K68" s="17"/>
      <c r="L68" s="18">
        <f t="shared" si="4"/>
        <v>0</v>
      </c>
      <c r="M68" s="19">
        <f t="shared" si="5"/>
        <v>0</v>
      </c>
    </row>
    <row r="69" spans="1:13" ht="14.4" x14ac:dyDescent="0.25">
      <c r="A69" s="12" t="str">
        <f t="shared" si="3"/>
        <v/>
      </c>
      <c r="B69" s="13"/>
      <c r="C69" s="14"/>
      <c r="D69" s="15"/>
      <c r="E69" s="20"/>
      <c r="F69" s="16"/>
      <c r="G69" s="20"/>
      <c r="H69" s="13"/>
      <c r="I69" s="31"/>
      <c r="J69" s="34"/>
      <c r="K69" s="17"/>
      <c r="L69" s="18">
        <f t="shared" si="4"/>
        <v>0</v>
      </c>
      <c r="M69" s="19">
        <f t="shared" si="5"/>
        <v>0</v>
      </c>
    </row>
    <row r="70" spans="1:13" ht="14.4" x14ac:dyDescent="0.25">
      <c r="A70" s="12" t="str">
        <f t="shared" ref="A70:A101" si="6">CONCATENATE(B70,C70,D70)</f>
        <v/>
      </c>
      <c r="B70" s="13"/>
      <c r="C70" s="14"/>
      <c r="D70" s="15"/>
      <c r="E70" s="20"/>
      <c r="F70" s="16"/>
      <c r="G70" s="20"/>
      <c r="H70" s="13"/>
      <c r="I70" s="31"/>
      <c r="J70" s="34"/>
      <c r="K70" s="17"/>
      <c r="L70" s="18">
        <f t="shared" ref="L70:L77" si="7">IF(K70=1,7,IF(K70=2,6,IF(K70=3,5,IF(K70=4,4,IF(K70=5,3,IF(K70=6,2,IF(K70&gt;=6,1,0)))))))</f>
        <v>0</v>
      </c>
      <c r="M70" s="19">
        <f t="shared" ref="M70:M77" si="8">SUM(L70+$M$5)</f>
        <v>0</v>
      </c>
    </row>
    <row r="71" spans="1:13" ht="14.4" x14ac:dyDescent="0.25">
      <c r="A71" s="12" t="str">
        <f t="shared" si="6"/>
        <v/>
      </c>
      <c r="B71" s="13"/>
      <c r="C71" s="14"/>
      <c r="D71" s="15"/>
      <c r="E71" s="20"/>
      <c r="F71" s="16"/>
      <c r="G71" s="20"/>
      <c r="H71" s="13"/>
      <c r="I71" s="31"/>
      <c r="J71" s="34"/>
      <c r="K71" s="17"/>
      <c r="L71" s="18">
        <f t="shared" si="7"/>
        <v>0</v>
      </c>
      <c r="M71" s="19">
        <f t="shared" si="8"/>
        <v>0</v>
      </c>
    </row>
    <row r="72" spans="1:13" ht="14.4" x14ac:dyDescent="0.25">
      <c r="A72" s="12" t="str">
        <f t="shared" si="6"/>
        <v/>
      </c>
      <c r="B72" s="13"/>
      <c r="C72" s="14"/>
      <c r="D72" s="15"/>
      <c r="E72" s="20"/>
      <c r="F72" s="16"/>
      <c r="G72" s="20"/>
      <c r="H72" s="13"/>
      <c r="I72" s="31"/>
      <c r="J72" s="34"/>
      <c r="K72" s="17"/>
      <c r="L72" s="18">
        <f t="shared" si="7"/>
        <v>0</v>
      </c>
      <c r="M72" s="19">
        <f t="shared" si="8"/>
        <v>0</v>
      </c>
    </row>
    <row r="73" spans="1:13" ht="14.4" x14ac:dyDescent="0.25">
      <c r="A73" s="12" t="str">
        <f t="shared" si="6"/>
        <v/>
      </c>
      <c r="B73" s="13"/>
      <c r="C73" s="14"/>
      <c r="D73" s="15"/>
      <c r="E73" s="20"/>
      <c r="F73" s="16"/>
      <c r="G73" s="20"/>
      <c r="H73" s="13"/>
      <c r="I73" s="31"/>
      <c r="J73" s="34"/>
      <c r="K73" s="17"/>
      <c r="L73" s="18">
        <f t="shared" si="7"/>
        <v>0</v>
      </c>
      <c r="M73" s="19">
        <f t="shared" si="8"/>
        <v>0</v>
      </c>
    </row>
    <row r="74" spans="1:13" ht="14.4" x14ac:dyDescent="0.25">
      <c r="A74" s="12" t="str">
        <f t="shared" si="6"/>
        <v/>
      </c>
      <c r="B74" s="13"/>
      <c r="C74" s="14"/>
      <c r="D74" s="15"/>
      <c r="E74" s="20"/>
      <c r="F74" s="16"/>
      <c r="G74" s="20"/>
      <c r="H74" s="13"/>
      <c r="I74" s="206"/>
      <c r="J74" s="34"/>
      <c r="K74" s="17"/>
      <c r="L74" s="18">
        <f t="shared" si="7"/>
        <v>0</v>
      </c>
      <c r="M74" s="19">
        <f t="shared" si="8"/>
        <v>0</v>
      </c>
    </row>
    <row r="75" spans="1:13" ht="14.4" x14ac:dyDescent="0.25">
      <c r="A75" s="12" t="str">
        <f t="shared" si="6"/>
        <v/>
      </c>
      <c r="B75" s="13"/>
      <c r="C75" s="14"/>
      <c r="D75" s="295"/>
      <c r="E75" s="20"/>
      <c r="F75" s="16"/>
      <c r="G75" s="20"/>
      <c r="H75" s="13"/>
      <c r="I75" s="31"/>
      <c r="J75" s="31"/>
      <c r="K75" s="17"/>
      <c r="L75" s="18">
        <f t="shared" si="7"/>
        <v>0</v>
      </c>
      <c r="M75" s="19">
        <f t="shared" si="8"/>
        <v>0</v>
      </c>
    </row>
    <row r="76" spans="1:13" ht="14.4" x14ac:dyDescent="0.25">
      <c r="A76" s="12" t="str">
        <f t="shared" si="6"/>
        <v/>
      </c>
      <c r="B76" s="13"/>
      <c r="C76" s="305"/>
      <c r="D76" s="295"/>
      <c r="E76" s="20"/>
      <c r="F76" s="16"/>
      <c r="G76" s="20"/>
      <c r="H76" s="13"/>
      <c r="I76" s="31"/>
      <c r="J76" s="31"/>
      <c r="K76" s="17"/>
      <c r="L76" s="18">
        <f t="shared" si="7"/>
        <v>0</v>
      </c>
      <c r="M76" s="19">
        <f t="shared" si="8"/>
        <v>0</v>
      </c>
    </row>
    <row r="77" spans="1:13" ht="14.4" x14ac:dyDescent="0.25">
      <c r="A77" s="12" t="str">
        <f t="shared" si="6"/>
        <v/>
      </c>
      <c r="B77" s="13"/>
      <c r="C77" s="14"/>
      <c r="D77" s="295"/>
      <c r="E77" s="20"/>
      <c r="F77" s="16"/>
      <c r="G77" s="20"/>
      <c r="H77" s="13"/>
      <c r="I77" s="31"/>
      <c r="J77" s="31"/>
      <c r="K77" s="17"/>
      <c r="L77" s="18">
        <f t="shared" si="7"/>
        <v>0</v>
      </c>
      <c r="M77" s="19">
        <f t="shared" si="8"/>
        <v>0</v>
      </c>
    </row>
    <row r="78" spans="1:13" ht="14.4" x14ac:dyDescent="0.25">
      <c r="A78" s="12" t="str">
        <f t="shared" si="6"/>
        <v/>
      </c>
      <c r="B78" s="13"/>
      <c r="C78" s="14"/>
      <c r="D78" s="15"/>
      <c r="E78" s="20"/>
      <c r="F78" s="16"/>
      <c r="G78" s="20"/>
      <c r="H78" s="13"/>
      <c r="I78" s="31"/>
      <c r="J78" s="34"/>
      <c r="K78" s="17">
        <f t="shared" ref="K78:K134" si="9">SUM(G78:J78)</f>
        <v>0</v>
      </c>
      <c r="L78" s="18">
        <f t="shared" ref="L78:L133" si="10">IF(K78=1,7,IF(K78=2,6,IF(K78=3,5,IF(K78=4,4,IF(K78=5,3,IF(K78=6,2,IF(K78&gt;=6,1,0)))))))</f>
        <v>0</v>
      </c>
      <c r="M78" s="19">
        <f t="shared" ref="M78:M134" si="11">SUM(L78+$M$5)</f>
        <v>0</v>
      </c>
    </row>
    <row r="79" spans="1:13" ht="14.4" x14ac:dyDescent="0.25">
      <c r="A79" s="12" t="str">
        <f t="shared" si="6"/>
        <v/>
      </c>
      <c r="B79" s="13"/>
      <c r="C79" s="14"/>
      <c r="D79" s="15"/>
      <c r="E79" s="20"/>
      <c r="F79" s="16"/>
      <c r="G79" s="20"/>
      <c r="H79" s="13"/>
      <c r="I79" s="31"/>
      <c r="J79" s="34"/>
      <c r="K79" s="17">
        <f t="shared" si="9"/>
        <v>0</v>
      </c>
      <c r="L79" s="18">
        <f t="shared" si="10"/>
        <v>0</v>
      </c>
      <c r="M79" s="19">
        <f t="shared" si="11"/>
        <v>0</v>
      </c>
    </row>
    <row r="80" spans="1:13" ht="14.4" x14ac:dyDescent="0.25">
      <c r="A80" s="12" t="str">
        <f t="shared" si="6"/>
        <v/>
      </c>
      <c r="B80" s="13"/>
      <c r="C80" s="14"/>
      <c r="D80" s="15"/>
      <c r="E80" s="20"/>
      <c r="F80" s="16"/>
      <c r="G80" s="20"/>
      <c r="H80" s="13"/>
      <c r="I80" s="31"/>
      <c r="J80" s="34"/>
      <c r="K80" s="17">
        <f t="shared" si="9"/>
        <v>0</v>
      </c>
      <c r="L80" s="18">
        <f t="shared" si="10"/>
        <v>0</v>
      </c>
      <c r="M80" s="19">
        <f t="shared" si="11"/>
        <v>0</v>
      </c>
    </row>
    <row r="81" spans="1:13" ht="14.4" x14ac:dyDescent="0.25">
      <c r="A81" s="12" t="str">
        <f t="shared" si="6"/>
        <v/>
      </c>
      <c r="B81" s="13"/>
      <c r="C81" s="14"/>
      <c r="D81" s="15"/>
      <c r="E81" s="20"/>
      <c r="F81" s="16"/>
      <c r="G81" s="20"/>
      <c r="H81" s="13"/>
      <c r="I81" s="31"/>
      <c r="J81" s="34"/>
      <c r="K81" s="17">
        <f t="shared" si="9"/>
        <v>0</v>
      </c>
      <c r="L81" s="18">
        <f t="shared" si="10"/>
        <v>0</v>
      </c>
      <c r="M81" s="19">
        <f t="shared" si="11"/>
        <v>0</v>
      </c>
    </row>
    <row r="82" spans="1:13" ht="14.4" x14ac:dyDescent="0.25">
      <c r="A82" s="12" t="str">
        <f t="shared" si="6"/>
        <v/>
      </c>
      <c r="B82" s="13"/>
      <c r="C82" s="14"/>
      <c r="D82" s="15"/>
      <c r="E82" s="20"/>
      <c r="F82" s="16"/>
      <c r="G82" s="20"/>
      <c r="H82" s="13"/>
      <c r="I82" s="31"/>
      <c r="J82" s="34"/>
      <c r="K82" s="17">
        <f t="shared" si="9"/>
        <v>0</v>
      </c>
      <c r="L82" s="18">
        <f t="shared" si="10"/>
        <v>0</v>
      </c>
      <c r="M82" s="19">
        <f t="shared" si="11"/>
        <v>0</v>
      </c>
    </row>
    <row r="83" spans="1:13" ht="14.4" x14ac:dyDescent="0.25">
      <c r="A83" s="12" t="str">
        <f t="shared" si="6"/>
        <v/>
      </c>
      <c r="B83" s="13"/>
      <c r="C83" s="14"/>
      <c r="D83" s="15"/>
      <c r="E83" s="20"/>
      <c r="F83" s="16"/>
      <c r="G83" s="20"/>
      <c r="H83" s="13"/>
      <c r="I83" s="31"/>
      <c r="J83" s="34"/>
      <c r="K83" s="17">
        <f t="shared" si="9"/>
        <v>0</v>
      </c>
      <c r="L83" s="18">
        <f t="shared" si="10"/>
        <v>0</v>
      </c>
      <c r="M83" s="19">
        <f t="shared" si="11"/>
        <v>0</v>
      </c>
    </row>
    <row r="84" spans="1:13" ht="14.4" x14ac:dyDescent="0.25">
      <c r="A84" s="12" t="str">
        <f t="shared" si="6"/>
        <v/>
      </c>
      <c r="B84" s="13"/>
      <c r="C84" s="14"/>
      <c r="D84" s="15"/>
      <c r="E84" s="20"/>
      <c r="F84" s="16"/>
      <c r="G84" s="20"/>
      <c r="H84" s="13"/>
      <c r="I84" s="31"/>
      <c r="J84" s="34"/>
      <c r="K84" s="17">
        <f t="shared" si="9"/>
        <v>0</v>
      </c>
      <c r="L84" s="18">
        <f t="shared" si="10"/>
        <v>0</v>
      </c>
      <c r="M84" s="19">
        <f t="shared" si="11"/>
        <v>0</v>
      </c>
    </row>
    <row r="85" spans="1:13" ht="14.4" x14ac:dyDescent="0.25">
      <c r="A85" s="12" t="str">
        <f t="shared" si="6"/>
        <v/>
      </c>
      <c r="B85" s="13"/>
      <c r="C85" s="14"/>
      <c r="D85" s="15"/>
      <c r="E85" s="20"/>
      <c r="F85" s="16"/>
      <c r="G85" s="20"/>
      <c r="H85" s="13"/>
      <c r="I85" s="31"/>
      <c r="J85" s="34"/>
      <c r="K85" s="17">
        <f t="shared" si="9"/>
        <v>0</v>
      </c>
      <c r="L85" s="18">
        <f t="shared" si="10"/>
        <v>0</v>
      </c>
      <c r="M85" s="19">
        <f t="shared" si="11"/>
        <v>0</v>
      </c>
    </row>
    <row r="86" spans="1:13" ht="14.4" x14ac:dyDescent="0.25">
      <c r="A86" s="12" t="str">
        <f t="shared" si="6"/>
        <v/>
      </c>
      <c r="B86" s="13"/>
      <c r="C86" s="14"/>
      <c r="D86" s="15"/>
      <c r="E86" s="20"/>
      <c r="F86" s="16"/>
      <c r="G86" s="20"/>
      <c r="H86" s="13"/>
      <c r="I86" s="31"/>
      <c r="J86" s="34"/>
      <c r="K86" s="17">
        <f t="shared" si="9"/>
        <v>0</v>
      </c>
      <c r="L86" s="18">
        <f t="shared" si="10"/>
        <v>0</v>
      </c>
      <c r="M86" s="19">
        <f t="shared" si="11"/>
        <v>0</v>
      </c>
    </row>
    <row r="87" spans="1:13" ht="14.4" x14ac:dyDescent="0.25">
      <c r="A87" s="12" t="str">
        <f t="shared" si="6"/>
        <v/>
      </c>
      <c r="B87" s="13"/>
      <c r="C87" s="14"/>
      <c r="D87" s="15"/>
      <c r="E87" s="20"/>
      <c r="F87" s="16"/>
      <c r="G87" s="20"/>
      <c r="H87" s="13"/>
      <c r="I87" s="31"/>
      <c r="J87" s="34"/>
      <c r="K87" s="17">
        <f t="shared" si="9"/>
        <v>0</v>
      </c>
      <c r="L87" s="18">
        <f t="shared" si="10"/>
        <v>0</v>
      </c>
      <c r="M87" s="19">
        <f t="shared" si="11"/>
        <v>0</v>
      </c>
    </row>
    <row r="88" spans="1:13" ht="14.4" x14ac:dyDescent="0.25">
      <c r="A88" s="12" t="str">
        <f t="shared" si="6"/>
        <v/>
      </c>
      <c r="B88" s="13"/>
      <c r="C88" s="14"/>
      <c r="D88" s="15"/>
      <c r="E88" s="20"/>
      <c r="F88" s="16"/>
      <c r="G88" s="20"/>
      <c r="H88" s="13"/>
      <c r="I88" s="31"/>
      <c r="J88" s="34"/>
      <c r="K88" s="17">
        <f t="shared" si="9"/>
        <v>0</v>
      </c>
      <c r="L88" s="18">
        <f t="shared" si="10"/>
        <v>0</v>
      </c>
      <c r="M88" s="19">
        <f t="shared" si="11"/>
        <v>0</v>
      </c>
    </row>
    <row r="89" spans="1:13" ht="14.4" x14ac:dyDescent="0.25">
      <c r="A89" s="12" t="str">
        <f t="shared" si="6"/>
        <v/>
      </c>
      <c r="B89" s="13"/>
      <c r="C89" s="14"/>
      <c r="D89" s="15"/>
      <c r="E89" s="20"/>
      <c r="F89" s="16"/>
      <c r="G89" s="20"/>
      <c r="H89" s="13"/>
      <c r="I89" s="31"/>
      <c r="J89" s="34"/>
      <c r="K89" s="17">
        <f t="shared" si="9"/>
        <v>0</v>
      </c>
      <c r="L89" s="18">
        <f t="shared" si="10"/>
        <v>0</v>
      </c>
      <c r="M89" s="19">
        <f t="shared" si="11"/>
        <v>0</v>
      </c>
    </row>
    <row r="90" spans="1:13" ht="14.4" x14ac:dyDescent="0.25">
      <c r="A90" s="12" t="str">
        <f t="shared" si="6"/>
        <v/>
      </c>
      <c r="B90" s="13"/>
      <c r="C90" s="14"/>
      <c r="D90" s="15"/>
      <c r="E90" s="20"/>
      <c r="F90" s="16"/>
      <c r="G90" s="20"/>
      <c r="H90" s="13"/>
      <c r="I90" s="31"/>
      <c r="J90" s="34"/>
      <c r="K90" s="17">
        <f t="shared" si="9"/>
        <v>0</v>
      </c>
      <c r="L90" s="18">
        <f t="shared" si="10"/>
        <v>0</v>
      </c>
      <c r="M90" s="19">
        <f t="shared" si="11"/>
        <v>0</v>
      </c>
    </row>
    <row r="91" spans="1:13" ht="14.4" x14ac:dyDescent="0.25">
      <c r="A91" s="12" t="str">
        <f t="shared" si="6"/>
        <v/>
      </c>
      <c r="B91" s="13"/>
      <c r="C91" s="14"/>
      <c r="D91" s="15"/>
      <c r="E91" s="20"/>
      <c r="F91" s="16"/>
      <c r="G91" s="20"/>
      <c r="H91" s="13"/>
      <c r="I91" s="31"/>
      <c r="J91" s="34"/>
      <c r="K91" s="17">
        <f t="shared" si="9"/>
        <v>0</v>
      </c>
      <c r="L91" s="18">
        <f t="shared" si="10"/>
        <v>0</v>
      </c>
      <c r="M91" s="19">
        <f t="shared" si="11"/>
        <v>0</v>
      </c>
    </row>
    <row r="92" spans="1:13" ht="14.4" x14ac:dyDescent="0.25">
      <c r="A92" s="12" t="str">
        <f t="shared" si="6"/>
        <v/>
      </c>
      <c r="B92" s="13"/>
      <c r="C92" s="14"/>
      <c r="D92" s="15"/>
      <c r="E92" s="20"/>
      <c r="F92" s="16"/>
      <c r="G92" s="20"/>
      <c r="H92" s="13"/>
      <c r="I92" s="31"/>
      <c r="J92" s="34"/>
      <c r="K92" s="17">
        <f t="shared" si="9"/>
        <v>0</v>
      </c>
      <c r="L92" s="18">
        <f t="shared" si="10"/>
        <v>0</v>
      </c>
      <c r="M92" s="19">
        <f t="shared" si="11"/>
        <v>0</v>
      </c>
    </row>
    <row r="93" spans="1:13" ht="14.4" x14ac:dyDescent="0.25">
      <c r="A93" s="12" t="str">
        <f t="shared" si="6"/>
        <v/>
      </c>
      <c r="B93" s="13"/>
      <c r="C93" s="14"/>
      <c r="D93" s="15"/>
      <c r="E93" s="20"/>
      <c r="F93" s="16"/>
      <c r="G93" s="20"/>
      <c r="H93" s="13"/>
      <c r="I93" s="31"/>
      <c r="J93" s="34"/>
      <c r="K93" s="17">
        <f t="shared" si="9"/>
        <v>0</v>
      </c>
      <c r="L93" s="18">
        <f t="shared" si="10"/>
        <v>0</v>
      </c>
      <c r="M93" s="19">
        <f t="shared" si="11"/>
        <v>0</v>
      </c>
    </row>
    <row r="94" spans="1:13" ht="14.4" x14ac:dyDescent="0.25">
      <c r="A94" s="12" t="str">
        <f t="shared" si="6"/>
        <v/>
      </c>
      <c r="B94" s="13"/>
      <c r="C94" s="14"/>
      <c r="D94" s="15"/>
      <c r="E94" s="20"/>
      <c r="F94" s="16"/>
      <c r="G94" s="20"/>
      <c r="H94" s="13"/>
      <c r="I94" s="31"/>
      <c r="J94" s="34"/>
      <c r="K94" s="17">
        <f t="shared" si="9"/>
        <v>0</v>
      </c>
      <c r="L94" s="18">
        <f t="shared" si="10"/>
        <v>0</v>
      </c>
      <c r="M94" s="19">
        <f t="shared" si="11"/>
        <v>0</v>
      </c>
    </row>
    <row r="95" spans="1:13" ht="14.4" x14ac:dyDescent="0.25">
      <c r="A95" s="12" t="str">
        <f t="shared" si="6"/>
        <v/>
      </c>
      <c r="B95" s="13"/>
      <c r="C95" s="14"/>
      <c r="D95" s="15"/>
      <c r="E95" s="20"/>
      <c r="F95" s="16"/>
      <c r="G95" s="20"/>
      <c r="H95" s="13"/>
      <c r="I95" s="31"/>
      <c r="J95" s="34"/>
      <c r="K95" s="17">
        <f t="shared" si="9"/>
        <v>0</v>
      </c>
      <c r="L95" s="18">
        <f t="shared" si="10"/>
        <v>0</v>
      </c>
      <c r="M95" s="19">
        <f t="shared" si="11"/>
        <v>0</v>
      </c>
    </row>
    <row r="96" spans="1:13" ht="14.4" x14ac:dyDescent="0.25">
      <c r="A96" s="12" t="str">
        <f t="shared" si="6"/>
        <v/>
      </c>
      <c r="B96" s="13"/>
      <c r="C96" s="14"/>
      <c r="D96" s="15"/>
      <c r="E96" s="20"/>
      <c r="F96" s="16"/>
      <c r="G96" s="20"/>
      <c r="H96" s="13"/>
      <c r="I96" s="31"/>
      <c r="J96" s="34"/>
      <c r="K96" s="17">
        <f t="shared" si="9"/>
        <v>0</v>
      </c>
      <c r="L96" s="18">
        <f t="shared" si="10"/>
        <v>0</v>
      </c>
      <c r="M96" s="19">
        <f t="shared" si="11"/>
        <v>0</v>
      </c>
    </row>
    <row r="97" spans="1:13" ht="14.4" x14ac:dyDescent="0.25">
      <c r="A97" s="12" t="str">
        <f t="shared" si="6"/>
        <v/>
      </c>
      <c r="B97" s="13"/>
      <c r="C97" s="14"/>
      <c r="D97" s="15"/>
      <c r="E97" s="20"/>
      <c r="F97" s="16"/>
      <c r="G97" s="20"/>
      <c r="H97" s="13"/>
      <c r="I97" s="31"/>
      <c r="J97" s="34"/>
      <c r="K97" s="17">
        <f t="shared" si="9"/>
        <v>0</v>
      </c>
      <c r="L97" s="18">
        <f t="shared" si="10"/>
        <v>0</v>
      </c>
      <c r="M97" s="19">
        <f t="shared" si="11"/>
        <v>0</v>
      </c>
    </row>
    <row r="98" spans="1:13" ht="14.4" x14ac:dyDescent="0.25">
      <c r="A98" s="12" t="str">
        <f t="shared" si="6"/>
        <v/>
      </c>
      <c r="B98" s="13"/>
      <c r="C98" s="14"/>
      <c r="D98" s="15"/>
      <c r="E98" s="20"/>
      <c r="F98" s="16"/>
      <c r="G98" s="20"/>
      <c r="H98" s="13"/>
      <c r="I98" s="31"/>
      <c r="J98" s="34"/>
      <c r="K98" s="17">
        <f t="shared" si="9"/>
        <v>0</v>
      </c>
      <c r="L98" s="18">
        <f t="shared" si="10"/>
        <v>0</v>
      </c>
      <c r="M98" s="19">
        <f t="shared" si="11"/>
        <v>0</v>
      </c>
    </row>
    <row r="99" spans="1:13" ht="14.4" x14ac:dyDescent="0.25">
      <c r="A99" s="12" t="str">
        <f t="shared" si="6"/>
        <v/>
      </c>
      <c r="B99" s="13"/>
      <c r="C99" s="14"/>
      <c r="D99" s="15"/>
      <c r="E99" s="20"/>
      <c r="F99" s="16"/>
      <c r="G99" s="20"/>
      <c r="H99" s="13"/>
      <c r="I99" s="31"/>
      <c r="J99" s="34"/>
      <c r="K99" s="17">
        <f t="shared" si="9"/>
        <v>0</v>
      </c>
      <c r="L99" s="18">
        <f t="shared" si="10"/>
        <v>0</v>
      </c>
      <c r="M99" s="19">
        <f t="shared" si="11"/>
        <v>0</v>
      </c>
    </row>
    <row r="100" spans="1:13" ht="14.4" x14ac:dyDescent="0.25">
      <c r="A100" s="12" t="str">
        <f t="shared" si="6"/>
        <v/>
      </c>
      <c r="B100" s="13"/>
      <c r="C100" s="14"/>
      <c r="D100" s="15"/>
      <c r="E100" s="20"/>
      <c r="F100" s="16"/>
      <c r="G100" s="20"/>
      <c r="H100" s="13"/>
      <c r="I100" s="31"/>
      <c r="J100" s="34"/>
      <c r="K100" s="17">
        <f t="shared" si="9"/>
        <v>0</v>
      </c>
      <c r="L100" s="18">
        <f t="shared" si="10"/>
        <v>0</v>
      </c>
      <c r="M100" s="19">
        <f t="shared" si="11"/>
        <v>0</v>
      </c>
    </row>
    <row r="101" spans="1:13" ht="14.4" x14ac:dyDescent="0.25">
      <c r="A101" s="12" t="str">
        <f t="shared" si="6"/>
        <v/>
      </c>
      <c r="B101" s="13"/>
      <c r="C101" s="14"/>
      <c r="D101" s="15"/>
      <c r="E101" s="20"/>
      <c r="F101" s="16"/>
      <c r="G101" s="20"/>
      <c r="H101" s="13"/>
      <c r="I101" s="31"/>
      <c r="J101" s="34"/>
      <c r="K101" s="17">
        <f t="shared" si="9"/>
        <v>0</v>
      </c>
      <c r="L101" s="18">
        <f t="shared" si="10"/>
        <v>0</v>
      </c>
      <c r="M101" s="19">
        <f t="shared" si="11"/>
        <v>0</v>
      </c>
    </row>
    <row r="102" spans="1:13" ht="14.4" x14ac:dyDescent="0.25">
      <c r="A102" s="12" t="str">
        <f t="shared" ref="A102:A133" si="12">CONCATENATE(B102,C102,D102)</f>
        <v/>
      </c>
      <c r="B102" s="13"/>
      <c r="C102" s="14"/>
      <c r="D102" s="15"/>
      <c r="E102" s="20"/>
      <c r="F102" s="16"/>
      <c r="G102" s="20"/>
      <c r="H102" s="13"/>
      <c r="I102" s="31"/>
      <c r="J102" s="34"/>
      <c r="K102" s="17">
        <f t="shared" si="9"/>
        <v>0</v>
      </c>
      <c r="L102" s="18">
        <f t="shared" si="10"/>
        <v>0</v>
      </c>
      <c r="M102" s="19">
        <f t="shared" si="11"/>
        <v>0</v>
      </c>
    </row>
    <row r="103" spans="1:13" ht="14.4" x14ac:dyDescent="0.25">
      <c r="A103" s="12" t="str">
        <f t="shared" si="12"/>
        <v/>
      </c>
      <c r="B103" s="13"/>
      <c r="C103" s="14"/>
      <c r="D103" s="15"/>
      <c r="E103" s="20"/>
      <c r="F103" s="16"/>
      <c r="G103" s="20"/>
      <c r="H103" s="13"/>
      <c r="I103" s="31"/>
      <c r="J103" s="34"/>
      <c r="K103" s="17">
        <f t="shared" si="9"/>
        <v>0</v>
      </c>
      <c r="L103" s="18">
        <f t="shared" si="10"/>
        <v>0</v>
      </c>
      <c r="M103" s="19">
        <f t="shared" si="11"/>
        <v>0</v>
      </c>
    </row>
    <row r="104" spans="1:13" ht="14.4" x14ac:dyDescent="0.25">
      <c r="A104" s="12" t="str">
        <f t="shared" si="12"/>
        <v/>
      </c>
      <c r="B104" s="13"/>
      <c r="C104" s="14"/>
      <c r="D104" s="15"/>
      <c r="E104" s="20"/>
      <c r="F104" s="16"/>
      <c r="G104" s="20"/>
      <c r="H104" s="13"/>
      <c r="I104" s="31"/>
      <c r="J104" s="34"/>
      <c r="K104" s="17">
        <f t="shared" si="9"/>
        <v>0</v>
      </c>
      <c r="L104" s="18">
        <f t="shared" si="10"/>
        <v>0</v>
      </c>
      <c r="M104" s="19">
        <f t="shared" si="11"/>
        <v>0</v>
      </c>
    </row>
    <row r="105" spans="1:13" ht="14.4" x14ac:dyDescent="0.25">
      <c r="A105" s="12" t="str">
        <f t="shared" si="12"/>
        <v/>
      </c>
      <c r="B105" s="13"/>
      <c r="C105" s="14"/>
      <c r="D105" s="15"/>
      <c r="E105" s="20"/>
      <c r="F105" s="16"/>
      <c r="G105" s="20"/>
      <c r="H105" s="13"/>
      <c r="I105" s="31"/>
      <c r="J105" s="34"/>
      <c r="K105" s="17">
        <f t="shared" si="9"/>
        <v>0</v>
      </c>
      <c r="L105" s="18">
        <f t="shared" si="10"/>
        <v>0</v>
      </c>
      <c r="M105" s="19">
        <f t="shared" si="11"/>
        <v>0</v>
      </c>
    </row>
    <row r="106" spans="1:13" ht="14.4" x14ac:dyDescent="0.25">
      <c r="A106" s="12" t="str">
        <f t="shared" si="12"/>
        <v/>
      </c>
      <c r="B106" s="13"/>
      <c r="C106" s="14"/>
      <c r="D106" s="15"/>
      <c r="E106" s="20"/>
      <c r="F106" s="16"/>
      <c r="G106" s="20"/>
      <c r="H106" s="13"/>
      <c r="I106" s="31"/>
      <c r="J106" s="34"/>
      <c r="K106" s="17">
        <f t="shared" si="9"/>
        <v>0</v>
      </c>
      <c r="L106" s="18">
        <f t="shared" si="10"/>
        <v>0</v>
      </c>
      <c r="M106" s="19">
        <f t="shared" si="11"/>
        <v>0</v>
      </c>
    </row>
    <row r="107" spans="1:13" ht="14.4" x14ac:dyDescent="0.25">
      <c r="A107" s="12" t="str">
        <f t="shared" si="12"/>
        <v/>
      </c>
      <c r="B107" s="13"/>
      <c r="C107" s="14"/>
      <c r="D107" s="15"/>
      <c r="E107" s="20"/>
      <c r="F107" s="16"/>
      <c r="G107" s="20"/>
      <c r="H107" s="13"/>
      <c r="I107" s="31"/>
      <c r="J107" s="34"/>
      <c r="K107" s="17">
        <f t="shared" si="9"/>
        <v>0</v>
      </c>
      <c r="L107" s="18">
        <f t="shared" si="10"/>
        <v>0</v>
      </c>
      <c r="M107" s="19">
        <f t="shared" si="11"/>
        <v>0</v>
      </c>
    </row>
    <row r="108" spans="1:13" ht="14.4" x14ac:dyDescent="0.25">
      <c r="A108" s="12" t="str">
        <f t="shared" si="12"/>
        <v/>
      </c>
      <c r="B108" s="13"/>
      <c r="C108" s="14"/>
      <c r="D108" s="15"/>
      <c r="E108" s="20"/>
      <c r="F108" s="16"/>
      <c r="G108" s="20"/>
      <c r="H108" s="13"/>
      <c r="I108" s="31"/>
      <c r="J108" s="34"/>
      <c r="K108" s="17">
        <f t="shared" si="9"/>
        <v>0</v>
      </c>
      <c r="L108" s="18">
        <f t="shared" si="10"/>
        <v>0</v>
      </c>
      <c r="M108" s="19">
        <f t="shared" si="11"/>
        <v>0</v>
      </c>
    </row>
    <row r="109" spans="1:13" ht="14.4" x14ac:dyDescent="0.25">
      <c r="A109" s="12" t="str">
        <f t="shared" si="12"/>
        <v/>
      </c>
      <c r="B109" s="13"/>
      <c r="C109" s="14"/>
      <c r="D109" s="15"/>
      <c r="E109" s="20"/>
      <c r="F109" s="16"/>
      <c r="G109" s="20"/>
      <c r="H109" s="13"/>
      <c r="I109" s="31"/>
      <c r="J109" s="34"/>
      <c r="K109" s="17">
        <f t="shared" si="9"/>
        <v>0</v>
      </c>
      <c r="L109" s="18">
        <f t="shared" si="10"/>
        <v>0</v>
      </c>
      <c r="M109" s="19">
        <f t="shared" si="11"/>
        <v>0</v>
      </c>
    </row>
    <row r="110" spans="1:13" ht="14.4" x14ac:dyDescent="0.25">
      <c r="A110" s="12" t="str">
        <f t="shared" si="12"/>
        <v/>
      </c>
      <c r="B110" s="13"/>
      <c r="C110" s="14"/>
      <c r="D110" s="15"/>
      <c r="E110" s="20"/>
      <c r="F110" s="16"/>
      <c r="G110" s="20"/>
      <c r="H110" s="13"/>
      <c r="I110" s="31"/>
      <c r="J110" s="34"/>
      <c r="K110" s="17">
        <f t="shared" si="9"/>
        <v>0</v>
      </c>
      <c r="L110" s="18">
        <f t="shared" si="10"/>
        <v>0</v>
      </c>
      <c r="M110" s="19">
        <f t="shared" si="11"/>
        <v>0</v>
      </c>
    </row>
    <row r="111" spans="1:13" ht="14.4" x14ac:dyDescent="0.25">
      <c r="A111" s="12" t="str">
        <f t="shared" si="12"/>
        <v/>
      </c>
      <c r="B111" s="13"/>
      <c r="C111" s="14"/>
      <c r="D111" s="15"/>
      <c r="E111" s="20"/>
      <c r="F111" s="16"/>
      <c r="G111" s="20"/>
      <c r="H111" s="13"/>
      <c r="I111" s="31"/>
      <c r="J111" s="34"/>
      <c r="K111" s="17">
        <f t="shared" si="9"/>
        <v>0</v>
      </c>
      <c r="L111" s="18">
        <f t="shared" si="10"/>
        <v>0</v>
      </c>
      <c r="M111" s="19">
        <f t="shared" si="11"/>
        <v>0</v>
      </c>
    </row>
    <row r="112" spans="1:13" ht="14.4" x14ac:dyDescent="0.25">
      <c r="A112" s="12" t="str">
        <f t="shared" si="12"/>
        <v/>
      </c>
      <c r="B112" s="13"/>
      <c r="C112" s="14"/>
      <c r="D112" s="15"/>
      <c r="E112" s="20"/>
      <c r="F112" s="16"/>
      <c r="G112" s="20"/>
      <c r="H112" s="13"/>
      <c r="I112" s="31"/>
      <c r="J112" s="34"/>
      <c r="K112" s="17">
        <f t="shared" si="9"/>
        <v>0</v>
      </c>
      <c r="L112" s="18">
        <f t="shared" si="10"/>
        <v>0</v>
      </c>
      <c r="M112" s="19">
        <f t="shared" si="11"/>
        <v>0</v>
      </c>
    </row>
    <row r="113" spans="1:13" ht="14.4" x14ac:dyDescent="0.25">
      <c r="A113" s="12" t="str">
        <f t="shared" si="12"/>
        <v/>
      </c>
      <c r="B113" s="13"/>
      <c r="C113" s="14"/>
      <c r="D113" s="15"/>
      <c r="E113" s="20"/>
      <c r="F113" s="16"/>
      <c r="G113" s="20"/>
      <c r="H113" s="13"/>
      <c r="I113" s="31"/>
      <c r="J113" s="34"/>
      <c r="K113" s="17">
        <f t="shared" si="9"/>
        <v>0</v>
      </c>
      <c r="L113" s="18">
        <f t="shared" si="10"/>
        <v>0</v>
      </c>
      <c r="M113" s="19">
        <f t="shared" si="11"/>
        <v>0</v>
      </c>
    </row>
    <row r="114" spans="1:13" ht="14.4" x14ac:dyDescent="0.25">
      <c r="A114" s="12" t="str">
        <f t="shared" si="12"/>
        <v/>
      </c>
      <c r="B114" s="13"/>
      <c r="C114" s="14"/>
      <c r="D114" s="15"/>
      <c r="E114" s="20"/>
      <c r="F114" s="16"/>
      <c r="G114" s="20"/>
      <c r="H114" s="13"/>
      <c r="I114" s="31"/>
      <c r="J114" s="34"/>
      <c r="K114" s="17">
        <f t="shared" si="9"/>
        <v>0</v>
      </c>
      <c r="L114" s="18">
        <f t="shared" si="10"/>
        <v>0</v>
      </c>
      <c r="M114" s="19">
        <f t="shared" si="11"/>
        <v>0</v>
      </c>
    </row>
    <row r="115" spans="1:13" ht="14.4" x14ac:dyDescent="0.25">
      <c r="A115" s="12" t="str">
        <f t="shared" si="12"/>
        <v/>
      </c>
      <c r="B115" s="13"/>
      <c r="C115" s="14"/>
      <c r="D115" s="15"/>
      <c r="E115" s="20"/>
      <c r="F115" s="16"/>
      <c r="G115" s="20"/>
      <c r="H115" s="13"/>
      <c r="I115" s="31"/>
      <c r="J115" s="34"/>
      <c r="K115" s="17">
        <f t="shared" si="9"/>
        <v>0</v>
      </c>
      <c r="L115" s="18">
        <f t="shared" si="10"/>
        <v>0</v>
      </c>
      <c r="M115" s="19">
        <f t="shared" si="11"/>
        <v>0</v>
      </c>
    </row>
    <row r="116" spans="1:13" ht="14.4" x14ac:dyDescent="0.25">
      <c r="A116" s="12" t="str">
        <f t="shared" si="12"/>
        <v/>
      </c>
      <c r="B116" s="13"/>
      <c r="C116" s="14"/>
      <c r="D116" s="15"/>
      <c r="E116" s="20"/>
      <c r="F116" s="16"/>
      <c r="G116" s="20"/>
      <c r="H116" s="13"/>
      <c r="I116" s="31"/>
      <c r="J116" s="34"/>
      <c r="K116" s="17">
        <f t="shared" si="9"/>
        <v>0</v>
      </c>
      <c r="L116" s="18">
        <f t="shared" si="10"/>
        <v>0</v>
      </c>
      <c r="M116" s="19">
        <f t="shared" si="11"/>
        <v>0</v>
      </c>
    </row>
    <row r="117" spans="1:13" ht="14.4" x14ac:dyDescent="0.25">
      <c r="A117" s="12" t="str">
        <f t="shared" si="12"/>
        <v/>
      </c>
      <c r="B117" s="13"/>
      <c r="C117" s="14"/>
      <c r="D117" s="15"/>
      <c r="E117" s="20"/>
      <c r="F117" s="16"/>
      <c r="G117" s="20"/>
      <c r="H117" s="13"/>
      <c r="I117" s="31"/>
      <c r="J117" s="34"/>
      <c r="K117" s="17">
        <f t="shared" si="9"/>
        <v>0</v>
      </c>
      <c r="L117" s="18">
        <f t="shared" si="10"/>
        <v>0</v>
      </c>
      <c r="M117" s="19">
        <f t="shared" si="11"/>
        <v>0</v>
      </c>
    </row>
    <row r="118" spans="1:13" ht="14.4" x14ac:dyDescent="0.25">
      <c r="A118" s="12" t="str">
        <f t="shared" si="12"/>
        <v/>
      </c>
      <c r="B118" s="13"/>
      <c r="C118" s="14"/>
      <c r="D118" s="15"/>
      <c r="E118" s="20"/>
      <c r="F118" s="16"/>
      <c r="G118" s="20"/>
      <c r="H118" s="13"/>
      <c r="I118" s="31"/>
      <c r="J118" s="34"/>
      <c r="K118" s="17">
        <f t="shared" si="9"/>
        <v>0</v>
      </c>
      <c r="L118" s="18">
        <f t="shared" si="10"/>
        <v>0</v>
      </c>
      <c r="M118" s="19">
        <f t="shared" si="11"/>
        <v>0</v>
      </c>
    </row>
    <row r="119" spans="1:13" ht="14.4" x14ac:dyDescent="0.25">
      <c r="A119" s="12" t="str">
        <f t="shared" si="12"/>
        <v/>
      </c>
      <c r="B119" s="13"/>
      <c r="C119" s="14"/>
      <c r="D119" s="15"/>
      <c r="E119" s="20"/>
      <c r="F119" s="16"/>
      <c r="G119" s="20"/>
      <c r="H119" s="13"/>
      <c r="I119" s="31"/>
      <c r="J119" s="34"/>
      <c r="K119" s="17">
        <f t="shared" si="9"/>
        <v>0</v>
      </c>
      <c r="L119" s="18">
        <f t="shared" si="10"/>
        <v>0</v>
      </c>
      <c r="M119" s="19">
        <f t="shared" si="11"/>
        <v>0</v>
      </c>
    </row>
    <row r="120" spans="1:13" ht="14.4" x14ac:dyDescent="0.25">
      <c r="A120" s="12" t="str">
        <f t="shared" si="12"/>
        <v/>
      </c>
      <c r="B120" s="13"/>
      <c r="C120" s="14"/>
      <c r="D120" s="15"/>
      <c r="E120" s="20"/>
      <c r="F120" s="16"/>
      <c r="G120" s="20"/>
      <c r="H120" s="13"/>
      <c r="I120" s="31"/>
      <c r="J120" s="34"/>
      <c r="K120" s="17">
        <f t="shared" si="9"/>
        <v>0</v>
      </c>
      <c r="L120" s="18">
        <f t="shared" si="10"/>
        <v>0</v>
      </c>
      <c r="M120" s="19">
        <f t="shared" si="11"/>
        <v>0</v>
      </c>
    </row>
    <row r="121" spans="1:13" ht="14.4" x14ac:dyDescent="0.25">
      <c r="A121" s="12" t="str">
        <f t="shared" si="12"/>
        <v/>
      </c>
      <c r="B121" s="13"/>
      <c r="C121" s="14"/>
      <c r="D121" s="15"/>
      <c r="E121" s="20"/>
      <c r="F121" s="16"/>
      <c r="G121" s="20"/>
      <c r="H121" s="13"/>
      <c r="I121" s="31"/>
      <c r="J121" s="34"/>
      <c r="K121" s="17">
        <f t="shared" si="9"/>
        <v>0</v>
      </c>
      <c r="L121" s="18">
        <f t="shared" si="10"/>
        <v>0</v>
      </c>
      <c r="M121" s="19">
        <f t="shared" si="11"/>
        <v>0</v>
      </c>
    </row>
    <row r="122" spans="1:13" ht="14.4" x14ac:dyDescent="0.25">
      <c r="A122" s="12" t="str">
        <f t="shared" si="12"/>
        <v/>
      </c>
      <c r="B122" s="13"/>
      <c r="C122" s="14"/>
      <c r="D122" s="15"/>
      <c r="E122" s="20"/>
      <c r="F122" s="16"/>
      <c r="G122" s="20"/>
      <c r="H122" s="13"/>
      <c r="I122" s="31"/>
      <c r="J122" s="34"/>
      <c r="K122" s="17">
        <f t="shared" si="9"/>
        <v>0</v>
      </c>
      <c r="L122" s="18">
        <f t="shared" si="10"/>
        <v>0</v>
      </c>
      <c r="M122" s="19">
        <f t="shared" si="11"/>
        <v>0</v>
      </c>
    </row>
    <row r="123" spans="1:13" ht="14.4" x14ac:dyDescent="0.25">
      <c r="A123" s="12" t="str">
        <f t="shared" si="12"/>
        <v/>
      </c>
      <c r="B123" s="13"/>
      <c r="C123" s="14"/>
      <c r="D123" s="15"/>
      <c r="E123" s="20"/>
      <c r="F123" s="16"/>
      <c r="G123" s="20"/>
      <c r="H123" s="13"/>
      <c r="I123" s="31"/>
      <c r="J123" s="34"/>
      <c r="K123" s="17">
        <f t="shared" si="9"/>
        <v>0</v>
      </c>
      <c r="L123" s="18">
        <f t="shared" si="10"/>
        <v>0</v>
      </c>
      <c r="M123" s="19">
        <f t="shared" si="11"/>
        <v>0</v>
      </c>
    </row>
    <row r="124" spans="1:13" ht="14.4" x14ac:dyDescent="0.25">
      <c r="A124" s="12" t="str">
        <f t="shared" si="12"/>
        <v/>
      </c>
      <c r="B124" s="13"/>
      <c r="C124" s="14"/>
      <c r="D124" s="15"/>
      <c r="E124" s="20"/>
      <c r="F124" s="16"/>
      <c r="G124" s="20"/>
      <c r="H124" s="13"/>
      <c r="I124" s="31"/>
      <c r="J124" s="34"/>
      <c r="K124" s="17">
        <f t="shared" si="9"/>
        <v>0</v>
      </c>
      <c r="L124" s="18">
        <f t="shared" si="10"/>
        <v>0</v>
      </c>
      <c r="M124" s="19">
        <f t="shared" si="11"/>
        <v>0</v>
      </c>
    </row>
    <row r="125" spans="1:13" ht="14.4" x14ac:dyDescent="0.25">
      <c r="A125" s="12" t="str">
        <f t="shared" si="12"/>
        <v/>
      </c>
      <c r="B125" s="13"/>
      <c r="C125" s="14"/>
      <c r="D125" s="15"/>
      <c r="E125" s="20"/>
      <c r="F125" s="16"/>
      <c r="G125" s="20"/>
      <c r="H125" s="13"/>
      <c r="I125" s="31"/>
      <c r="J125" s="34"/>
      <c r="K125" s="17">
        <f t="shared" si="9"/>
        <v>0</v>
      </c>
      <c r="L125" s="18">
        <f t="shared" si="10"/>
        <v>0</v>
      </c>
      <c r="M125" s="19">
        <f t="shared" si="11"/>
        <v>0</v>
      </c>
    </row>
    <row r="126" spans="1:13" ht="14.4" x14ac:dyDescent="0.25">
      <c r="A126" s="12" t="str">
        <f t="shared" si="12"/>
        <v/>
      </c>
      <c r="B126" s="13"/>
      <c r="C126" s="14"/>
      <c r="D126" s="15"/>
      <c r="E126" s="20"/>
      <c r="F126" s="16"/>
      <c r="G126" s="20"/>
      <c r="H126" s="13"/>
      <c r="I126" s="31"/>
      <c r="J126" s="34"/>
      <c r="K126" s="17">
        <f t="shared" si="9"/>
        <v>0</v>
      </c>
      <c r="L126" s="18">
        <f t="shared" si="10"/>
        <v>0</v>
      </c>
      <c r="M126" s="19">
        <f t="shared" si="11"/>
        <v>0</v>
      </c>
    </row>
    <row r="127" spans="1:13" ht="14.4" x14ac:dyDescent="0.25">
      <c r="A127" s="12" t="str">
        <f t="shared" si="12"/>
        <v/>
      </c>
      <c r="B127" s="13"/>
      <c r="C127" s="14"/>
      <c r="D127" s="15"/>
      <c r="E127" s="20"/>
      <c r="F127" s="16"/>
      <c r="G127" s="20"/>
      <c r="H127" s="13"/>
      <c r="I127" s="31"/>
      <c r="J127" s="34"/>
      <c r="K127" s="17">
        <f t="shared" si="9"/>
        <v>0</v>
      </c>
      <c r="L127" s="18">
        <f t="shared" si="10"/>
        <v>0</v>
      </c>
      <c r="M127" s="19">
        <f t="shared" si="11"/>
        <v>0</v>
      </c>
    </row>
    <row r="128" spans="1:13" ht="14.4" x14ac:dyDescent="0.25">
      <c r="A128" s="12" t="str">
        <f t="shared" si="12"/>
        <v/>
      </c>
      <c r="B128" s="13"/>
      <c r="C128" s="14"/>
      <c r="D128" s="15"/>
      <c r="E128" s="20"/>
      <c r="F128" s="16"/>
      <c r="G128" s="20"/>
      <c r="H128" s="13"/>
      <c r="I128" s="31"/>
      <c r="J128" s="34"/>
      <c r="K128" s="17">
        <f t="shared" si="9"/>
        <v>0</v>
      </c>
      <c r="L128" s="18">
        <f t="shared" si="10"/>
        <v>0</v>
      </c>
      <c r="M128" s="19">
        <f t="shared" si="11"/>
        <v>0</v>
      </c>
    </row>
    <row r="129" spans="1:13" ht="14.4" x14ac:dyDescent="0.25">
      <c r="A129" s="12" t="str">
        <f t="shared" si="12"/>
        <v/>
      </c>
      <c r="B129" s="13"/>
      <c r="C129" s="14"/>
      <c r="D129" s="15"/>
      <c r="E129" s="20"/>
      <c r="F129" s="16"/>
      <c r="G129" s="20"/>
      <c r="H129" s="13"/>
      <c r="I129" s="31"/>
      <c r="J129" s="34"/>
      <c r="K129" s="17">
        <f t="shared" si="9"/>
        <v>0</v>
      </c>
      <c r="L129" s="18">
        <f t="shared" si="10"/>
        <v>0</v>
      </c>
      <c r="M129" s="19">
        <f t="shared" si="11"/>
        <v>0</v>
      </c>
    </row>
    <row r="130" spans="1:13" ht="14.4" x14ac:dyDescent="0.25">
      <c r="A130" s="12" t="str">
        <f t="shared" si="12"/>
        <v/>
      </c>
      <c r="B130" s="13"/>
      <c r="C130" s="14"/>
      <c r="D130" s="15"/>
      <c r="E130" s="20"/>
      <c r="F130" s="16"/>
      <c r="G130" s="20"/>
      <c r="H130" s="13"/>
      <c r="I130" s="31"/>
      <c r="J130" s="34"/>
      <c r="K130" s="17">
        <f t="shared" si="9"/>
        <v>0</v>
      </c>
      <c r="L130" s="18">
        <f t="shared" si="10"/>
        <v>0</v>
      </c>
      <c r="M130" s="19">
        <f t="shared" si="11"/>
        <v>0</v>
      </c>
    </row>
    <row r="131" spans="1:13" ht="14.4" x14ac:dyDescent="0.25">
      <c r="A131" s="12" t="str">
        <f t="shared" si="12"/>
        <v/>
      </c>
      <c r="B131" s="13"/>
      <c r="C131" s="14"/>
      <c r="D131" s="15"/>
      <c r="E131" s="20"/>
      <c r="F131" s="16"/>
      <c r="G131" s="20"/>
      <c r="H131" s="13"/>
      <c r="I131" s="31"/>
      <c r="J131" s="34"/>
      <c r="K131" s="17">
        <f t="shared" si="9"/>
        <v>0</v>
      </c>
      <c r="L131" s="18">
        <f t="shared" si="10"/>
        <v>0</v>
      </c>
      <c r="M131" s="19">
        <f t="shared" si="11"/>
        <v>0</v>
      </c>
    </row>
    <row r="132" spans="1:13" ht="14.4" x14ac:dyDescent="0.25">
      <c r="A132" s="12" t="str">
        <f t="shared" si="12"/>
        <v/>
      </c>
      <c r="B132" s="13"/>
      <c r="C132" s="14"/>
      <c r="D132" s="15"/>
      <c r="E132" s="20"/>
      <c r="F132" s="16"/>
      <c r="G132" s="20"/>
      <c r="H132" s="13"/>
      <c r="I132" s="31"/>
      <c r="J132" s="34"/>
      <c r="K132" s="17">
        <f t="shared" si="9"/>
        <v>0</v>
      </c>
      <c r="L132" s="18">
        <f t="shared" si="10"/>
        <v>0</v>
      </c>
      <c r="M132" s="19">
        <f t="shared" si="11"/>
        <v>0</v>
      </c>
    </row>
    <row r="133" spans="1:13" ht="14.4" x14ac:dyDescent="0.25">
      <c r="A133" s="12" t="str">
        <f t="shared" si="12"/>
        <v/>
      </c>
      <c r="B133" s="13"/>
      <c r="C133" s="14"/>
      <c r="D133" s="15"/>
      <c r="E133" s="20"/>
      <c r="F133" s="16"/>
      <c r="G133" s="20"/>
      <c r="H133" s="13"/>
      <c r="I133" s="31"/>
      <c r="J133" s="34"/>
      <c r="K133" s="17">
        <f t="shared" si="9"/>
        <v>0</v>
      </c>
      <c r="L133" s="18">
        <f t="shared" si="10"/>
        <v>0</v>
      </c>
      <c r="M133" s="19">
        <f t="shared" si="11"/>
        <v>0</v>
      </c>
    </row>
    <row r="134" spans="1:13" ht="14.4" x14ac:dyDescent="0.25">
      <c r="A134" s="12" t="str">
        <f t="shared" ref="A134:A144" si="13">CONCATENATE(B134,C134,D134)</f>
        <v/>
      </c>
      <c r="B134" s="13"/>
      <c r="C134" s="14"/>
      <c r="D134" s="15"/>
      <c r="E134" s="20"/>
      <c r="F134" s="16"/>
      <c r="G134" s="20"/>
      <c r="H134" s="13"/>
      <c r="I134" s="31"/>
      <c r="J134" s="34"/>
      <c r="K134" s="17">
        <f t="shared" si="9"/>
        <v>0</v>
      </c>
      <c r="L134" s="18">
        <f t="shared" ref="L134:L144" si="14">IF(K134=1,7,IF(K134=2,6,IF(K134=3,5,IF(K134=4,4,IF(K134=5,3,IF(K134=6,2,IF(K134&gt;=6,1,0)))))))</f>
        <v>0</v>
      </c>
      <c r="M134" s="19">
        <f t="shared" si="11"/>
        <v>0</v>
      </c>
    </row>
    <row r="135" spans="1:13" ht="14.4" x14ac:dyDescent="0.25">
      <c r="A135" s="12" t="str">
        <f t="shared" si="13"/>
        <v/>
      </c>
      <c r="B135" s="13"/>
      <c r="C135" s="14"/>
      <c r="D135" s="15"/>
      <c r="E135" s="20"/>
      <c r="F135" s="16"/>
      <c r="G135" s="20"/>
      <c r="H135" s="13"/>
      <c r="I135" s="31"/>
      <c r="J135" s="34"/>
      <c r="K135" s="17">
        <f t="shared" ref="K135:K144" si="15">SUM(G135:J135)</f>
        <v>0</v>
      </c>
      <c r="L135" s="18">
        <f t="shared" si="14"/>
        <v>0</v>
      </c>
      <c r="M135" s="19">
        <f t="shared" ref="M135:M144" si="16">SUM(L135+$M$5)</f>
        <v>0</v>
      </c>
    </row>
    <row r="136" spans="1:13" ht="14.4" x14ac:dyDescent="0.25">
      <c r="A136" s="12" t="str">
        <f t="shared" si="13"/>
        <v/>
      </c>
      <c r="B136" s="13"/>
      <c r="C136" s="14"/>
      <c r="D136" s="15"/>
      <c r="E136" s="20"/>
      <c r="F136" s="16"/>
      <c r="G136" s="20"/>
      <c r="H136" s="13"/>
      <c r="I136" s="31"/>
      <c r="J136" s="34"/>
      <c r="K136" s="17">
        <f t="shared" si="15"/>
        <v>0</v>
      </c>
      <c r="L136" s="18">
        <f t="shared" si="14"/>
        <v>0</v>
      </c>
      <c r="M136" s="19">
        <f t="shared" si="16"/>
        <v>0</v>
      </c>
    </row>
    <row r="137" spans="1:13" ht="14.4" x14ac:dyDescent="0.25">
      <c r="A137" s="12" t="str">
        <f t="shared" si="13"/>
        <v/>
      </c>
      <c r="B137" s="13"/>
      <c r="C137" s="14"/>
      <c r="D137" s="15"/>
      <c r="E137" s="20"/>
      <c r="F137" s="16"/>
      <c r="G137" s="20"/>
      <c r="H137" s="13"/>
      <c r="I137" s="31"/>
      <c r="J137" s="34"/>
      <c r="K137" s="17">
        <f t="shared" si="15"/>
        <v>0</v>
      </c>
      <c r="L137" s="18">
        <f t="shared" si="14"/>
        <v>0</v>
      </c>
      <c r="M137" s="19">
        <f t="shared" si="16"/>
        <v>0</v>
      </c>
    </row>
    <row r="138" spans="1:13" ht="14.4" x14ac:dyDescent="0.25">
      <c r="A138" s="12" t="str">
        <f t="shared" si="13"/>
        <v/>
      </c>
      <c r="B138" s="13"/>
      <c r="C138" s="14"/>
      <c r="D138" s="15"/>
      <c r="E138" s="20"/>
      <c r="F138" s="16"/>
      <c r="G138" s="20"/>
      <c r="H138" s="13"/>
      <c r="I138" s="31"/>
      <c r="J138" s="34"/>
      <c r="K138" s="17">
        <f t="shared" si="15"/>
        <v>0</v>
      </c>
      <c r="L138" s="18">
        <f t="shared" si="14"/>
        <v>0</v>
      </c>
      <c r="M138" s="19">
        <f t="shared" si="16"/>
        <v>0</v>
      </c>
    </row>
    <row r="139" spans="1:13" ht="14.4" x14ac:dyDescent="0.25">
      <c r="A139" s="12" t="str">
        <f t="shared" si="13"/>
        <v/>
      </c>
      <c r="B139" s="13"/>
      <c r="C139" s="14"/>
      <c r="D139" s="15"/>
      <c r="E139" s="20"/>
      <c r="F139" s="16"/>
      <c r="G139" s="20"/>
      <c r="H139" s="13"/>
      <c r="I139" s="31"/>
      <c r="J139" s="34"/>
      <c r="K139" s="17">
        <f t="shared" si="15"/>
        <v>0</v>
      </c>
      <c r="L139" s="18">
        <f t="shared" si="14"/>
        <v>0</v>
      </c>
      <c r="M139" s="19">
        <f t="shared" si="16"/>
        <v>0</v>
      </c>
    </row>
    <row r="140" spans="1:13" ht="14.4" x14ac:dyDescent="0.25">
      <c r="A140" s="12" t="str">
        <f t="shared" si="13"/>
        <v/>
      </c>
      <c r="B140" s="13"/>
      <c r="C140" s="14"/>
      <c r="D140" s="15"/>
      <c r="E140" s="20"/>
      <c r="F140" s="16"/>
      <c r="G140" s="20"/>
      <c r="H140" s="13"/>
      <c r="I140" s="31"/>
      <c r="J140" s="34"/>
      <c r="K140" s="17">
        <f t="shared" si="15"/>
        <v>0</v>
      </c>
      <c r="L140" s="18">
        <f t="shared" si="14"/>
        <v>0</v>
      </c>
      <c r="M140" s="19">
        <f t="shared" si="16"/>
        <v>0</v>
      </c>
    </row>
    <row r="141" spans="1:13" ht="14.4" x14ac:dyDescent="0.25">
      <c r="A141" s="12" t="str">
        <f t="shared" si="13"/>
        <v/>
      </c>
      <c r="B141" s="13"/>
      <c r="C141" s="14"/>
      <c r="D141" s="15"/>
      <c r="E141" s="20"/>
      <c r="F141" s="16"/>
      <c r="G141" s="20"/>
      <c r="H141" s="13"/>
      <c r="I141" s="31"/>
      <c r="J141" s="34"/>
      <c r="K141" s="17">
        <f t="shared" si="15"/>
        <v>0</v>
      </c>
      <c r="L141" s="18">
        <f t="shared" si="14"/>
        <v>0</v>
      </c>
      <c r="M141" s="19">
        <f t="shared" si="16"/>
        <v>0</v>
      </c>
    </row>
    <row r="142" spans="1:13" ht="14.4" x14ac:dyDescent="0.25">
      <c r="A142" s="12" t="str">
        <f t="shared" si="13"/>
        <v/>
      </c>
      <c r="B142" s="13"/>
      <c r="C142" s="14"/>
      <c r="D142" s="15"/>
      <c r="E142" s="20"/>
      <c r="F142" s="16"/>
      <c r="G142" s="20"/>
      <c r="H142" s="13"/>
      <c r="I142" s="31"/>
      <c r="J142" s="34"/>
      <c r="K142" s="17">
        <f t="shared" si="15"/>
        <v>0</v>
      </c>
      <c r="L142" s="18">
        <f t="shared" si="14"/>
        <v>0</v>
      </c>
      <c r="M142" s="19">
        <f t="shared" si="16"/>
        <v>0</v>
      </c>
    </row>
    <row r="143" spans="1:13" ht="14.4" x14ac:dyDescent="0.25">
      <c r="A143" s="12" t="str">
        <f t="shared" si="13"/>
        <v/>
      </c>
      <c r="B143" s="13"/>
      <c r="C143" s="14"/>
      <c r="D143" s="15"/>
      <c r="E143" s="20"/>
      <c r="F143" s="16"/>
      <c r="G143" s="20"/>
      <c r="H143" s="13"/>
      <c r="I143" s="31"/>
      <c r="J143" s="34"/>
      <c r="K143" s="17">
        <f t="shared" si="15"/>
        <v>0</v>
      </c>
      <c r="L143" s="18">
        <f t="shared" si="14"/>
        <v>0</v>
      </c>
      <c r="M143" s="19">
        <f t="shared" si="16"/>
        <v>0</v>
      </c>
    </row>
    <row r="144" spans="1:13" ht="14.4" x14ac:dyDescent="0.25">
      <c r="A144" s="12" t="str">
        <f t="shared" si="13"/>
        <v/>
      </c>
      <c r="B144" s="13"/>
      <c r="C144" s="14"/>
      <c r="D144" s="15"/>
      <c r="E144" s="20"/>
      <c r="F144" s="16"/>
      <c r="G144" s="20"/>
      <c r="H144" s="13"/>
      <c r="I144" s="31"/>
      <c r="J144" s="34"/>
      <c r="K144" s="17">
        <f t="shared" si="15"/>
        <v>0</v>
      </c>
      <c r="L144" s="18">
        <f t="shared" si="14"/>
        <v>0</v>
      </c>
      <c r="M144" s="19">
        <f t="shared" si="16"/>
        <v>0</v>
      </c>
    </row>
  </sheetData>
  <sortState xmlns:xlrd2="http://schemas.microsoft.com/office/spreadsheetml/2017/richdata2" ref="A6:N77">
    <sortCondition ref="D6:D77"/>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44:D56">
    <cfRule type="duplicateValues" dxfId="21" priority="1"/>
  </conditionalFormatting>
  <conditionalFormatting sqref="C1:D5">
    <cfRule type="duplicateValues" dxfId="20" priority="890"/>
  </conditionalFormatting>
  <conditionalFormatting sqref="C6:D32">
    <cfRule type="duplicateValues" dxfId="19" priority="2"/>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D97DC-CEF1-4FC4-AD81-C5EEF14010EB}">
  <sheetPr codeName="Sheet31">
    <tabColor rgb="FFA3E7FF"/>
  </sheetPr>
  <dimension ref="A1:P146"/>
  <sheetViews>
    <sheetView topLeftCell="B1" workbookViewId="0">
      <selection activeCell="J9" sqref="J9"/>
    </sheetView>
  </sheetViews>
  <sheetFormatPr defaultColWidth="9.109375" defaultRowHeight="13.2" x14ac:dyDescent="0.25"/>
  <cols>
    <col min="1" max="1" width="55" bestFit="1" customWidth="1"/>
    <col min="2" max="2" width="6.6640625" bestFit="1" customWidth="1"/>
    <col min="3" max="3" width="17.88671875" bestFit="1" customWidth="1"/>
    <col min="4" max="4" width="33.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 min="15" max="15" width="9.109375" style="332"/>
  </cols>
  <sheetData>
    <row r="1" spans="1:16" s="9" customFormat="1" ht="22.5" customHeight="1" thickBot="1" x14ac:dyDescent="0.3">
      <c r="A1" s="81">
        <f>SUM(A2-1)</f>
        <v>0</v>
      </c>
      <c r="B1" s="643" t="s">
        <v>163</v>
      </c>
      <c r="C1" s="644"/>
      <c r="D1" s="7" t="s">
        <v>164</v>
      </c>
      <c r="E1" s="622" t="s">
        <v>260</v>
      </c>
      <c r="F1" s="623"/>
      <c r="G1" s="623"/>
      <c r="H1" s="623"/>
      <c r="I1" s="623"/>
      <c r="J1" s="8" t="s">
        <v>165</v>
      </c>
      <c r="K1" s="657">
        <v>45199</v>
      </c>
      <c r="L1" s="658"/>
      <c r="M1" s="8" t="s">
        <v>166</v>
      </c>
      <c r="O1" s="329"/>
    </row>
    <row r="2" spans="1:16" s="9" customFormat="1" ht="22.5" customHeight="1" thickBot="1" x14ac:dyDescent="0.3">
      <c r="A2" s="1">
        <f>COUNTA(_xlfn.UNIQUE(D8:D187))</f>
        <v>1</v>
      </c>
      <c r="B2" s="626" t="s">
        <v>167</v>
      </c>
      <c r="C2" s="627"/>
      <c r="D2" s="627"/>
      <c r="E2" s="627"/>
      <c r="F2" s="627"/>
      <c r="G2" s="627"/>
      <c r="H2" s="627"/>
      <c r="I2" s="627"/>
      <c r="J2" s="627"/>
      <c r="K2" s="627"/>
      <c r="L2" s="628"/>
      <c r="M2" s="10" t="s">
        <v>168</v>
      </c>
      <c r="O2" s="329"/>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c r="O3" s="329"/>
    </row>
    <row r="4" spans="1:16" s="9" customFormat="1" ht="14.4" thickBot="1" x14ac:dyDescent="0.3">
      <c r="A4" s="646"/>
      <c r="B4" s="649"/>
      <c r="C4" s="652"/>
      <c r="D4" s="654"/>
      <c r="E4" s="656"/>
      <c r="F4" s="621"/>
      <c r="G4" s="638" t="s">
        <v>179</v>
      </c>
      <c r="H4" s="640" t="s">
        <v>180</v>
      </c>
      <c r="I4" s="640" t="s">
        <v>181</v>
      </c>
      <c r="J4" s="620" t="s">
        <v>182</v>
      </c>
      <c r="K4" s="631"/>
      <c r="L4" s="636"/>
      <c r="M4" s="11">
        <v>1</v>
      </c>
      <c r="O4" s="329"/>
    </row>
    <row r="5" spans="1:16" s="9" customFormat="1" ht="14.4" thickBot="1" x14ac:dyDescent="0.3">
      <c r="A5" s="647"/>
      <c r="B5" s="650"/>
      <c r="C5" s="653"/>
      <c r="D5" s="642"/>
      <c r="E5" s="633" t="s">
        <v>183</v>
      </c>
      <c r="F5" s="634"/>
      <c r="G5" s="639"/>
      <c r="H5" s="641"/>
      <c r="I5" s="641"/>
      <c r="J5" s="642"/>
      <c r="K5" s="632"/>
      <c r="L5" s="637"/>
      <c r="M5" s="345">
        <f>IF(M4=1,0,IF(M4=2,1,IF(M4=3,2,0)))</f>
        <v>0</v>
      </c>
      <c r="O5" s="329"/>
    </row>
    <row r="6" spans="1:16" ht="14.4" x14ac:dyDescent="0.25">
      <c r="A6" s="82" t="str">
        <f t="shared" ref="A6:A37" si="0">CONCATENATE(B6,C6,D6)</f>
        <v/>
      </c>
      <c r="B6" s="13"/>
      <c r="C6" s="14"/>
      <c r="D6" s="15"/>
      <c r="E6" s="20"/>
      <c r="F6" s="16"/>
      <c r="G6" s="20"/>
      <c r="H6" s="13"/>
      <c r="I6" s="31"/>
      <c r="J6" s="34"/>
      <c r="K6" s="17"/>
      <c r="L6" s="18">
        <f t="shared" ref="L6:L20" si="1">IF(K6=1,7,IF(K6=2,6,IF(K6=3,5,IF(K6=4,4,IF(K6=5,3,IF(K6=6,2,IF(K6&gt;=6,1,0)))))))</f>
        <v>0</v>
      </c>
      <c r="M6" s="19">
        <f t="shared" ref="M6:M20" si="2">SUM(L6+$M$5)</f>
        <v>0</v>
      </c>
      <c r="N6" s="30"/>
      <c r="O6" s="330"/>
      <c r="P6" s="30"/>
    </row>
    <row r="7" spans="1:16" ht="14.4" x14ac:dyDescent="0.25">
      <c r="A7" s="12" t="str">
        <f t="shared" si="0"/>
        <v/>
      </c>
      <c r="B7" s="13"/>
      <c r="C7" s="14"/>
      <c r="D7" s="15"/>
      <c r="E7" s="20"/>
      <c r="F7" s="16"/>
      <c r="G7" s="20"/>
      <c r="H7" s="13"/>
      <c r="I7" s="31"/>
      <c r="J7" s="34"/>
      <c r="K7" s="17"/>
      <c r="L7" s="18">
        <f t="shared" si="1"/>
        <v>0</v>
      </c>
      <c r="M7" s="19">
        <f t="shared" si="2"/>
        <v>0</v>
      </c>
      <c r="N7" s="30"/>
      <c r="O7" s="330"/>
      <c r="P7" s="30"/>
    </row>
    <row r="8" spans="1:16" ht="14.4" x14ac:dyDescent="0.25">
      <c r="A8" s="12" t="str">
        <f t="shared" si="0"/>
        <v/>
      </c>
      <c r="B8" s="13"/>
      <c r="C8" s="14"/>
      <c r="D8" s="295"/>
      <c r="E8" s="20"/>
      <c r="F8" s="16"/>
      <c r="G8" s="20"/>
      <c r="H8" s="13"/>
      <c r="I8" s="31"/>
      <c r="J8" s="34"/>
      <c r="K8" s="17"/>
      <c r="L8" s="18">
        <f t="shared" si="1"/>
        <v>0</v>
      </c>
      <c r="M8" s="19">
        <f t="shared" si="2"/>
        <v>0</v>
      </c>
      <c r="N8" s="30"/>
      <c r="O8" s="330"/>
      <c r="P8" s="30"/>
    </row>
    <row r="9" spans="1:16" ht="14.4" x14ac:dyDescent="0.25">
      <c r="A9" s="12" t="str">
        <f t="shared" si="0"/>
        <v/>
      </c>
      <c r="B9" s="13"/>
      <c r="C9" s="14"/>
      <c r="D9" s="295"/>
      <c r="E9" s="20"/>
      <c r="F9" s="16"/>
      <c r="G9" s="20"/>
      <c r="H9" s="13"/>
      <c r="I9" s="31"/>
      <c r="J9" s="34"/>
      <c r="K9" s="17"/>
      <c r="L9" s="18">
        <f t="shared" si="1"/>
        <v>0</v>
      </c>
      <c r="M9" s="19">
        <f t="shared" si="2"/>
        <v>0</v>
      </c>
      <c r="N9" s="30"/>
      <c r="O9" s="330"/>
      <c r="P9" s="30"/>
    </row>
    <row r="10" spans="1:16" ht="14.4" x14ac:dyDescent="0.25">
      <c r="A10" s="12" t="str">
        <f t="shared" si="0"/>
        <v/>
      </c>
      <c r="B10" s="13"/>
      <c r="C10" s="305"/>
      <c r="D10" s="295"/>
      <c r="E10" s="20"/>
      <c r="F10" s="16"/>
      <c r="G10" s="20"/>
      <c r="H10" s="13"/>
      <c r="I10" s="31"/>
      <c r="J10" s="34"/>
      <c r="K10" s="17"/>
      <c r="L10" s="18">
        <f t="shared" si="1"/>
        <v>0</v>
      </c>
      <c r="M10" s="19">
        <f t="shared" si="2"/>
        <v>0</v>
      </c>
      <c r="N10" s="30"/>
      <c r="O10" s="330"/>
      <c r="P10" s="30"/>
    </row>
    <row r="11" spans="1:16" ht="14.4" x14ac:dyDescent="0.25">
      <c r="A11" s="12" t="str">
        <f t="shared" si="0"/>
        <v/>
      </c>
      <c r="B11" s="13"/>
      <c r="C11" s="14"/>
      <c r="D11" s="15"/>
      <c r="E11" s="20"/>
      <c r="F11" s="16"/>
      <c r="G11" s="20"/>
      <c r="H11" s="13"/>
      <c r="I11" s="31"/>
      <c r="J11" s="34"/>
      <c r="K11" s="17"/>
      <c r="L11" s="18">
        <f t="shared" si="1"/>
        <v>0</v>
      </c>
      <c r="M11" s="19">
        <f t="shared" si="2"/>
        <v>0</v>
      </c>
      <c r="N11" s="30"/>
      <c r="O11" s="330"/>
      <c r="P11" s="30"/>
    </row>
    <row r="12" spans="1:16" ht="14.4" x14ac:dyDescent="0.25">
      <c r="A12" s="12" t="str">
        <f t="shared" si="0"/>
        <v/>
      </c>
      <c r="B12" s="13"/>
      <c r="C12" s="305"/>
      <c r="D12" s="15"/>
      <c r="E12" s="20"/>
      <c r="F12" s="16"/>
      <c r="G12" s="20"/>
      <c r="H12" s="13"/>
      <c r="I12" s="31"/>
      <c r="J12" s="34"/>
      <c r="K12" s="17"/>
      <c r="L12" s="18">
        <f t="shared" si="1"/>
        <v>0</v>
      </c>
      <c r="M12" s="19">
        <f t="shared" si="2"/>
        <v>0</v>
      </c>
      <c r="N12" s="30"/>
      <c r="O12" s="330"/>
      <c r="P12" s="30"/>
    </row>
    <row r="13" spans="1:16" ht="14.4" x14ac:dyDescent="0.25">
      <c r="A13" s="12" t="str">
        <f t="shared" si="0"/>
        <v/>
      </c>
      <c r="B13" s="13"/>
      <c r="C13" s="14"/>
      <c r="D13" s="15"/>
      <c r="E13" s="20"/>
      <c r="F13" s="16"/>
      <c r="G13" s="20"/>
      <c r="H13" s="13"/>
      <c r="I13" s="31"/>
      <c r="J13" s="34"/>
      <c r="K13" s="17"/>
      <c r="L13" s="18">
        <f t="shared" si="1"/>
        <v>0</v>
      </c>
      <c r="M13" s="19">
        <f t="shared" si="2"/>
        <v>0</v>
      </c>
      <c r="N13" s="30"/>
      <c r="O13" s="330"/>
      <c r="P13" s="30"/>
    </row>
    <row r="14" spans="1:16" ht="14.4" x14ac:dyDescent="0.25">
      <c r="A14" s="12" t="str">
        <f t="shared" si="0"/>
        <v/>
      </c>
      <c r="B14" s="13"/>
      <c r="C14" s="14"/>
      <c r="D14" s="15"/>
      <c r="E14" s="20"/>
      <c r="F14" s="16"/>
      <c r="G14" s="20"/>
      <c r="H14" s="13"/>
      <c r="I14" s="31"/>
      <c r="J14" s="34"/>
      <c r="K14" s="17"/>
      <c r="L14" s="18">
        <f t="shared" si="1"/>
        <v>0</v>
      </c>
      <c r="M14" s="19">
        <f t="shared" si="2"/>
        <v>0</v>
      </c>
      <c r="N14" s="30"/>
      <c r="O14" s="330"/>
      <c r="P14" s="30"/>
    </row>
    <row r="15" spans="1:16" ht="14.4" x14ac:dyDescent="0.25">
      <c r="A15" s="12" t="str">
        <f t="shared" si="0"/>
        <v/>
      </c>
      <c r="B15" s="13"/>
      <c r="C15" s="14"/>
      <c r="D15" s="15"/>
      <c r="E15" s="20"/>
      <c r="F15" s="16"/>
      <c r="G15" s="20"/>
      <c r="H15" s="13"/>
      <c r="I15" s="31"/>
      <c r="J15" s="34"/>
      <c r="K15" s="17"/>
      <c r="L15" s="18">
        <f t="shared" si="1"/>
        <v>0</v>
      </c>
      <c r="M15" s="19">
        <f t="shared" si="2"/>
        <v>0</v>
      </c>
      <c r="N15" s="30"/>
      <c r="O15" s="330"/>
      <c r="P15" s="30"/>
    </row>
    <row r="16" spans="1:16" ht="14.4" x14ac:dyDescent="0.25">
      <c r="A16" s="12" t="str">
        <f t="shared" si="0"/>
        <v/>
      </c>
      <c r="B16" s="13"/>
      <c r="C16" s="14"/>
      <c r="D16" s="15"/>
      <c r="E16" s="20"/>
      <c r="F16" s="16"/>
      <c r="G16" s="20"/>
      <c r="H16" s="13"/>
      <c r="I16" s="31"/>
      <c r="J16" s="34"/>
      <c r="K16" s="17"/>
      <c r="L16" s="18">
        <f t="shared" si="1"/>
        <v>0</v>
      </c>
      <c r="M16" s="19">
        <f t="shared" si="2"/>
        <v>0</v>
      </c>
      <c r="N16" s="30"/>
      <c r="O16" s="330"/>
      <c r="P16" s="30"/>
    </row>
    <row r="17" spans="1:16" ht="14.4" x14ac:dyDescent="0.25">
      <c r="A17" s="12" t="str">
        <f t="shared" si="0"/>
        <v/>
      </c>
      <c r="B17" s="13"/>
      <c r="C17" s="14"/>
      <c r="D17" s="15"/>
      <c r="E17" s="20"/>
      <c r="F17" s="16"/>
      <c r="G17" s="20"/>
      <c r="H17" s="13"/>
      <c r="I17" s="31"/>
      <c r="J17" s="34"/>
      <c r="K17" s="17"/>
      <c r="L17" s="18">
        <f t="shared" si="1"/>
        <v>0</v>
      </c>
      <c r="M17" s="19">
        <f t="shared" si="2"/>
        <v>0</v>
      </c>
      <c r="N17" s="30"/>
      <c r="O17" s="330"/>
      <c r="P17" s="30"/>
    </row>
    <row r="18" spans="1:16" ht="14.4" x14ac:dyDescent="0.25">
      <c r="A18" s="12" t="str">
        <f t="shared" si="0"/>
        <v/>
      </c>
      <c r="B18" s="13"/>
      <c r="C18" s="14"/>
      <c r="D18" s="15"/>
      <c r="E18" s="20"/>
      <c r="F18" s="16"/>
      <c r="G18" s="20"/>
      <c r="H18" s="13"/>
      <c r="I18" s="31"/>
      <c r="J18" s="34"/>
      <c r="K18" s="17"/>
      <c r="L18" s="18">
        <f t="shared" si="1"/>
        <v>0</v>
      </c>
      <c r="M18" s="19">
        <f t="shared" si="2"/>
        <v>0</v>
      </c>
      <c r="P18" s="30"/>
    </row>
    <row r="19" spans="1:16" ht="14.4" x14ac:dyDescent="0.25">
      <c r="A19" s="12" t="str">
        <f t="shared" si="0"/>
        <v/>
      </c>
      <c r="B19" s="13"/>
      <c r="C19" s="14"/>
      <c r="D19" s="15"/>
      <c r="E19" s="20"/>
      <c r="F19" s="16"/>
      <c r="G19" s="20"/>
      <c r="H19" s="13"/>
      <c r="I19" s="31"/>
      <c r="J19" s="34"/>
      <c r="K19" s="17"/>
      <c r="L19" s="18">
        <f t="shared" si="1"/>
        <v>0</v>
      </c>
      <c r="M19" s="19">
        <f t="shared" si="2"/>
        <v>0</v>
      </c>
      <c r="P19" s="30"/>
    </row>
    <row r="20" spans="1:16" ht="14.4" x14ac:dyDescent="0.25">
      <c r="A20" s="12" t="str">
        <f t="shared" si="0"/>
        <v/>
      </c>
      <c r="B20" s="13"/>
      <c r="C20" s="14"/>
      <c r="D20" s="15"/>
      <c r="E20" s="20"/>
      <c r="F20" s="16"/>
      <c r="G20" s="20"/>
      <c r="H20" s="13"/>
      <c r="I20" s="31"/>
      <c r="J20" s="34"/>
      <c r="K20" s="17"/>
      <c r="L20" s="18">
        <f t="shared" si="1"/>
        <v>0</v>
      </c>
      <c r="M20" s="19">
        <f t="shared" si="2"/>
        <v>0</v>
      </c>
    </row>
    <row r="21" spans="1:16" ht="14.4" x14ac:dyDescent="0.25">
      <c r="A21" s="12" t="str">
        <f t="shared" si="0"/>
        <v/>
      </c>
      <c r="B21" s="13"/>
      <c r="C21" s="14"/>
      <c r="D21" s="15"/>
      <c r="E21" s="20"/>
      <c r="F21" s="16"/>
      <c r="G21" s="20"/>
      <c r="H21" s="13"/>
      <c r="I21" s="31"/>
      <c r="J21" s="34"/>
      <c r="K21" s="17"/>
      <c r="L21" s="18"/>
      <c r="M21" s="19"/>
    </row>
    <row r="22" spans="1:16" ht="14.4" x14ac:dyDescent="0.25">
      <c r="A22" s="12" t="str">
        <f t="shared" si="0"/>
        <v/>
      </c>
      <c r="B22" s="13"/>
      <c r="C22" s="14"/>
      <c r="D22" s="295"/>
      <c r="E22" s="20"/>
      <c r="F22" s="16"/>
      <c r="G22" s="20"/>
      <c r="H22" s="13"/>
      <c r="I22" s="31"/>
      <c r="J22" s="34"/>
      <c r="K22" s="17"/>
      <c r="L22" s="18"/>
      <c r="M22" s="19"/>
    </row>
    <row r="23" spans="1:16" ht="14.4" x14ac:dyDescent="0.25">
      <c r="A23" s="12" t="str">
        <f t="shared" si="0"/>
        <v/>
      </c>
      <c r="B23" s="13"/>
      <c r="C23" s="14"/>
      <c r="D23" s="295"/>
      <c r="E23" s="20"/>
      <c r="F23" s="16"/>
      <c r="G23" s="20"/>
      <c r="H23" s="13"/>
      <c r="I23" s="31"/>
      <c r="J23" s="34"/>
      <c r="K23" s="17"/>
      <c r="L23" s="18"/>
      <c r="M23" s="19"/>
    </row>
    <row r="24" spans="1:16" ht="14.4" x14ac:dyDescent="0.25">
      <c r="A24" s="12" t="str">
        <f t="shared" si="0"/>
        <v/>
      </c>
      <c r="B24" s="13"/>
      <c r="C24" s="14"/>
      <c r="D24" s="15"/>
      <c r="E24" s="20"/>
      <c r="F24" s="16"/>
      <c r="G24" s="20"/>
      <c r="H24" s="13"/>
      <c r="I24" s="31"/>
      <c r="J24" s="34"/>
      <c r="K24" s="17"/>
      <c r="L24" s="18"/>
      <c r="M24" s="19"/>
    </row>
    <row r="25" spans="1:16" ht="14.4" x14ac:dyDescent="0.25">
      <c r="A25" s="12" t="str">
        <f t="shared" si="0"/>
        <v/>
      </c>
      <c r="B25" s="13"/>
      <c r="C25" s="14"/>
      <c r="D25" s="15"/>
      <c r="E25" s="20"/>
      <c r="F25" s="16"/>
      <c r="G25" s="20"/>
      <c r="H25" s="13"/>
      <c r="I25" s="31"/>
      <c r="J25" s="34"/>
      <c r="K25" s="17"/>
      <c r="L25" s="18"/>
      <c r="M25" s="19"/>
    </row>
    <row r="26" spans="1:16" ht="14.4" x14ac:dyDescent="0.25">
      <c r="A26" s="12" t="str">
        <f t="shared" si="0"/>
        <v/>
      </c>
      <c r="B26" s="13"/>
      <c r="C26" s="14"/>
      <c r="D26" s="295"/>
      <c r="E26" s="20"/>
      <c r="F26" s="16"/>
      <c r="G26" s="20"/>
      <c r="H26" s="13"/>
      <c r="I26" s="31"/>
      <c r="J26" s="34"/>
      <c r="K26" s="17"/>
      <c r="L26" s="18"/>
      <c r="M26" s="19"/>
    </row>
    <row r="27" spans="1:16" ht="14.4" x14ac:dyDescent="0.25">
      <c r="A27" s="12" t="str">
        <f t="shared" si="0"/>
        <v/>
      </c>
      <c r="B27" s="13"/>
      <c r="C27" s="14"/>
      <c r="D27" s="295"/>
      <c r="E27" s="20"/>
      <c r="F27" s="16"/>
      <c r="G27" s="20"/>
      <c r="H27" s="13"/>
      <c r="I27" s="31"/>
      <c r="J27" s="34"/>
      <c r="K27" s="17"/>
      <c r="L27" s="18"/>
      <c r="M27" s="19"/>
    </row>
    <row r="28" spans="1:16" ht="14.4" x14ac:dyDescent="0.25">
      <c r="A28" s="12" t="str">
        <f t="shared" si="0"/>
        <v/>
      </c>
      <c r="B28" s="13"/>
      <c r="C28" s="14"/>
      <c r="D28" s="15"/>
      <c r="E28" s="20"/>
      <c r="F28" s="16"/>
      <c r="G28" s="20"/>
      <c r="H28" s="13"/>
      <c r="I28" s="31"/>
      <c r="J28" s="34"/>
      <c r="K28" s="17"/>
      <c r="L28" s="18"/>
      <c r="M28" s="19"/>
    </row>
    <row r="29" spans="1:16" ht="14.4" x14ac:dyDescent="0.25">
      <c r="A29" s="12" t="str">
        <f t="shared" si="0"/>
        <v/>
      </c>
      <c r="B29" s="13"/>
      <c r="C29" s="14"/>
      <c r="D29" s="15"/>
      <c r="E29" s="20"/>
      <c r="F29" s="16"/>
      <c r="G29" s="20"/>
      <c r="H29" s="13"/>
      <c r="I29" s="31"/>
      <c r="J29" s="34"/>
      <c r="K29" s="17"/>
      <c r="L29" s="18"/>
      <c r="M29" s="19"/>
    </row>
    <row r="30" spans="1:16" ht="14.4" x14ac:dyDescent="0.25">
      <c r="A30" s="12" t="str">
        <f t="shared" si="0"/>
        <v/>
      </c>
      <c r="B30" s="13"/>
      <c r="C30" s="14"/>
      <c r="D30" s="15"/>
      <c r="E30" s="20"/>
      <c r="F30" s="16"/>
      <c r="G30" s="20"/>
      <c r="H30" s="13"/>
      <c r="I30" s="31"/>
      <c r="J30" s="34"/>
      <c r="K30" s="17"/>
      <c r="L30" s="18"/>
      <c r="M30" s="19"/>
    </row>
    <row r="31" spans="1:16" ht="14.4" x14ac:dyDescent="0.25">
      <c r="A31" s="12" t="str">
        <f t="shared" si="0"/>
        <v/>
      </c>
      <c r="B31" s="13"/>
      <c r="C31" s="14"/>
      <c r="D31" s="15"/>
      <c r="E31" s="20"/>
      <c r="F31" s="16"/>
      <c r="G31" s="20"/>
      <c r="H31" s="13"/>
      <c r="I31" s="31"/>
      <c r="J31" s="34"/>
      <c r="K31" s="17"/>
      <c r="L31" s="18"/>
      <c r="M31" s="19"/>
    </row>
    <row r="32" spans="1:16" ht="14.4" x14ac:dyDescent="0.25">
      <c r="A32" s="12" t="str">
        <f t="shared" si="0"/>
        <v/>
      </c>
      <c r="B32" s="13"/>
      <c r="C32" s="14"/>
      <c r="D32" s="15"/>
      <c r="E32" s="20"/>
      <c r="F32" s="16"/>
      <c r="G32" s="20"/>
      <c r="H32" s="13"/>
      <c r="I32" s="31"/>
      <c r="J32" s="34"/>
      <c r="K32" s="17"/>
      <c r="L32" s="18"/>
      <c r="M32" s="19"/>
    </row>
    <row r="33" spans="1:13" ht="14.4" x14ac:dyDescent="0.25">
      <c r="A33" s="12" t="str">
        <f t="shared" si="0"/>
        <v/>
      </c>
      <c r="B33" s="13"/>
      <c r="C33" s="14"/>
      <c r="D33" s="15"/>
      <c r="E33" s="20"/>
      <c r="F33" s="16"/>
      <c r="G33" s="20"/>
      <c r="H33" s="13"/>
      <c r="I33" s="31"/>
      <c r="J33" s="34"/>
      <c r="K33" s="17"/>
      <c r="L33" s="18"/>
      <c r="M33" s="19"/>
    </row>
    <row r="34" spans="1:13" ht="14.4" x14ac:dyDescent="0.25">
      <c r="A34" s="12" t="str">
        <f t="shared" si="0"/>
        <v/>
      </c>
      <c r="B34" s="13"/>
      <c r="C34" s="14"/>
      <c r="D34" s="15"/>
      <c r="E34" s="20"/>
      <c r="F34" s="16"/>
      <c r="G34" s="20"/>
      <c r="H34" s="13"/>
      <c r="I34" s="31"/>
      <c r="J34" s="34"/>
      <c r="K34" s="17"/>
      <c r="L34" s="18"/>
      <c r="M34" s="19"/>
    </row>
    <row r="35" spans="1:13" ht="14.4" x14ac:dyDescent="0.25">
      <c r="A35" s="12" t="str">
        <f t="shared" si="0"/>
        <v/>
      </c>
      <c r="B35" s="13"/>
      <c r="C35" s="14"/>
      <c r="D35" s="15"/>
      <c r="E35" s="20"/>
      <c r="F35" s="16"/>
      <c r="G35" s="20"/>
      <c r="H35" s="13"/>
      <c r="I35" s="31"/>
      <c r="J35" s="34"/>
      <c r="K35" s="17"/>
      <c r="L35" s="18"/>
      <c r="M35" s="19"/>
    </row>
    <row r="36" spans="1:13" ht="14.4" x14ac:dyDescent="0.25">
      <c r="A36" s="12" t="str">
        <f t="shared" si="0"/>
        <v/>
      </c>
      <c r="B36" s="13"/>
      <c r="C36" s="14"/>
      <c r="D36" s="15"/>
      <c r="E36" s="20"/>
      <c r="F36" s="16"/>
      <c r="G36" s="20"/>
      <c r="H36" s="13"/>
      <c r="I36" s="31"/>
      <c r="J36" s="34"/>
      <c r="K36" s="17"/>
      <c r="L36" s="18"/>
      <c r="M36" s="19"/>
    </row>
    <row r="37" spans="1:13" ht="14.4" x14ac:dyDescent="0.25">
      <c r="A37" s="12" t="str">
        <f t="shared" si="0"/>
        <v/>
      </c>
      <c r="B37" s="13"/>
      <c r="C37" s="14" t="s">
        <v>42</v>
      </c>
      <c r="D37" s="15"/>
      <c r="E37" s="20"/>
      <c r="F37" s="16"/>
      <c r="G37" s="20"/>
      <c r="H37" s="13"/>
      <c r="I37" s="31"/>
      <c r="J37" s="34"/>
      <c r="K37" s="17"/>
      <c r="L37" s="18"/>
      <c r="M37" s="19"/>
    </row>
    <row r="38" spans="1:13" ht="14.4" x14ac:dyDescent="0.25">
      <c r="A38" s="12" t="str">
        <f t="shared" ref="A38:A69" si="3">CONCATENATE(B38,C38,D38)</f>
        <v/>
      </c>
      <c r="B38" s="13"/>
      <c r="C38" s="14" t="s">
        <v>42</v>
      </c>
      <c r="D38" s="15"/>
      <c r="E38" s="20"/>
      <c r="F38" s="16"/>
      <c r="G38" s="20"/>
      <c r="H38" s="13"/>
      <c r="I38" s="31"/>
      <c r="J38" s="34"/>
      <c r="K38" s="17"/>
      <c r="L38" s="18"/>
      <c r="M38" s="19"/>
    </row>
    <row r="39" spans="1:13" ht="14.4" x14ac:dyDescent="0.25">
      <c r="A39" s="12" t="str">
        <f t="shared" si="3"/>
        <v/>
      </c>
      <c r="B39" s="13"/>
      <c r="C39" s="14" t="s">
        <v>42</v>
      </c>
      <c r="D39" s="15"/>
      <c r="E39" s="20"/>
      <c r="F39" s="16"/>
      <c r="G39" s="20"/>
      <c r="H39" s="13"/>
      <c r="I39" s="31"/>
      <c r="J39" s="34"/>
      <c r="K39" s="17"/>
      <c r="L39" s="18"/>
      <c r="M39" s="19"/>
    </row>
    <row r="40" spans="1:13" ht="14.4" x14ac:dyDescent="0.25">
      <c r="A40" s="12" t="str">
        <f t="shared" si="3"/>
        <v/>
      </c>
      <c r="B40" s="13"/>
      <c r="C40" s="14" t="s">
        <v>42</v>
      </c>
      <c r="D40" s="15"/>
      <c r="E40" s="20"/>
      <c r="F40" s="16"/>
      <c r="G40" s="20"/>
      <c r="H40" s="13"/>
      <c r="I40" s="31"/>
      <c r="J40" s="34"/>
      <c r="K40" s="17"/>
      <c r="L40" s="18"/>
      <c r="M40" s="19"/>
    </row>
    <row r="41" spans="1:13" ht="14.4" x14ac:dyDescent="0.25">
      <c r="A41" s="12" t="str">
        <f t="shared" si="3"/>
        <v/>
      </c>
      <c r="B41" s="13"/>
      <c r="C41" s="14" t="s">
        <v>42</v>
      </c>
      <c r="D41" s="15"/>
      <c r="E41" s="20"/>
      <c r="F41" s="16"/>
      <c r="G41" s="20"/>
      <c r="H41" s="13"/>
      <c r="I41" s="31"/>
      <c r="J41" s="34"/>
      <c r="K41" s="17"/>
      <c r="L41" s="18"/>
      <c r="M41" s="19"/>
    </row>
    <row r="42" spans="1:13" ht="14.4" x14ac:dyDescent="0.25">
      <c r="A42" s="12" t="str">
        <f t="shared" si="3"/>
        <v/>
      </c>
      <c r="B42" s="13"/>
      <c r="C42" s="14" t="s">
        <v>42</v>
      </c>
      <c r="D42" s="15"/>
      <c r="E42" s="20"/>
      <c r="F42" s="16"/>
      <c r="G42" s="20"/>
      <c r="H42" s="13"/>
      <c r="I42" s="31"/>
      <c r="J42" s="34"/>
      <c r="K42" s="17"/>
      <c r="L42" s="18"/>
      <c r="M42" s="19"/>
    </row>
    <row r="43" spans="1:13" ht="14.4" x14ac:dyDescent="0.25">
      <c r="A43" s="12" t="str">
        <f t="shared" si="3"/>
        <v/>
      </c>
      <c r="B43" s="13"/>
      <c r="C43" s="14" t="s">
        <v>42</v>
      </c>
      <c r="D43" s="15"/>
      <c r="E43" s="20"/>
      <c r="F43" s="16"/>
      <c r="G43" s="20"/>
      <c r="H43" s="13"/>
      <c r="I43" s="31"/>
      <c r="J43" s="34"/>
      <c r="K43" s="17"/>
      <c r="L43" s="18"/>
      <c r="M43" s="19"/>
    </row>
    <row r="44" spans="1:13" ht="14.4" x14ac:dyDescent="0.25">
      <c r="A44" s="12" t="str">
        <f t="shared" si="3"/>
        <v/>
      </c>
      <c r="B44" s="13"/>
      <c r="C44" s="14" t="s">
        <v>42</v>
      </c>
      <c r="D44" s="15"/>
      <c r="E44" s="20"/>
      <c r="F44" s="16"/>
      <c r="G44" s="20"/>
      <c r="H44" s="13"/>
      <c r="I44" s="31"/>
      <c r="J44" s="34"/>
      <c r="K44" s="17"/>
      <c r="L44" s="18"/>
      <c r="M44" s="19"/>
    </row>
    <row r="45" spans="1:13" ht="14.4" x14ac:dyDescent="0.25">
      <c r="A45" s="12" t="str">
        <f t="shared" si="3"/>
        <v/>
      </c>
      <c r="B45" s="13"/>
      <c r="C45" s="14" t="s">
        <v>42</v>
      </c>
      <c r="D45" s="15"/>
      <c r="E45" s="20"/>
      <c r="F45" s="16"/>
      <c r="G45" s="20"/>
      <c r="H45" s="13"/>
      <c r="I45" s="31"/>
      <c r="J45" s="34"/>
      <c r="K45" s="17"/>
      <c r="L45" s="18"/>
      <c r="M45" s="19"/>
    </row>
    <row r="46" spans="1:13" ht="14.4" x14ac:dyDescent="0.25">
      <c r="A46" s="12" t="str">
        <f t="shared" si="3"/>
        <v/>
      </c>
      <c r="B46" s="13"/>
      <c r="C46" s="14" t="s">
        <v>42</v>
      </c>
      <c r="D46" s="15"/>
      <c r="E46" s="20"/>
      <c r="F46" s="16"/>
      <c r="G46" s="20"/>
      <c r="H46" s="13"/>
      <c r="I46" s="31"/>
      <c r="J46" s="34"/>
      <c r="K46" s="17"/>
      <c r="L46" s="18"/>
      <c r="M46" s="19"/>
    </row>
    <row r="47" spans="1:13" ht="14.4" x14ac:dyDescent="0.25">
      <c r="A47" s="12" t="str">
        <f t="shared" si="3"/>
        <v/>
      </c>
      <c r="B47" s="13"/>
      <c r="C47" s="14" t="s">
        <v>42</v>
      </c>
      <c r="D47" s="15"/>
      <c r="E47" s="20"/>
      <c r="F47" s="16"/>
      <c r="G47" s="20"/>
      <c r="H47" s="13"/>
      <c r="I47" s="31"/>
      <c r="J47" s="34"/>
      <c r="K47" s="17"/>
      <c r="L47" s="18"/>
      <c r="M47" s="19"/>
    </row>
    <row r="48" spans="1:13" ht="14.4" x14ac:dyDescent="0.25">
      <c r="A48" s="12" t="str">
        <f t="shared" si="3"/>
        <v/>
      </c>
      <c r="B48" s="13"/>
      <c r="C48" s="14" t="s">
        <v>42</v>
      </c>
      <c r="D48" s="15"/>
      <c r="E48" s="20"/>
      <c r="F48" s="16"/>
      <c r="G48" s="20"/>
      <c r="H48" s="13"/>
      <c r="I48" s="31"/>
      <c r="J48" s="34"/>
      <c r="K48" s="17"/>
      <c r="L48" s="18"/>
      <c r="M48" s="19"/>
    </row>
    <row r="49" spans="1:13" ht="14.4" x14ac:dyDescent="0.25">
      <c r="A49" s="12" t="str">
        <f t="shared" si="3"/>
        <v/>
      </c>
      <c r="B49" s="13"/>
      <c r="C49" s="14" t="s">
        <v>42</v>
      </c>
      <c r="D49" s="15"/>
      <c r="E49" s="20"/>
      <c r="F49" s="16"/>
      <c r="G49" s="20"/>
      <c r="H49" s="13"/>
      <c r="I49" s="31"/>
      <c r="J49" s="34"/>
      <c r="K49" s="17"/>
      <c r="L49" s="18"/>
      <c r="M49" s="19"/>
    </row>
    <row r="50" spans="1:13" ht="14.4" x14ac:dyDescent="0.25">
      <c r="A50" s="12" t="str">
        <f t="shared" si="3"/>
        <v/>
      </c>
      <c r="B50" s="13"/>
      <c r="C50" s="14" t="s">
        <v>42</v>
      </c>
      <c r="D50" s="15"/>
      <c r="E50" s="20"/>
      <c r="F50" s="16"/>
      <c r="G50" s="20"/>
      <c r="H50" s="13"/>
      <c r="I50" s="31"/>
      <c r="J50" s="34"/>
      <c r="K50" s="17"/>
      <c r="L50" s="18"/>
      <c r="M50" s="19"/>
    </row>
    <row r="51" spans="1:13" ht="14.4" x14ac:dyDescent="0.25">
      <c r="A51" s="12" t="str">
        <f t="shared" si="3"/>
        <v/>
      </c>
      <c r="B51" s="13"/>
      <c r="C51" s="14" t="s">
        <v>42</v>
      </c>
      <c r="D51" s="15"/>
      <c r="E51" s="20"/>
      <c r="F51" s="16"/>
      <c r="G51" s="20"/>
      <c r="H51" s="13"/>
      <c r="I51" s="31"/>
      <c r="J51" s="34"/>
      <c r="K51" s="17"/>
      <c r="L51" s="18"/>
      <c r="M51" s="19"/>
    </row>
    <row r="52" spans="1:13" ht="14.4" x14ac:dyDescent="0.25">
      <c r="A52" s="12" t="str">
        <f t="shared" si="3"/>
        <v/>
      </c>
      <c r="B52" s="13"/>
      <c r="C52" s="14" t="s">
        <v>42</v>
      </c>
      <c r="D52" s="15"/>
      <c r="E52" s="20"/>
      <c r="F52" s="16"/>
      <c r="G52" s="20"/>
      <c r="H52" s="13"/>
      <c r="I52" s="31"/>
      <c r="J52" s="34"/>
      <c r="K52" s="17"/>
      <c r="L52" s="18"/>
      <c r="M52" s="19"/>
    </row>
    <row r="53" spans="1:13" ht="14.4" x14ac:dyDescent="0.25">
      <c r="A53" s="12" t="str">
        <f t="shared" si="3"/>
        <v/>
      </c>
      <c r="B53" s="13"/>
      <c r="C53" s="14" t="s">
        <v>42</v>
      </c>
      <c r="D53" s="15"/>
      <c r="E53" s="20"/>
      <c r="F53" s="16"/>
      <c r="G53" s="20"/>
      <c r="H53" s="13"/>
      <c r="I53" s="31"/>
      <c r="J53" s="34"/>
      <c r="K53" s="17"/>
      <c r="L53" s="18"/>
      <c r="M53" s="19"/>
    </row>
    <row r="54" spans="1:13" ht="14.4" x14ac:dyDescent="0.25">
      <c r="A54" s="12" t="str">
        <f t="shared" si="3"/>
        <v/>
      </c>
      <c r="B54" s="13"/>
      <c r="C54" s="14" t="s">
        <v>42</v>
      </c>
      <c r="D54" s="15"/>
      <c r="E54" s="20"/>
      <c r="F54" s="16"/>
      <c r="G54" s="20"/>
      <c r="H54" s="13"/>
      <c r="I54" s="31"/>
      <c r="J54" s="34"/>
      <c r="K54" s="17"/>
      <c r="L54" s="18"/>
      <c r="M54" s="19"/>
    </row>
    <row r="55" spans="1:13" ht="14.4" x14ac:dyDescent="0.25">
      <c r="A55" s="12" t="str">
        <f t="shared" si="3"/>
        <v/>
      </c>
      <c r="B55" s="13"/>
      <c r="C55" s="14" t="s">
        <v>42</v>
      </c>
      <c r="D55" s="15"/>
      <c r="E55" s="20"/>
      <c r="F55" s="16"/>
      <c r="G55" s="20"/>
      <c r="H55" s="13"/>
      <c r="I55" s="31"/>
      <c r="J55" s="34"/>
      <c r="K55" s="17"/>
      <c r="L55" s="18"/>
      <c r="M55" s="19"/>
    </row>
    <row r="56" spans="1:13" ht="14.4" x14ac:dyDescent="0.25">
      <c r="A56" s="12" t="str">
        <f t="shared" si="3"/>
        <v/>
      </c>
      <c r="B56" s="13"/>
      <c r="C56" s="14" t="s">
        <v>42</v>
      </c>
      <c r="D56" s="15"/>
      <c r="E56" s="20"/>
      <c r="F56" s="16"/>
      <c r="G56" s="20"/>
      <c r="H56" s="13"/>
      <c r="I56" s="31"/>
      <c r="J56" s="34"/>
      <c r="K56" s="17"/>
      <c r="L56" s="18"/>
      <c r="M56" s="19"/>
    </row>
    <row r="57" spans="1:13" ht="14.4" x14ac:dyDescent="0.25">
      <c r="A57" s="12" t="str">
        <f t="shared" si="3"/>
        <v/>
      </c>
      <c r="B57" s="13"/>
      <c r="C57" s="14" t="s">
        <v>42</v>
      </c>
      <c r="D57" s="15"/>
      <c r="E57" s="20"/>
      <c r="F57" s="16"/>
      <c r="G57" s="20"/>
      <c r="H57" s="13"/>
      <c r="I57" s="31"/>
      <c r="J57" s="34"/>
      <c r="K57" s="17"/>
      <c r="L57" s="18"/>
      <c r="M57" s="19"/>
    </row>
    <row r="58" spans="1:13" ht="14.4" x14ac:dyDescent="0.25">
      <c r="A58" s="12" t="str">
        <f t="shared" si="3"/>
        <v/>
      </c>
      <c r="B58" s="13"/>
      <c r="C58" s="14" t="s">
        <v>42</v>
      </c>
      <c r="D58" s="15"/>
      <c r="E58" s="20"/>
      <c r="F58" s="16"/>
      <c r="G58" s="20"/>
      <c r="H58" s="13"/>
      <c r="I58" s="31"/>
      <c r="J58" s="34"/>
      <c r="K58" s="17"/>
      <c r="L58" s="18"/>
      <c r="M58" s="19"/>
    </row>
    <row r="59" spans="1:13" ht="14.4" x14ac:dyDescent="0.25">
      <c r="A59" s="12" t="str">
        <f t="shared" si="3"/>
        <v/>
      </c>
      <c r="B59" s="13"/>
      <c r="C59" s="14" t="s">
        <v>42</v>
      </c>
      <c r="D59" s="15"/>
      <c r="E59" s="20"/>
      <c r="F59" s="16"/>
      <c r="G59" s="20"/>
      <c r="H59" s="13"/>
      <c r="I59" s="31"/>
      <c r="J59" s="34"/>
      <c r="K59" s="17"/>
      <c r="L59" s="18"/>
      <c r="M59" s="19"/>
    </row>
    <row r="60" spans="1:13" ht="14.4" x14ac:dyDescent="0.25">
      <c r="A60" s="12" t="str">
        <f t="shared" si="3"/>
        <v/>
      </c>
      <c r="B60" s="13"/>
      <c r="C60" s="14" t="s">
        <v>42</v>
      </c>
      <c r="D60" s="15"/>
      <c r="E60" s="20"/>
      <c r="F60" s="16"/>
      <c r="G60" s="20"/>
      <c r="H60" s="13"/>
      <c r="I60" s="31"/>
      <c r="J60" s="34"/>
      <c r="K60" s="17"/>
      <c r="L60" s="18"/>
      <c r="M60" s="19"/>
    </row>
    <row r="61" spans="1:13" ht="14.4" x14ac:dyDescent="0.25">
      <c r="A61" s="12" t="str">
        <f t="shared" si="3"/>
        <v/>
      </c>
      <c r="B61" s="13"/>
      <c r="C61" s="14" t="s">
        <v>42</v>
      </c>
      <c r="D61" s="15"/>
      <c r="E61" s="20"/>
      <c r="F61" s="16"/>
      <c r="G61" s="20"/>
      <c r="H61" s="13"/>
      <c r="I61" s="31"/>
      <c r="J61" s="34"/>
      <c r="K61" s="17"/>
      <c r="L61" s="18"/>
      <c r="M61" s="19"/>
    </row>
    <row r="62" spans="1:13" ht="14.4" x14ac:dyDescent="0.25">
      <c r="A62" s="12" t="str">
        <f t="shared" si="3"/>
        <v/>
      </c>
      <c r="B62" s="13"/>
      <c r="C62" s="14" t="s">
        <v>42</v>
      </c>
      <c r="D62" s="15"/>
      <c r="E62" s="20"/>
      <c r="F62" s="16"/>
      <c r="G62" s="20"/>
      <c r="H62" s="13"/>
      <c r="I62" s="31"/>
      <c r="J62" s="34"/>
      <c r="K62" s="17"/>
      <c r="L62" s="18"/>
      <c r="M62" s="19"/>
    </row>
    <row r="63" spans="1:13" ht="14.4" x14ac:dyDescent="0.25">
      <c r="A63" s="12" t="str">
        <f t="shared" si="3"/>
        <v/>
      </c>
      <c r="B63" s="13"/>
      <c r="C63" s="14" t="s">
        <v>42</v>
      </c>
      <c r="D63" s="15"/>
      <c r="E63" s="20"/>
      <c r="F63" s="16"/>
      <c r="G63" s="20"/>
      <c r="H63" s="13"/>
      <c r="I63" s="31"/>
      <c r="J63" s="34"/>
      <c r="K63" s="17"/>
      <c r="L63" s="18"/>
      <c r="M63" s="19"/>
    </row>
    <row r="64" spans="1:13" ht="14.4" x14ac:dyDescent="0.25">
      <c r="A64" s="12" t="str">
        <f t="shared" si="3"/>
        <v/>
      </c>
      <c r="B64" s="13"/>
      <c r="C64" s="14" t="s">
        <v>42</v>
      </c>
      <c r="D64" s="15"/>
      <c r="E64" s="20"/>
      <c r="F64" s="16"/>
      <c r="G64" s="20"/>
      <c r="H64" s="13"/>
      <c r="I64" s="31"/>
      <c r="J64" s="34"/>
      <c r="K64" s="17"/>
      <c r="L64" s="18"/>
      <c r="M64" s="19"/>
    </row>
    <row r="65" spans="1:13" ht="14.4" x14ac:dyDescent="0.25">
      <c r="A65" s="12" t="str">
        <f t="shared" si="3"/>
        <v/>
      </c>
      <c r="B65" s="13"/>
      <c r="C65" s="14" t="s">
        <v>42</v>
      </c>
      <c r="D65" s="15"/>
      <c r="E65" s="20"/>
      <c r="F65" s="16"/>
      <c r="G65" s="20"/>
      <c r="H65" s="13"/>
      <c r="I65" s="31"/>
      <c r="J65" s="34"/>
      <c r="K65" s="17"/>
      <c r="L65" s="18"/>
      <c r="M65" s="19"/>
    </row>
    <row r="66" spans="1:13" ht="14.4" x14ac:dyDescent="0.25">
      <c r="A66" s="12" t="str">
        <f t="shared" si="3"/>
        <v/>
      </c>
      <c r="B66" s="13"/>
      <c r="C66" s="14" t="s">
        <v>42</v>
      </c>
      <c r="D66" s="15"/>
      <c r="E66" s="20"/>
      <c r="F66" s="16"/>
      <c r="G66" s="20"/>
      <c r="H66" s="13"/>
      <c r="I66" s="31"/>
      <c r="J66" s="34"/>
      <c r="K66" s="17"/>
      <c r="L66" s="18"/>
      <c r="M66" s="19"/>
    </row>
    <row r="67" spans="1:13" ht="14.4" x14ac:dyDescent="0.25">
      <c r="A67" s="12" t="str">
        <f t="shared" si="3"/>
        <v/>
      </c>
      <c r="B67" s="13"/>
      <c r="C67" s="14" t="s">
        <v>42</v>
      </c>
      <c r="D67" s="15"/>
      <c r="E67" s="20"/>
      <c r="F67" s="16"/>
      <c r="G67" s="20"/>
      <c r="H67" s="13"/>
      <c r="I67" s="31"/>
      <c r="J67" s="34"/>
      <c r="K67" s="17"/>
      <c r="L67" s="18"/>
      <c r="M67" s="19"/>
    </row>
    <row r="68" spans="1:13" ht="14.4" x14ac:dyDescent="0.25">
      <c r="A68" s="12" t="str">
        <f t="shared" si="3"/>
        <v/>
      </c>
      <c r="B68" s="13"/>
      <c r="C68" s="14" t="s">
        <v>42</v>
      </c>
      <c r="D68" s="15"/>
      <c r="E68" s="20"/>
      <c r="F68" s="16"/>
      <c r="G68" s="20"/>
      <c r="H68" s="13"/>
      <c r="I68" s="31"/>
      <c r="J68" s="34"/>
      <c r="K68" s="17"/>
      <c r="L68" s="18"/>
      <c r="M68" s="19"/>
    </row>
    <row r="69" spans="1:13" ht="14.4" x14ac:dyDescent="0.25">
      <c r="A69" s="12" t="str">
        <f t="shared" si="3"/>
        <v/>
      </c>
      <c r="B69" s="13"/>
      <c r="C69" s="14" t="s">
        <v>42</v>
      </c>
      <c r="D69" s="15"/>
      <c r="E69" s="20"/>
      <c r="F69" s="16"/>
      <c r="G69" s="20"/>
      <c r="H69" s="13"/>
      <c r="I69" s="31"/>
      <c r="J69" s="34"/>
      <c r="K69" s="17"/>
      <c r="L69" s="18"/>
      <c r="M69" s="19"/>
    </row>
    <row r="70" spans="1:13" ht="14.4" x14ac:dyDescent="0.25">
      <c r="A70" s="12" t="str">
        <f t="shared" ref="A70:A101" si="4">CONCATENATE(B70,C70,D70)</f>
        <v/>
      </c>
      <c r="B70" s="13"/>
      <c r="C70" s="14" t="s">
        <v>42</v>
      </c>
      <c r="D70" s="15"/>
      <c r="E70" s="20"/>
      <c r="F70" s="16"/>
      <c r="G70" s="20"/>
      <c r="H70" s="13"/>
      <c r="I70" s="31"/>
      <c r="J70" s="34"/>
      <c r="K70" s="17"/>
      <c r="L70" s="18"/>
      <c r="M70" s="19"/>
    </row>
    <row r="71" spans="1:13" ht="14.4" x14ac:dyDescent="0.25">
      <c r="A71" s="12" t="str">
        <f t="shared" si="4"/>
        <v/>
      </c>
      <c r="B71" s="13"/>
      <c r="C71" s="14" t="s">
        <v>42</v>
      </c>
      <c r="D71" s="15"/>
      <c r="E71" s="20"/>
      <c r="F71" s="16"/>
      <c r="G71" s="20"/>
      <c r="H71" s="13"/>
      <c r="I71" s="31"/>
      <c r="J71" s="34"/>
      <c r="K71" s="17"/>
      <c r="L71" s="18"/>
      <c r="M71" s="19"/>
    </row>
    <row r="72" spans="1:13" ht="14.4" x14ac:dyDescent="0.25">
      <c r="A72" s="12" t="str">
        <f t="shared" si="4"/>
        <v/>
      </c>
      <c r="B72" s="13"/>
      <c r="C72" s="14" t="s">
        <v>42</v>
      </c>
      <c r="D72" s="15"/>
      <c r="E72" s="20"/>
      <c r="F72" s="16"/>
      <c r="G72" s="20"/>
      <c r="H72" s="13"/>
      <c r="I72" s="31"/>
      <c r="J72" s="34"/>
      <c r="K72" s="17"/>
      <c r="L72" s="18"/>
      <c r="M72" s="19"/>
    </row>
    <row r="73" spans="1:13" ht="14.4" x14ac:dyDescent="0.25">
      <c r="A73" s="12" t="str">
        <f t="shared" si="4"/>
        <v/>
      </c>
      <c r="B73" s="13"/>
      <c r="C73" s="14" t="s">
        <v>42</v>
      </c>
      <c r="D73" s="15"/>
      <c r="E73" s="20"/>
      <c r="F73" s="16"/>
      <c r="G73" s="20"/>
      <c r="H73" s="13"/>
      <c r="I73" s="31"/>
      <c r="J73" s="34"/>
      <c r="K73" s="17"/>
      <c r="L73" s="18"/>
      <c r="M73" s="19"/>
    </row>
    <row r="74" spans="1:13" ht="14.4" x14ac:dyDescent="0.25">
      <c r="A74" s="12" t="str">
        <f t="shared" si="4"/>
        <v/>
      </c>
      <c r="B74" s="13"/>
      <c r="C74" s="14" t="s">
        <v>42</v>
      </c>
      <c r="D74" s="15"/>
      <c r="E74" s="20"/>
      <c r="F74" s="16"/>
      <c r="G74" s="20"/>
      <c r="H74" s="13"/>
      <c r="I74" s="31"/>
      <c r="J74" s="34"/>
      <c r="K74" s="17"/>
      <c r="L74" s="18"/>
      <c r="M74" s="19"/>
    </row>
    <row r="75" spans="1:13" ht="14.4" x14ac:dyDescent="0.25">
      <c r="A75" s="12" t="str">
        <f t="shared" si="4"/>
        <v/>
      </c>
      <c r="B75" s="13"/>
      <c r="C75" s="14" t="s">
        <v>42</v>
      </c>
      <c r="D75" s="15"/>
      <c r="E75" s="20"/>
      <c r="F75" s="16"/>
      <c r="G75" s="20"/>
      <c r="H75" s="13"/>
      <c r="I75" s="31"/>
      <c r="J75" s="34"/>
      <c r="K75" s="17"/>
      <c r="L75" s="18"/>
      <c r="M75" s="19"/>
    </row>
    <row r="76" spans="1:13" ht="14.4" x14ac:dyDescent="0.25">
      <c r="A76" s="12" t="str">
        <f t="shared" si="4"/>
        <v/>
      </c>
      <c r="B76" s="13"/>
      <c r="C76" s="14" t="s">
        <v>42</v>
      </c>
      <c r="D76" s="15"/>
      <c r="E76" s="20"/>
      <c r="F76" s="16"/>
      <c r="G76" s="20"/>
      <c r="H76" s="13"/>
      <c r="I76" s="31"/>
      <c r="J76" s="34"/>
      <c r="K76" s="17"/>
      <c r="L76" s="18"/>
      <c r="M76" s="19"/>
    </row>
    <row r="77" spans="1:13" ht="14.4" x14ac:dyDescent="0.25">
      <c r="A77" s="12" t="str">
        <f t="shared" si="4"/>
        <v/>
      </c>
      <c r="B77" s="13"/>
      <c r="C77" s="14" t="s">
        <v>42</v>
      </c>
      <c r="D77" s="15"/>
      <c r="E77" s="20"/>
      <c r="F77" s="16"/>
      <c r="G77" s="20"/>
      <c r="H77" s="13"/>
      <c r="I77" s="31"/>
      <c r="J77" s="34"/>
      <c r="K77" s="17"/>
      <c r="L77" s="18"/>
      <c r="M77" s="19"/>
    </row>
    <row r="78" spans="1:13" ht="14.4" x14ac:dyDescent="0.25">
      <c r="A78" s="12" t="str">
        <f t="shared" si="4"/>
        <v/>
      </c>
      <c r="B78" s="13"/>
      <c r="C78" s="14" t="s">
        <v>42</v>
      </c>
      <c r="D78" s="15"/>
      <c r="E78" s="20"/>
      <c r="F78" s="16"/>
      <c r="G78" s="20"/>
      <c r="H78" s="13"/>
      <c r="I78" s="31"/>
      <c r="J78" s="34"/>
      <c r="K78" s="17"/>
      <c r="L78" s="18"/>
      <c r="M78" s="19"/>
    </row>
    <row r="79" spans="1:13" ht="14.4" x14ac:dyDescent="0.25">
      <c r="A79" s="12" t="str">
        <f t="shared" si="4"/>
        <v/>
      </c>
      <c r="B79" s="13"/>
      <c r="C79" s="14" t="s">
        <v>42</v>
      </c>
      <c r="D79" s="15"/>
      <c r="E79" s="20"/>
      <c r="F79" s="16"/>
      <c r="G79" s="20"/>
      <c r="H79" s="13"/>
      <c r="I79" s="31"/>
      <c r="J79" s="34"/>
      <c r="K79" s="17"/>
      <c r="L79" s="18"/>
      <c r="M79" s="19"/>
    </row>
    <row r="80" spans="1:13" ht="14.4" x14ac:dyDescent="0.25">
      <c r="A80" s="12" t="str">
        <f t="shared" si="4"/>
        <v/>
      </c>
      <c r="B80" s="13"/>
      <c r="C80" s="14" t="s">
        <v>42</v>
      </c>
      <c r="D80" s="15"/>
      <c r="E80" s="20"/>
      <c r="F80" s="16"/>
      <c r="G80" s="20"/>
      <c r="H80" s="13"/>
      <c r="I80" s="31"/>
      <c r="J80" s="34"/>
      <c r="K80" s="17"/>
      <c r="L80" s="18"/>
      <c r="M80" s="19"/>
    </row>
    <row r="81" spans="1:13" ht="14.4" x14ac:dyDescent="0.25">
      <c r="A81" s="12" t="str">
        <f t="shared" si="4"/>
        <v/>
      </c>
      <c r="B81" s="13"/>
      <c r="C81" s="14" t="s">
        <v>42</v>
      </c>
      <c r="D81" s="15"/>
      <c r="E81" s="20"/>
      <c r="F81" s="16"/>
      <c r="G81" s="20"/>
      <c r="H81" s="13"/>
      <c r="I81" s="31"/>
      <c r="J81" s="34"/>
      <c r="K81" s="17"/>
      <c r="L81" s="18"/>
      <c r="M81" s="19"/>
    </row>
    <row r="82" spans="1:13" ht="14.4" x14ac:dyDescent="0.25">
      <c r="A82" s="12" t="str">
        <f t="shared" si="4"/>
        <v/>
      </c>
      <c r="B82" s="13"/>
      <c r="C82" s="14" t="s">
        <v>42</v>
      </c>
      <c r="D82" s="15"/>
      <c r="E82" s="20"/>
      <c r="F82" s="16"/>
      <c r="G82" s="20"/>
      <c r="H82" s="13"/>
      <c r="I82" s="31"/>
      <c r="J82" s="34"/>
      <c r="K82" s="17"/>
      <c r="L82" s="18"/>
      <c r="M82" s="19"/>
    </row>
    <row r="83" spans="1:13" ht="14.4" x14ac:dyDescent="0.25">
      <c r="A83" s="12" t="str">
        <f t="shared" si="4"/>
        <v/>
      </c>
      <c r="B83" s="13"/>
      <c r="C83" s="14" t="s">
        <v>42</v>
      </c>
      <c r="D83" s="15"/>
      <c r="E83" s="20"/>
      <c r="F83" s="16"/>
      <c r="G83" s="20"/>
      <c r="H83" s="13"/>
      <c r="I83" s="31"/>
      <c r="J83" s="34"/>
      <c r="K83" s="17"/>
      <c r="L83" s="18"/>
      <c r="M83" s="19"/>
    </row>
    <row r="84" spans="1:13" ht="14.4" x14ac:dyDescent="0.25">
      <c r="A84" s="12" t="str">
        <f t="shared" si="4"/>
        <v/>
      </c>
      <c r="B84" s="13"/>
      <c r="C84" s="14" t="s">
        <v>42</v>
      </c>
      <c r="D84" s="15"/>
      <c r="E84" s="20"/>
      <c r="F84" s="16"/>
      <c r="G84" s="20"/>
      <c r="H84" s="13"/>
      <c r="I84" s="31"/>
      <c r="J84" s="34"/>
      <c r="K84" s="17"/>
      <c r="L84" s="18"/>
      <c r="M84" s="19"/>
    </row>
    <row r="85" spans="1:13" ht="14.4" x14ac:dyDescent="0.25">
      <c r="A85" s="12" t="str">
        <f t="shared" si="4"/>
        <v/>
      </c>
      <c r="B85" s="13"/>
      <c r="C85" s="14" t="s">
        <v>42</v>
      </c>
      <c r="D85" s="15"/>
      <c r="E85" s="20"/>
      <c r="F85" s="16"/>
      <c r="G85" s="20"/>
      <c r="H85" s="13"/>
      <c r="I85" s="31"/>
      <c r="J85" s="34"/>
      <c r="K85" s="17"/>
      <c r="L85" s="18"/>
      <c r="M85" s="19"/>
    </row>
    <row r="86" spans="1:13" ht="14.4" x14ac:dyDescent="0.25">
      <c r="A86" s="12" t="str">
        <f t="shared" si="4"/>
        <v/>
      </c>
      <c r="B86" s="13"/>
      <c r="C86" s="14" t="s">
        <v>42</v>
      </c>
      <c r="D86" s="15"/>
      <c r="E86" s="20"/>
      <c r="F86" s="16"/>
      <c r="G86" s="20"/>
      <c r="H86" s="13"/>
      <c r="I86" s="31"/>
      <c r="J86" s="34"/>
      <c r="K86" s="17"/>
      <c r="L86" s="18"/>
      <c r="M86" s="19"/>
    </row>
    <row r="87" spans="1:13" ht="14.4" x14ac:dyDescent="0.25">
      <c r="A87" s="12" t="str">
        <f t="shared" si="4"/>
        <v/>
      </c>
      <c r="B87" s="13"/>
      <c r="C87" s="14" t="s">
        <v>42</v>
      </c>
      <c r="D87" s="15"/>
      <c r="E87" s="20"/>
      <c r="F87" s="16"/>
      <c r="G87" s="20"/>
      <c r="H87" s="13"/>
      <c r="I87" s="31"/>
      <c r="J87" s="34"/>
      <c r="K87" s="17"/>
      <c r="L87" s="18"/>
      <c r="M87" s="19"/>
    </row>
    <row r="88" spans="1:13" ht="14.4" x14ac:dyDescent="0.25">
      <c r="A88" s="12" t="str">
        <f t="shared" si="4"/>
        <v/>
      </c>
      <c r="B88" s="13"/>
      <c r="C88" s="14" t="s">
        <v>42</v>
      </c>
      <c r="D88" s="15"/>
      <c r="E88" s="20"/>
      <c r="F88" s="16"/>
      <c r="G88" s="20"/>
      <c r="H88" s="13"/>
      <c r="I88" s="31"/>
      <c r="J88" s="34"/>
      <c r="K88" s="17"/>
      <c r="L88" s="18"/>
      <c r="M88" s="19"/>
    </row>
    <row r="89" spans="1:13" ht="14.4" x14ac:dyDescent="0.25">
      <c r="A89" s="12" t="str">
        <f t="shared" si="4"/>
        <v/>
      </c>
      <c r="B89" s="13"/>
      <c r="C89" s="14" t="s">
        <v>42</v>
      </c>
      <c r="D89" s="15"/>
      <c r="E89" s="20"/>
      <c r="F89" s="16"/>
      <c r="G89" s="20"/>
      <c r="H89" s="13"/>
      <c r="I89" s="31"/>
      <c r="J89" s="34"/>
      <c r="K89" s="17"/>
      <c r="L89" s="18"/>
      <c r="M89" s="19"/>
    </row>
    <row r="90" spans="1:13" ht="14.4" x14ac:dyDescent="0.25">
      <c r="A90" s="12" t="str">
        <f t="shared" si="4"/>
        <v/>
      </c>
      <c r="B90" s="13"/>
      <c r="C90" s="14" t="s">
        <v>42</v>
      </c>
      <c r="D90" s="15"/>
      <c r="E90" s="20"/>
      <c r="F90" s="16"/>
      <c r="G90" s="20"/>
      <c r="H90" s="13"/>
      <c r="I90" s="31"/>
      <c r="J90" s="34"/>
      <c r="K90" s="17"/>
      <c r="L90" s="18"/>
      <c r="M90" s="19"/>
    </row>
    <row r="91" spans="1:13" ht="14.4" x14ac:dyDescent="0.25">
      <c r="A91" s="12" t="str">
        <f t="shared" si="4"/>
        <v/>
      </c>
      <c r="B91" s="13"/>
      <c r="C91" s="14" t="s">
        <v>42</v>
      </c>
      <c r="D91" s="15"/>
      <c r="E91" s="20"/>
      <c r="F91" s="16"/>
      <c r="G91" s="20"/>
      <c r="H91" s="13"/>
      <c r="I91" s="31"/>
      <c r="J91" s="34"/>
      <c r="K91" s="17"/>
      <c r="L91" s="18"/>
      <c r="M91" s="19"/>
    </row>
    <row r="92" spans="1:13" ht="14.4" x14ac:dyDescent="0.25">
      <c r="A92" s="12" t="str">
        <f t="shared" si="4"/>
        <v/>
      </c>
      <c r="B92" s="13"/>
      <c r="C92" s="14" t="s">
        <v>42</v>
      </c>
      <c r="D92" s="15"/>
      <c r="E92" s="20"/>
      <c r="F92" s="16"/>
      <c r="G92" s="20"/>
      <c r="H92" s="13"/>
      <c r="I92" s="31"/>
      <c r="J92" s="34"/>
      <c r="K92" s="17"/>
      <c r="L92" s="18"/>
      <c r="M92" s="19"/>
    </row>
    <row r="93" spans="1:13" ht="14.4" x14ac:dyDescent="0.25">
      <c r="A93" s="12" t="str">
        <f t="shared" si="4"/>
        <v/>
      </c>
      <c r="B93" s="13"/>
      <c r="C93" s="14" t="s">
        <v>42</v>
      </c>
      <c r="D93" s="15"/>
      <c r="E93" s="20"/>
      <c r="F93" s="16"/>
      <c r="G93" s="20"/>
      <c r="H93" s="13"/>
      <c r="I93" s="31"/>
      <c r="J93" s="34"/>
      <c r="K93" s="17"/>
      <c r="L93" s="18"/>
      <c r="M93" s="19"/>
    </row>
    <row r="94" spans="1:13" ht="14.4" x14ac:dyDescent="0.25">
      <c r="A94" s="12" t="str">
        <f t="shared" si="4"/>
        <v/>
      </c>
      <c r="B94" s="13"/>
      <c r="C94" s="14" t="s">
        <v>42</v>
      </c>
      <c r="D94" s="15"/>
      <c r="E94" s="20"/>
      <c r="F94" s="16"/>
      <c r="G94" s="20"/>
      <c r="H94" s="13"/>
      <c r="I94" s="31"/>
      <c r="J94" s="34"/>
      <c r="K94" s="17"/>
      <c r="L94" s="18"/>
      <c r="M94" s="19"/>
    </row>
    <row r="95" spans="1:13" ht="14.4" x14ac:dyDescent="0.25">
      <c r="A95" s="12" t="str">
        <f t="shared" si="4"/>
        <v/>
      </c>
      <c r="B95" s="13"/>
      <c r="C95" s="14" t="s">
        <v>42</v>
      </c>
      <c r="D95" s="15"/>
      <c r="E95" s="20"/>
      <c r="F95" s="16"/>
      <c r="G95" s="20"/>
      <c r="H95" s="13"/>
      <c r="I95" s="31"/>
      <c r="J95" s="34"/>
      <c r="K95" s="17"/>
      <c r="L95" s="18"/>
      <c r="M95" s="19"/>
    </row>
    <row r="96" spans="1:13" ht="14.4" x14ac:dyDescent="0.25">
      <c r="A96" s="12" t="str">
        <f t="shared" si="4"/>
        <v/>
      </c>
      <c r="B96" s="13"/>
      <c r="C96" s="14" t="s">
        <v>42</v>
      </c>
      <c r="D96" s="15"/>
      <c r="E96" s="20"/>
      <c r="F96" s="16"/>
      <c r="G96" s="20"/>
      <c r="H96" s="13"/>
      <c r="I96" s="31"/>
      <c r="J96" s="34"/>
      <c r="K96" s="17"/>
      <c r="L96" s="18"/>
      <c r="M96" s="19"/>
    </row>
    <row r="97" spans="1:13" ht="14.4" x14ac:dyDescent="0.25">
      <c r="A97" s="12" t="str">
        <f t="shared" si="4"/>
        <v/>
      </c>
      <c r="B97" s="13"/>
      <c r="C97" s="14" t="s">
        <v>42</v>
      </c>
      <c r="D97" s="15"/>
      <c r="E97" s="20"/>
      <c r="F97" s="16"/>
      <c r="G97" s="20"/>
      <c r="H97" s="13"/>
      <c r="I97" s="31"/>
      <c r="J97" s="34"/>
      <c r="K97" s="17"/>
      <c r="L97" s="18"/>
      <c r="M97" s="19"/>
    </row>
    <row r="98" spans="1:13" ht="14.4" x14ac:dyDescent="0.25">
      <c r="A98" s="12" t="str">
        <f t="shared" si="4"/>
        <v/>
      </c>
      <c r="B98" s="13"/>
      <c r="C98" s="14" t="s">
        <v>42</v>
      </c>
      <c r="D98" s="15"/>
      <c r="E98" s="20"/>
      <c r="F98" s="16"/>
      <c r="G98" s="20"/>
      <c r="H98" s="13"/>
      <c r="I98" s="31"/>
      <c r="J98" s="34"/>
      <c r="K98" s="17"/>
      <c r="L98" s="18"/>
      <c r="M98" s="19"/>
    </row>
    <row r="99" spans="1:13" ht="14.4" x14ac:dyDescent="0.25">
      <c r="A99" s="12" t="str">
        <f t="shared" si="4"/>
        <v/>
      </c>
      <c r="B99" s="13"/>
      <c r="C99" s="14" t="s">
        <v>42</v>
      </c>
      <c r="D99" s="15"/>
      <c r="E99" s="20"/>
      <c r="F99" s="16"/>
      <c r="G99" s="20"/>
      <c r="H99" s="13"/>
      <c r="I99" s="31"/>
      <c r="J99" s="34"/>
      <c r="K99" s="17"/>
      <c r="L99" s="18"/>
      <c r="M99" s="19"/>
    </row>
    <row r="100" spans="1:13" ht="14.4" x14ac:dyDescent="0.25">
      <c r="A100" s="12" t="str">
        <f t="shared" si="4"/>
        <v/>
      </c>
      <c r="B100" s="13"/>
      <c r="C100" s="14" t="s">
        <v>42</v>
      </c>
      <c r="D100" s="15"/>
      <c r="E100" s="20"/>
      <c r="F100" s="16"/>
      <c r="G100" s="20"/>
      <c r="H100" s="13"/>
      <c r="I100" s="31"/>
      <c r="J100" s="34"/>
      <c r="K100" s="17"/>
      <c r="L100" s="18"/>
      <c r="M100" s="19"/>
    </row>
    <row r="101" spans="1:13" ht="14.4" x14ac:dyDescent="0.25">
      <c r="A101" s="12" t="str">
        <f t="shared" si="4"/>
        <v/>
      </c>
      <c r="B101" s="13"/>
      <c r="C101" s="14" t="s">
        <v>42</v>
      </c>
      <c r="D101" s="15"/>
      <c r="E101" s="20"/>
      <c r="F101" s="16"/>
      <c r="G101" s="20"/>
      <c r="H101" s="13"/>
      <c r="I101" s="31"/>
      <c r="J101" s="34"/>
      <c r="K101" s="17"/>
      <c r="L101" s="18"/>
      <c r="M101" s="19"/>
    </row>
    <row r="102" spans="1:13" ht="14.4" x14ac:dyDescent="0.25">
      <c r="A102" s="12" t="str">
        <f t="shared" ref="A102:A133" si="5">CONCATENATE(B102,C102,D102)</f>
        <v/>
      </c>
      <c r="B102" s="13"/>
      <c r="C102" s="14" t="s">
        <v>42</v>
      </c>
      <c r="D102" s="15"/>
      <c r="E102" s="20"/>
      <c r="F102" s="16"/>
      <c r="G102" s="20"/>
      <c r="H102" s="13"/>
      <c r="I102" s="31"/>
      <c r="J102" s="34"/>
      <c r="K102" s="17"/>
      <c r="L102" s="18"/>
      <c r="M102" s="19"/>
    </row>
    <row r="103" spans="1:13" ht="14.4" x14ac:dyDescent="0.25">
      <c r="A103" s="12" t="str">
        <f t="shared" si="5"/>
        <v/>
      </c>
      <c r="B103" s="13"/>
      <c r="C103" s="14" t="s">
        <v>42</v>
      </c>
      <c r="D103" s="15"/>
      <c r="E103" s="20"/>
      <c r="F103" s="16"/>
      <c r="G103" s="20"/>
      <c r="H103" s="13"/>
      <c r="I103" s="31"/>
      <c r="J103" s="34"/>
      <c r="K103" s="17"/>
      <c r="L103" s="18"/>
      <c r="M103" s="19"/>
    </row>
    <row r="104" spans="1:13" ht="14.4" x14ac:dyDescent="0.25">
      <c r="A104" s="12" t="str">
        <f t="shared" si="5"/>
        <v/>
      </c>
      <c r="B104" s="13"/>
      <c r="C104" s="14" t="s">
        <v>42</v>
      </c>
      <c r="D104" s="15"/>
      <c r="E104" s="20"/>
      <c r="F104" s="16"/>
      <c r="G104" s="20"/>
      <c r="H104" s="13"/>
      <c r="I104" s="31"/>
      <c r="J104" s="34"/>
      <c r="K104" s="17"/>
      <c r="L104" s="18"/>
      <c r="M104" s="19"/>
    </row>
    <row r="105" spans="1:13" ht="14.4" x14ac:dyDescent="0.25">
      <c r="A105" s="12" t="str">
        <f t="shared" si="5"/>
        <v/>
      </c>
      <c r="B105" s="13"/>
      <c r="C105" s="14" t="s">
        <v>42</v>
      </c>
      <c r="D105" s="15"/>
      <c r="E105" s="20"/>
      <c r="F105" s="16"/>
      <c r="G105" s="20"/>
      <c r="H105" s="13"/>
      <c r="I105" s="31"/>
      <c r="J105" s="34"/>
      <c r="K105" s="17"/>
      <c r="L105" s="18"/>
      <c r="M105" s="19"/>
    </row>
    <row r="106" spans="1:13" ht="14.4" x14ac:dyDescent="0.25">
      <c r="A106" s="12" t="str">
        <f t="shared" si="5"/>
        <v/>
      </c>
      <c r="B106" s="13"/>
      <c r="C106" s="14" t="s">
        <v>42</v>
      </c>
      <c r="D106" s="15"/>
      <c r="E106" s="20"/>
      <c r="F106" s="16"/>
      <c r="G106" s="20"/>
      <c r="H106" s="13"/>
      <c r="I106" s="31"/>
      <c r="J106" s="34"/>
      <c r="K106" s="17"/>
      <c r="L106" s="18"/>
      <c r="M106" s="19"/>
    </row>
    <row r="107" spans="1:13" ht="14.4" x14ac:dyDescent="0.25">
      <c r="A107" s="12" t="str">
        <f t="shared" si="5"/>
        <v/>
      </c>
      <c r="B107" s="13"/>
      <c r="C107" s="14" t="s">
        <v>42</v>
      </c>
      <c r="D107" s="15"/>
      <c r="E107" s="20"/>
      <c r="F107" s="16"/>
      <c r="G107" s="20"/>
      <c r="H107" s="13"/>
      <c r="I107" s="31"/>
      <c r="J107" s="34"/>
      <c r="K107" s="17"/>
      <c r="L107" s="18"/>
      <c r="M107" s="19"/>
    </row>
    <row r="108" spans="1:13" ht="14.4" x14ac:dyDescent="0.25">
      <c r="A108" s="12" t="str">
        <f t="shared" si="5"/>
        <v/>
      </c>
      <c r="B108" s="13"/>
      <c r="C108" s="14" t="s">
        <v>42</v>
      </c>
      <c r="D108" s="15"/>
      <c r="E108" s="20"/>
      <c r="F108" s="16"/>
      <c r="G108" s="20"/>
      <c r="H108" s="13"/>
      <c r="I108" s="31"/>
      <c r="J108" s="34"/>
      <c r="K108" s="17"/>
      <c r="L108" s="18"/>
      <c r="M108" s="19"/>
    </row>
    <row r="109" spans="1:13" ht="14.4" x14ac:dyDescent="0.25">
      <c r="A109" s="12" t="str">
        <f t="shared" si="5"/>
        <v/>
      </c>
      <c r="B109" s="13"/>
      <c r="C109" s="14" t="s">
        <v>42</v>
      </c>
      <c r="D109" s="15"/>
      <c r="E109" s="20"/>
      <c r="F109" s="16"/>
      <c r="G109" s="20"/>
      <c r="H109" s="13"/>
      <c r="I109" s="31"/>
      <c r="J109" s="34"/>
      <c r="K109" s="17"/>
      <c r="L109" s="18"/>
      <c r="M109" s="19"/>
    </row>
    <row r="110" spans="1:13" ht="14.4" x14ac:dyDescent="0.25">
      <c r="A110" s="12" t="str">
        <f t="shared" si="5"/>
        <v/>
      </c>
      <c r="B110" s="13"/>
      <c r="C110" s="14" t="s">
        <v>42</v>
      </c>
      <c r="D110" s="15"/>
      <c r="E110" s="20"/>
      <c r="F110" s="16"/>
      <c r="G110" s="20"/>
      <c r="H110" s="13"/>
      <c r="I110" s="31"/>
      <c r="J110" s="34"/>
      <c r="K110" s="17"/>
      <c r="L110" s="18"/>
      <c r="M110" s="19"/>
    </row>
    <row r="111" spans="1:13" ht="14.4" x14ac:dyDescent="0.25">
      <c r="A111" s="12" t="str">
        <f t="shared" si="5"/>
        <v/>
      </c>
      <c r="B111" s="13"/>
      <c r="C111" s="14" t="s">
        <v>42</v>
      </c>
      <c r="D111" s="15"/>
      <c r="E111" s="20"/>
      <c r="F111" s="16"/>
      <c r="G111" s="20"/>
      <c r="H111" s="13"/>
      <c r="I111" s="31"/>
      <c r="J111" s="34"/>
      <c r="K111" s="17"/>
      <c r="L111" s="18"/>
      <c r="M111" s="19"/>
    </row>
    <row r="112" spans="1:13" ht="14.4" x14ac:dyDescent="0.25">
      <c r="A112" s="12" t="str">
        <f t="shared" si="5"/>
        <v/>
      </c>
      <c r="B112" s="13"/>
      <c r="C112" s="14" t="s">
        <v>42</v>
      </c>
      <c r="D112" s="15"/>
      <c r="E112" s="20"/>
      <c r="F112" s="16"/>
      <c r="G112" s="20"/>
      <c r="H112" s="13"/>
      <c r="I112" s="31"/>
      <c r="J112" s="34"/>
      <c r="K112" s="17"/>
      <c r="L112" s="18"/>
      <c r="M112" s="19"/>
    </row>
    <row r="113" spans="1:13" ht="14.4" x14ac:dyDescent="0.25">
      <c r="A113" s="12" t="str">
        <f t="shared" si="5"/>
        <v/>
      </c>
      <c r="B113" s="13"/>
      <c r="C113" s="14" t="s">
        <v>42</v>
      </c>
      <c r="D113" s="15"/>
      <c r="E113" s="20"/>
      <c r="F113" s="16"/>
      <c r="G113" s="20"/>
      <c r="H113" s="13"/>
      <c r="I113" s="31"/>
      <c r="J113" s="34"/>
      <c r="K113" s="17"/>
      <c r="L113" s="18"/>
      <c r="M113" s="19"/>
    </row>
    <row r="114" spans="1:13" ht="14.4" x14ac:dyDescent="0.25">
      <c r="A114" s="12" t="str">
        <f t="shared" si="5"/>
        <v/>
      </c>
      <c r="B114" s="13"/>
      <c r="C114" s="14" t="s">
        <v>42</v>
      </c>
      <c r="D114" s="15"/>
      <c r="E114" s="20"/>
      <c r="F114" s="16"/>
      <c r="G114" s="20"/>
      <c r="H114" s="13"/>
      <c r="I114" s="31"/>
      <c r="J114" s="34"/>
      <c r="K114" s="17"/>
      <c r="L114" s="18"/>
      <c r="M114" s="19"/>
    </row>
    <row r="115" spans="1:13" ht="14.4" x14ac:dyDescent="0.25">
      <c r="A115" s="12" t="str">
        <f t="shared" si="5"/>
        <v/>
      </c>
      <c r="B115" s="13"/>
      <c r="C115" s="14" t="s">
        <v>42</v>
      </c>
      <c r="D115" s="15"/>
      <c r="E115" s="20"/>
      <c r="F115" s="16"/>
      <c r="G115" s="20"/>
      <c r="H115" s="13"/>
      <c r="I115" s="31"/>
      <c r="J115" s="34"/>
      <c r="K115" s="17"/>
      <c r="L115" s="18"/>
      <c r="M115" s="19"/>
    </row>
    <row r="116" spans="1:13" ht="14.4" x14ac:dyDescent="0.25">
      <c r="A116" s="12" t="str">
        <f t="shared" si="5"/>
        <v/>
      </c>
      <c r="B116" s="13"/>
      <c r="C116" s="14" t="s">
        <v>42</v>
      </c>
      <c r="D116" s="15"/>
      <c r="E116" s="20"/>
      <c r="F116" s="16"/>
      <c r="G116" s="20"/>
      <c r="H116" s="13"/>
      <c r="I116" s="31"/>
      <c r="J116" s="34"/>
      <c r="K116" s="17"/>
      <c r="L116" s="18"/>
      <c r="M116" s="19"/>
    </row>
    <row r="117" spans="1:13" ht="14.4" x14ac:dyDescent="0.25">
      <c r="A117" s="12" t="str">
        <f t="shared" si="5"/>
        <v/>
      </c>
      <c r="B117" s="13"/>
      <c r="C117" s="14" t="s">
        <v>42</v>
      </c>
      <c r="D117" s="15"/>
      <c r="E117" s="20"/>
      <c r="F117" s="16"/>
      <c r="G117" s="20"/>
      <c r="H117" s="13"/>
      <c r="I117" s="31"/>
      <c r="J117" s="34"/>
      <c r="K117" s="17"/>
      <c r="L117" s="18"/>
      <c r="M117" s="19"/>
    </row>
    <row r="118" spans="1:13" ht="14.4" x14ac:dyDescent="0.25">
      <c r="A118" s="12" t="str">
        <f t="shared" si="5"/>
        <v/>
      </c>
      <c r="B118" s="13"/>
      <c r="C118" s="14" t="s">
        <v>42</v>
      </c>
      <c r="D118" s="15"/>
      <c r="E118" s="20"/>
      <c r="F118" s="16"/>
      <c r="G118" s="20"/>
      <c r="H118" s="13"/>
      <c r="I118" s="31"/>
      <c r="J118" s="34"/>
      <c r="K118" s="17"/>
      <c r="L118" s="18"/>
      <c r="M118" s="19"/>
    </row>
    <row r="119" spans="1:13" ht="14.4" x14ac:dyDescent="0.25">
      <c r="A119" s="12" t="str">
        <f t="shared" si="5"/>
        <v/>
      </c>
      <c r="B119" s="13"/>
      <c r="C119" s="14" t="s">
        <v>42</v>
      </c>
      <c r="D119" s="15"/>
      <c r="E119" s="20"/>
      <c r="F119" s="16"/>
      <c r="G119" s="20"/>
      <c r="H119" s="13"/>
      <c r="I119" s="31"/>
      <c r="J119" s="34"/>
      <c r="K119" s="17"/>
      <c r="L119" s="18"/>
      <c r="M119" s="19"/>
    </row>
    <row r="120" spans="1:13" ht="14.4" x14ac:dyDescent="0.25">
      <c r="A120" s="12" t="str">
        <f t="shared" si="5"/>
        <v/>
      </c>
      <c r="B120" s="13"/>
      <c r="C120" s="14" t="s">
        <v>42</v>
      </c>
      <c r="D120" s="15"/>
      <c r="E120" s="20"/>
      <c r="F120" s="16"/>
      <c r="G120" s="20"/>
      <c r="H120" s="13"/>
      <c r="I120" s="31"/>
      <c r="J120" s="34"/>
      <c r="K120" s="17"/>
      <c r="L120" s="18"/>
      <c r="M120" s="19"/>
    </row>
    <row r="121" spans="1:13" ht="14.4" x14ac:dyDescent="0.25">
      <c r="A121" s="12" t="str">
        <f t="shared" si="5"/>
        <v/>
      </c>
      <c r="B121" s="13"/>
      <c r="C121" s="14" t="s">
        <v>42</v>
      </c>
      <c r="D121" s="15"/>
      <c r="E121" s="20"/>
      <c r="F121" s="16"/>
      <c r="G121" s="20"/>
      <c r="H121" s="13"/>
      <c r="I121" s="31"/>
      <c r="J121" s="34"/>
      <c r="K121" s="17"/>
      <c r="L121" s="18"/>
      <c r="M121" s="19"/>
    </row>
    <row r="122" spans="1:13" ht="14.4" x14ac:dyDescent="0.25">
      <c r="A122" s="12" t="str">
        <f t="shared" si="5"/>
        <v/>
      </c>
      <c r="B122" s="13"/>
      <c r="C122" s="14" t="s">
        <v>42</v>
      </c>
      <c r="D122" s="15"/>
      <c r="E122" s="20"/>
      <c r="F122" s="16"/>
      <c r="G122" s="20"/>
      <c r="H122" s="13"/>
      <c r="I122" s="31"/>
      <c r="J122" s="34"/>
      <c r="K122" s="17"/>
      <c r="L122" s="18"/>
      <c r="M122" s="19"/>
    </row>
    <row r="123" spans="1:13" ht="14.4" x14ac:dyDescent="0.25">
      <c r="A123" s="12" t="str">
        <f t="shared" si="5"/>
        <v/>
      </c>
      <c r="B123" s="13"/>
      <c r="C123" s="14" t="s">
        <v>42</v>
      </c>
      <c r="D123" s="15"/>
      <c r="E123" s="20"/>
      <c r="F123" s="16"/>
      <c r="G123" s="20"/>
      <c r="H123" s="13"/>
      <c r="I123" s="31"/>
      <c r="J123" s="34"/>
      <c r="K123" s="17"/>
      <c r="L123" s="18"/>
      <c r="M123" s="19"/>
    </row>
    <row r="124" spans="1:13" ht="14.4" x14ac:dyDescent="0.25">
      <c r="A124" s="12" t="str">
        <f t="shared" si="5"/>
        <v/>
      </c>
      <c r="B124" s="13"/>
      <c r="C124" s="14" t="s">
        <v>42</v>
      </c>
      <c r="D124" s="15"/>
      <c r="E124" s="20"/>
      <c r="F124" s="16"/>
      <c r="G124" s="20"/>
      <c r="H124" s="13"/>
      <c r="I124" s="31"/>
      <c r="J124" s="34"/>
      <c r="K124" s="17"/>
      <c r="L124" s="18"/>
      <c r="M124" s="19"/>
    </row>
    <row r="125" spans="1:13" ht="14.4" x14ac:dyDescent="0.25">
      <c r="A125" s="12" t="str">
        <f t="shared" si="5"/>
        <v/>
      </c>
      <c r="B125" s="13"/>
      <c r="C125" s="14" t="s">
        <v>42</v>
      </c>
      <c r="D125" s="15"/>
      <c r="E125" s="20"/>
      <c r="F125" s="16"/>
      <c r="G125" s="20"/>
      <c r="H125" s="13"/>
      <c r="I125" s="31"/>
      <c r="J125" s="34"/>
      <c r="K125" s="17"/>
      <c r="L125" s="18"/>
      <c r="M125" s="19"/>
    </row>
    <row r="126" spans="1:13" ht="14.4" x14ac:dyDescent="0.25">
      <c r="A126" s="12" t="str">
        <f t="shared" si="5"/>
        <v/>
      </c>
      <c r="B126" s="13"/>
      <c r="C126" s="14" t="s">
        <v>42</v>
      </c>
      <c r="D126" s="15"/>
      <c r="E126" s="20"/>
      <c r="F126" s="16"/>
      <c r="G126" s="20"/>
      <c r="H126" s="13"/>
      <c r="I126" s="31"/>
      <c r="J126" s="34"/>
      <c r="K126" s="17"/>
      <c r="L126" s="18"/>
      <c r="M126" s="19"/>
    </row>
    <row r="127" spans="1:13" ht="14.4" x14ac:dyDescent="0.25">
      <c r="A127" s="12" t="str">
        <f t="shared" si="5"/>
        <v/>
      </c>
      <c r="B127" s="13"/>
      <c r="C127" s="14" t="s">
        <v>42</v>
      </c>
      <c r="D127" s="15"/>
      <c r="E127" s="20"/>
      <c r="F127" s="16"/>
      <c r="G127" s="20"/>
      <c r="H127" s="13"/>
      <c r="I127" s="31"/>
      <c r="J127" s="34"/>
      <c r="K127" s="17"/>
      <c r="L127" s="18"/>
      <c r="M127" s="19"/>
    </row>
    <row r="128" spans="1:13" ht="14.4" x14ac:dyDescent="0.25">
      <c r="A128" s="12" t="str">
        <f t="shared" si="5"/>
        <v/>
      </c>
      <c r="B128" s="13"/>
      <c r="C128" s="14" t="s">
        <v>42</v>
      </c>
      <c r="D128" s="15"/>
      <c r="E128" s="20"/>
      <c r="F128" s="16"/>
      <c r="G128" s="20"/>
      <c r="H128" s="13"/>
      <c r="I128" s="31"/>
      <c r="J128" s="34"/>
      <c r="K128" s="17"/>
      <c r="L128" s="18"/>
      <c r="M128" s="19"/>
    </row>
    <row r="129" spans="1:13" ht="14.4" x14ac:dyDescent="0.25">
      <c r="A129" s="12" t="str">
        <f t="shared" si="5"/>
        <v/>
      </c>
      <c r="B129" s="13"/>
      <c r="C129" s="14" t="s">
        <v>42</v>
      </c>
      <c r="D129" s="15"/>
      <c r="E129" s="20"/>
      <c r="F129" s="16"/>
      <c r="G129" s="20"/>
      <c r="H129" s="13"/>
      <c r="I129" s="31"/>
      <c r="J129" s="34"/>
      <c r="K129" s="17"/>
      <c r="L129" s="18"/>
      <c r="M129" s="19"/>
    </row>
    <row r="130" spans="1:13" ht="14.4" x14ac:dyDescent="0.25">
      <c r="A130" s="12" t="str">
        <f t="shared" si="5"/>
        <v/>
      </c>
      <c r="B130" s="13"/>
      <c r="C130" s="14" t="s">
        <v>42</v>
      </c>
      <c r="D130" s="15"/>
      <c r="E130" s="20"/>
      <c r="F130" s="16"/>
      <c r="G130" s="20"/>
      <c r="H130" s="13"/>
      <c r="I130" s="31"/>
      <c r="J130" s="34"/>
      <c r="K130" s="17"/>
      <c r="L130" s="18"/>
      <c r="M130" s="19"/>
    </row>
    <row r="131" spans="1:13" ht="14.4" x14ac:dyDescent="0.25">
      <c r="A131" s="12" t="str">
        <f t="shared" si="5"/>
        <v/>
      </c>
      <c r="B131" s="13"/>
      <c r="C131" s="14" t="s">
        <v>42</v>
      </c>
      <c r="D131" s="15"/>
      <c r="E131" s="20"/>
      <c r="F131" s="16"/>
      <c r="G131" s="20"/>
      <c r="H131" s="13"/>
      <c r="I131" s="31"/>
      <c r="J131" s="34"/>
      <c r="K131" s="17"/>
      <c r="L131" s="18"/>
      <c r="M131" s="19"/>
    </row>
    <row r="132" spans="1:13" ht="14.4" x14ac:dyDescent="0.25">
      <c r="A132" s="12" t="str">
        <f t="shared" si="5"/>
        <v/>
      </c>
      <c r="B132" s="13"/>
      <c r="C132" s="14" t="s">
        <v>42</v>
      </c>
      <c r="D132" s="15"/>
      <c r="E132" s="20"/>
      <c r="F132" s="16"/>
      <c r="G132" s="20"/>
      <c r="H132" s="13"/>
      <c r="I132" s="31"/>
      <c r="J132" s="34"/>
      <c r="K132" s="17"/>
      <c r="L132" s="18"/>
      <c r="M132" s="19"/>
    </row>
    <row r="133" spans="1:13" ht="14.4" x14ac:dyDescent="0.25">
      <c r="A133" s="12" t="str">
        <f t="shared" si="5"/>
        <v/>
      </c>
      <c r="B133" s="13"/>
      <c r="C133" s="14" t="s">
        <v>42</v>
      </c>
      <c r="D133" s="15"/>
      <c r="E133" s="20"/>
      <c r="F133" s="16"/>
      <c r="G133" s="20"/>
      <c r="H133" s="13"/>
      <c r="I133" s="31"/>
      <c r="J133" s="34"/>
      <c r="K133" s="17"/>
      <c r="L133" s="18"/>
      <c r="M133" s="19"/>
    </row>
    <row r="134" spans="1:13" ht="14.4" x14ac:dyDescent="0.25">
      <c r="A134" s="12" t="str">
        <f t="shared" ref="A134:A146" si="6">CONCATENATE(B134,C134,D134)</f>
        <v/>
      </c>
      <c r="B134" s="13"/>
      <c r="C134" s="14" t="s">
        <v>42</v>
      </c>
      <c r="D134" s="15"/>
      <c r="E134" s="20"/>
      <c r="F134" s="16"/>
      <c r="G134" s="20"/>
      <c r="H134" s="13"/>
      <c r="I134" s="31"/>
      <c r="J134" s="34"/>
      <c r="K134" s="17"/>
      <c r="L134" s="18"/>
      <c r="M134" s="19"/>
    </row>
    <row r="135" spans="1:13" ht="14.4" x14ac:dyDescent="0.25">
      <c r="A135" s="12" t="str">
        <f t="shared" si="6"/>
        <v/>
      </c>
      <c r="B135" s="13"/>
      <c r="C135" s="14" t="s">
        <v>42</v>
      </c>
      <c r="D135" s="15"/>
      <c r="E135" s="20"/>
      <c r="F135" s="16"/>
      <c r="G135" s="20"/>
      <c r="H135" s="13"/>
      <c r="I135" s="31"/>
      <c r="J135" s="34"/>
      <c r="K135" s="17"/>
      <c r="L135" s="18"/>
      <c r="M135" s="19"/>
    </row>
    <row r="136" spans="1:13" ht="14.4" x14ac:dyDescent="0.25">
      <c r="A136" s="12" t="str">
        <f t="shared" si="6"/>
        <v/>
      </c>
      <c r="B136" s="13"/>
      <c r="C136" s="14" t="s">
        <v>42</v>
      </c>
      <c r="D136" s="15"/>
      <c r="E136" s="20"/>
      <c r="F136" s="16"/>
      <c r="G136" s="20"/>
      <c r="H136" s="13"/>
      <c r="I136" s="31"/>
      <c r="J136" s="34"/>
      <c r="K136" s="17"/>
      <c r="L136" s="18"/>
      <c r="M136" s="19"/>
    </row>
    <row r="137" spans="1:13" ht="14.4" x14ac:dyDescent="0.25">
      <c r="A137" s="12" t="str">
        <f t="shared" si="6"/>
        <v/>
      </c>
      <c r="B137" s="13"/>
      <c r="C137" s="14" t="s">
        <v>42</v>
      </c>
      <c r="D137" s="15"/>
      <c r="E137" s="20"/>
      <c r="F137" s="16"/>
      <c r="G137" s="20"/>
      <c r="H137" s="13"/>
      <c r="I137" s="31"/>
      <c r="J137" s="34"/>
      <c r="K137" s="17"/>
      <c r="L137" s="18"/>
      <c r="M137" s="19"/>
    </row>
    <row r="138" spans="1:13" ht="14.4" x14ac:dyDescent="0.25">
      <c r="A138" s="12" t="str">
        <f t="shared" si="6"/>
        <v/>
      </c>
      <c r="B138" s="13"/>
      <c r="C138" s="14" t="s">
        <v>42</v>
      </c>
      <c r="D138" s="15"/>
      <c r="E138" s="20"/>
      <c r="F138" s="16"/>
      <c r="G138" s="20"/>
      <c r="H138" s="13"/>
      <c r="I138" s="31"/>
      <c r="J138" s="34"/>
      <c r="K138" s="17"/>
      <c r="L138" s="18"/>
      <c r="M138" s="19"/>
    </row>
    <row r="139" spans="1:13" ht="14.4" x14ac:dyDescent="0.25">
      <c r="A139" s="12" t="str">
        <f t="shared" si="6"/>
        <v/>
      </c>
      <c r="B139" s="13"/>
      <c r="C139" s="14" t="s">
        <v>42</v>
      </c>
      <c r="D139" s="15"/>
      <c r="E139" s="20"/>
      <c r="F139" s="16"/>
      <c r="G139" s="20"/>
      <c r="H139" s="13"/>
      <c r="I139" s="31"/>
      <c r="J139" s="34"/>
      <c r="K139" s="17"/>
      <c r="L139" s="18"/>
      <c r="M139" s="19"/>
    </row>
    <row r="140" spans="1:13" ht="14.4" x14ac:dyDescent="0.25">
      <c r="A140" s="12" t="str">
        <f t="shared" si="6"/>
        <v/>
      </c>
      <c r="B140" s="13"/>
      <c r="C140" s="14" t="s">
        <v>42</v>
      </c>
      <c r="D140" s="15"/>
      <c r="E140" s="20"/>
      <c r="F140" s="16"/>
      <c r="G140" s="20"/>
      <c r="H140" s="13"/>
      <c r="I140" s="31"/>
      <c r="J140" s="34"/>
      <c r="K140" s="17"/>
      <c r="L140" s="18"/>
      <c r="M140" s="19"/>
    </row>
    <row r="141" spans="1:13" ht="14.4" x14ac:dyDescent="0.25">
      <c r="A141" s="12" t="str">
        <f t="shared" si="6"/>
        <v/>
      </c>
      <c r="B141" s="13"/>
      <c r="C141" s="14" t="s">
        <v>42</v>
      </c>
      <c r="D141" s="15"/>
      <c r="E141" s="20"/>
      <c r="F141" s="16"/>
      <c r="G141" s="20"/>
      <c r="H141" s="13"/>
      <c r="I141" s="31"/>
      <c r="J141" s="34"/>
      <c r="K141" s="17"/>
      <c r="L141" s="18"/>
      <c r="M141" s="19"/>
    </row>
    <row r="142" spans="1:13" ht="14.4" x14ac:dyDescent="0.25">
      <c r="A142" s="12" t="str">
        <f t="shared" si="6"/>
        <v/>
      </c>
      <c r="B142" s="13"/>
      <c r="C142" s="14" t="s">
        <v>42</v>
      </c>
      <c r="D142" s="15"/>
      <c r="E142" s="20"/>
      <c r="F142" s="16"/>
      <c r="G142" s="20"/>
      <c r="H142" s="13"/>
      <c r="I142" s="31"/>
      <c r="J142" s="34"/>
      <c r="K142" s="17"/>
      <c r="L142" s="18"/>
      <c r="M142" s="19"/>
    </row>
    <row r="143" spans="1:13" ht="14.4" x14ac:dyDescent="0.25">
      <c r="A143" s="12" t="str">
        <f t="shared" si="6"/>
        <v/>
      </c>
      <c r="B143" s="13"/>
      <c r="C143" s="14" t="s">
        <v>42</v>
      </c>
      <c r="D143" s="15"/>
      <c r="E143" s="20"/>
      <c r="F143" s="16"/>
      <c r="G143" s="20"/>
      <c r="H143" s="13"/>
      <c r="I143" s="31"/>
      <c r="J143" s="34"/>
      <c r="K143" s="17"/>
      <c r="L143" s="18"/>
      <c r="M143" s="19"/>
    </row>
    <row r="144" spans="1:13" ht="14.4" x14ac:dyDescent="0.25">
      <c r="A144" s="12" t="str">
        <f t="shared" si="6"/>
        <v/>
      </c>
      <c r="B144" s="13"/>
      <c r="C144" s="14" t="s">
        <v>42</v>
      </c>
      <c r="D144" s="15"/>
      <c r="E144" s="20"/>
      <c r="F144" s="16"/>
      <c r="G144" s="20"/>
      <c r="H144" s="13"/>
      <c r="I144" s="31"/>
      <c r="J144" s="34"/>
      <c r="K144" s="17"/>
      <c r="L144" s="18"/>
      <c r="M144" s="19"/>
    </row>
    <row r="145" spans="1:13" ht="14.4" x14ac:dyDescent="0.25">
      <c r="A145" s="12" t="str">
        <f t="shared" si="6"/>
        <v/>
      </c>
      <c r="B145" s="13"/>
      <c r="C145" s="14" t="s">
        <v>42</v>
      </c>
      <c r="D145" s="15"/>
      <c r="E145" s="20"/>
      <c r="F145" s="16"/>
      <c r="G145" s="20"/>
      <c r="H145" s="13"/>
      <c r="I145" s="31"/>
      <c r="J145" s="34"/>
      <c r="K145" s="17"/>
      <c r="L145" s="18"/>
      <c r="M145" s="19"/>
    </row>
    <row r="146" spans="1:13" ht="14.4" x14ac:dyDescent="0.25">
      <c r="A146" s="12" t="str">
        <f t="shared" si="6"/>
        <v/>
      </c>
      <c r="B146" s="13"/>
      <c r="C146" s="14" t="s">
        <v>42</v>
      </c>
      <c r="D146" s="15"/>
      <c r="E146" s="20"/>
      <c r="F146" s="16"/>
      <c r="G146" s="20"/>
      <c r="H146" s="13"/>
      <c r="I146" s="31"/>
      <c r="J146" s="34"/>
      <c r="K146" s="17"/>
      <c r="L146" s="18"/>
      <c r="M146" s="19"/>
    </row>
  </sheetData>
  <sortState xmlns:xlrd2="http://schemas.microsoft.com/office/spreadsheetml/2017/richdata2" ref="A6:M62">
    <sortCondition ref="D6:D62"/>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18:D20">
    <cfRule type="duplicateValues" dxfId="18" priority="862"/>
  </conditionalFormatting>
  <conditionalFormatting sqref="C1:D5">
    <cfRule type="duplicateValues" dxfId="17" priority="860"/>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C207-526E-422D-ACBE-B710AB61798E}">
  <sheetPr codeName="Sheet27">
    <tabColor rgb="FFA3E7FF"/>
  </sheetPr>
  <dimension ref="A1:M58"/>
  <sheetViews>
    <sheetView topLeftCell="A53" zoomScale="80" zoomScaleNormal="80" workbookViewId="0">
      <selection activeCell="M6" sqref="M6"/>
    </sheetView>
  </sheetViews>
  <sheetFormatPr defaultColWidth="9.109375" defaultRowHeight="13.2" x14ac:dyDescent="0.25"/>
  <cols>
    <col min="1" max="1" width="45.88671875" style="9" bestFit="1" customWidth="1"/>
    <col min="2" max="2" width="6.6640625" style="1" bestFit="1" customWidth="1"/>
    <col min="3" max="3" width="19.33203125" style="9" bestFit="1" customWidth="1"/>
    <col min="4" max="4" width="28.109375" style="207" bestFit="1" customWidth="1"/>
    <col min="5" max="5" width="9.5546875" style="1" bestFit="1" customWidth="1"/>
    <col min="6" max="6" width="14.88671875" style="9" bestFit="1" customWidth="1"/>
    <col min="7" max="8" width="7.44140625" style="1" bestFit="1" customWidth="1"/>
    <col min="9" max="9" width="8.5546875" style="1" bestFit="1" customWidth="1"/>
    <col min="10" max="10" width="12.88671875" style="1" bestFit="1" customWidth="1"/>
    <col min="11" max="11" width="6.5546875" style="1" bestFit="1" customWidth="1"/>
    <col min="12" max="12" width="12.5546875" style="1" bestFit="1" customWidth="1"/>
    <col min="13" max="13" width="29.44140625" style="1" bestFit="1" customWidth="1"/>
    <col min="14" max="16384" width="9.109375" style="9"/>
  </cols>
  <sheetData>
    <row r="1" spans="1:13" ht="22.5" customHeight="1" thickBot="1" x14ac:dyDescent="0.3">
      <c r="A1" s="81">
        <f>SUM(A2-1)</f>
        <v>0</v>
      </c>
      <c r="B1" s="643" t="s">
        <v>163</v>
      </c>
      <c r="C1" s="644"/>
      <c r="D1" s="7" t="s">
        <v>164</v>
      </c>
      <c r="E1" s="622" t="s">
        <v>215</v>
      </c>
      <c r="F1" s="623"/>
      <c r="G1" s="623"/>
      <c r="H1" s="623"/>
      <c r="I1" s="623"/>
      <c r="J1" s="8" t="s">
        <v>165</v>
      </c>
      <c r="K1" s="665">
        <v>45213</v>
      </c>
      <c r="L1" s="658"/>
      <c r="M1" s="8" t="s">
        <v>166</v>
      </c>
    </row>
    <row r="2" spans="1:13" ht="22.5" customHeight="1" thickBot="1" x14ac:dyDescent="0.3">
      <c r="A2" s="1">
        <f>COUNTA(_xlfn.UNIQUE(D6:D157))</f>
        <v>1</v>
      </c>
      <c r="B2" s="626" t="s">
        <v>167</v>
      </c>
      <c r="C2" s="627"/>
      <c r="D2" s="627"/>
      <c r="E2" s="627"/>
      <c r="F2" s="627"/>
      <c r="G2" s="627"/>
      <c r="H2" s="627"/>
      <c r="I2" s="627"/>
      <c r="J2" s="627"/>
      <c r="K2" s="627"/>
      <c r="L2" s="628"/>
      <c r="M2" s="10" t="s">
        <v>168</v>
      </c>
    </row>
    <row r="3" spans="1:13"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3" ht="14.4" thickBot="1" x14ac:dyDescent="0.3">
      <c r="A4" s="646"/>
      <c r="B4" s="649"/>
      <c r="C4" s="652"/>
      <c r="D4" s="654"/>
      <c r="E4" s="656"/>
      <c r="F4" s="621"/>
      <c r="G4" s="638" t="s">
        <v>179</v>
      </c>
      <c r="H4" s="640" t="s">
        <v>180</v>
      </c>
      <c r="I4" s="640" t="s">
        <v>181</v>
      </c>
      <c r="J4" s="620" t="s">
        <v>182</v>
      </c>
      <c r="K4" s="631"/>
      <c r="L4" s="636"/>
      <c r="M4" s="11">
        <v>1</v>
      </c>
    </row>
    <row r="5" spans="1:13" ht="14.4" thickBot="1" x14ac:dyDescent="0.3">
      <c r="A5" s="647"/>
      <c r="B5" s="650"/>
      <c r="C5" s="653"/>
      <c r="D5" s="642"/>
      <c r="E5" s="633" t="s">
        <v>183</v>
      </c>
      <c r="F5" s="634"/>
      <c r="G5" s="639"/>
      <c r="H5" s="641"/>
      <c r="I5" s="641"/>
      <c r="J5" s="642"/>
      <c r="K5" s="632"/>
      <c r="L5" s="637"/>
      <c r="M5" s="345">
        <v>0</v>
      </c>
    </row>
    <row r="6" spans="1:13" ht="14.4" x14ac:dyDescent="0.25">
      <c r="A6" s="12" t="str">
        <f t="shared" ref="A6:A37" si="0">CONCATENATE(B6,C6,D6)</f>
        <v/>
      </c>
      <c r="B6" s="13"/>
      <c r="C6" s="14"/>
      <c r="D6" s="15"/>
      <c r="E6" s="20"/>
      <c r="F6" s="16"/>
      <c r="G6" s="20"/>
      <c r="H6" s="13"/>
      <c r="I6" s="31"/>
      <c r="J6" s="34"/>
      <c r="K6" s="17"/>
      <c r="L6" s="18">
        <f t="shared" ref="L6:L52" si="1">IF(K6=1,7,IF(K6=2,6,IF(K6=3,5,IF(K6=4,4,IF(K6=5,3,IF(K6=6,2,IF(K6&gt;=6,1,0)))))))</f>
        <v>0</v>
      </c>
      <c r="M6" s="19">
        <f t="shared" ref="M6:M52" si="2">SUM(L6+$M$5)</f>
        <v>0</v>
      </c>
    </row>
    <row r="7" spans="1:13" ht="14.4" x14ac:dyDescent="0.25">
      <c r="A7" s="12" t="str">
        <f t="shared" si="0"/>
        <v/>
      </c>
      <c r="B7" s="13"/>
      <c r="C7" s="14"/>
      <c r="D7" s="15"/>
      <c r="E7" s="20"/>
      <c r="F7" s="16"/>
      <c r="G7" s="20"/>
      <c r="H7" s="13"/>
      <c r="I7" s="31"/>
      <c r="J7" s="34"/>
      <c r="K7" s="17"/>
      <c r="L7" s="18">
        <f t="shared" si="1"/>
        <v>0</v>
      </c>
      <c r="M7" s="19">
        <f t="shared" si="2"/>
        <v>0</v>
      </c>
    </row>
    <row r="8" spans="1:13" ht="14.4" x14ac:dyDescent="0.25">
      <c r="A8" s="12" t="str">
        <f t="shared" si="0"/>
        <v/>
      </c>
      <c r="B8" s="13"/>
      <c r="C8" s="14"/>
      <c r="D8" s="15"/>
      <c r="E8" s="20"/>
      <c r="F8" s="16"/>
      <c r="G8" s="20"/>
      <c r="H8" s="13"/>
      <c r="I8" s="31"/>
      <c r="J8" s="34"/>
      <c r="K8" s="17"/>
      <c r="L8" s="18">
        <f t="shared" si="1"/>
        <v>0</v>
      </c>
      <c r="M8" s="19">
        <f t="shared" si="2"/>
        <v>0</v>
      </c>
    </row>
    <row r="9" spans="1:13" ht="14.4" x14ac:dyDescent="0.25">
      <c r="A9" s="12" t="str">
        <f t="shared" si="0"/>
        <v/>
      </c>
      <c r="B9" s="13"/>
      <c r="C9" s="14"/>
      <c r="D9" s="15"/>
      <c r="E9" s="20"/>
      <c r="F9" s="16"/>
      <c r="G9" s="20"/>
      <c r="H9" s="13"/>
      <c r="I9" s="31"/>
      <c r="J9" s="34"/>
      <c r="K9" s="17"/>
      <c r="L9" s="18">
        <f t="shared" si="1"/>
        <v>0</v>
      </c>
      <c r="M9" s="19">
        <f t="shared" si="2"/>
        <v>0</v>
      </c>
    </row>
    <row r="10" spans="1:13" ht="14.4" x14ac:dyDescent="0.25">
      <c r="A10" s="12" t="str">
        <f t="shared" si="0"/>
        <v/>
      </c>
      <c r="B10" s="13"/>
      <c r="C10" s="14"/>
      <c r="D10" s="15"/>
      <c r="E10" s="20"/>
      <c r="F10" s="16"/>
      <c r="G10" s="20"/>
      <c r="H10" s="13"/>
      <c r="I10" s="31"/>
      <c r="J10" s="34"/>
      <c r="K10" s="17"/>
      <c r="L10" s="18">
        <f t="shared" si="1"/>
        <v>0</v>
      </c>
      <c r="M10" s="19">
        <f t="shared" si="2"/>
        <v>0</v>
      </c>
    </row>
    <row r="11" spans="1:13" ht="14.4" x14ac:dyDescent="0.25">
      <c r="A11" s="12" t="str">
        <f t="shared" si="0"/>
        <v/>
      </c>
      <c r="B11" s="13"/>
      <c r="C11" s="14"/>
      <c r="D11" s="15"/>
      <c r="E11" s="20"/>
      <c r="F11" s="16"/>
      <c r="G11" s="20"/>
      <c r="H11" s="13"/>
      <c r="I11" s="31"/>
      <c r="J11" s="34"/>
      <c r="K11" s="17"/>
      <c r="L11" s="18">
        <f t="shared" si="1"/>
        <v>0</v>
      </c>
      <c r="M11" s="19">
        <f t="shared" si="2"/>
        <v>0</v>
      </c>
    </row>
    <row r="12" spans="1:13" ht="14.4" x14ac:dyDescent="0.25">
      <c r="A12" s="12" t="str">
        <f t="shared" si="0"/>
        <v/>
      </c>
      <c r="B12" s="13"/>
      <c r="C12" s="14"/>
      <c r="D12" s="15"/>
      <c r="E12" s="20"/>
      <c r="F12" s="16"/>
      <c r="G12" s="20"/>
      <c r="H12" s="13"/>
      <c r="I12" s="31"/>
      <c r="J12" s="34"/>
      <c r="K12" s="17"/>
      <c r="L12" s="18">
        <f t="shared" si="1"/>
        <v>0</v>
      </c>
      <c r="M12" s="19">
        <f t="shared" si="2"/>
        <v>0</v>
      </c>
    </row>
    <row r="13" spans="1:13" ht="14.4" x14ac:dyDescent="0.25">
      <c r="A13" s="12" t="str">
        <f t="shared" si="0"/>
        <v/>
      </c>
      <c r="B13" s="13"/>
      <c r="C13" s="14"/>
      <c r="D13" s="295"/>
      <c r="E13" s="20"/>
      <c r="F13" s="16"/>
      <c r="G13" s="20"/>
      <c r="H13" s="13"/>
      <c r="I13" s="31"/>
      <c r="J13" s="34"/>
      <c r="K13" s="17"/>
      <c r="L13" s="18">
        <f t="shared" si="1"/>
        <v>0</v>
      </c>
      <c r="M13" s="19">
        <f t="shared" si="2"/>
        <v>0</v>
      </c>
    </row>
    <row r="14" spans="1:13" ht="14.4" x14ac:dyDescent="0.25">
      <c r="A14" s="12" t="str">
        <f t="shared" si="0"/>
        <v/>
      </c>
      <c r="B14" s="13"/>
      <c r="C14" s="14"/>
      <c r="D14" s="15"/>
      <c r="E14" s="20"/>
      <c r="F14" s="16"/>
      <c r="G14" s="20"/>
      <c r="H14" s="13"/>
      <c r="I14" s="31"/>
      <c r="J14" s="34"/>
      <c r="K14" s="17"/>
      <c r="L14" s="18">
        <f t="shared" si="1"/>
        <v>0</v>
      </c>
      <c r="M14" s="19">
        <f t="shared" si="2"/>
        <v>0</v>
      </c>
    </row>
    <row r="15" spans="1:13" ht="14.4" x14ac:dyDescent="0.25">
      <c r="A15" s="12" t="str">
        <f t="shared" si="0"/>
        <v/>
      </c>
      <c r="B15" s="13"/>
      <c r="C15" s="14"/>
      <c r="D15" s="15"/>
      <c r="E15" s="20"/>
      <c r="F15" s="16"/>
      <c r="G15" s="20"/>
      <c r="H15" s="13"/>
      <c r="I15" s="31"/>
      <c r="J15" s="34"/>
      <c r="K15" s="17"/>
      <c r="L15" s="18">
        <f t="shared" si="1"/>
        <v>0</v>
      </c>
      <c r="M15" s="19">
        <f t="shared" si="2"/>
        <v>0</v>
      </c>
    </row>
    <row r="16" spans="1:13" ht="14.4" x14ac:dyDescent="0.25">
      <c r="A16" s="12" t="str">
        <f t="shared" si="0"/>
        <v/>
      </c>
      <c r="B16" s="13"/>
      <c r="C16" s="14"/>
      <c r="D16" s="15"/>
      <c r="E16" s="20"/>
      <c r="F16" s="16"/>
      <c r="G16" s="20"/>
      <c r="H16" s="13"/>
      <c r="I16" s="31"/>
      <c r="J16" s="34"/>
      <c r="K16" s="17"/>
      <c r="L16" s="18">
        <f t="shared" si="1"/>
        <v>0</v>
      </c>
      <c r="M16" s="19">
        <f t="shared" si="2"/>
        <v>0</v>
      </c>
    </row>
    <row r="17" spans="1:13" ht="14.4" x14ac:dyDescent="0.25">
      <c r="A17" s="12" t="str">
        <f t="shared" si="0"/>
        <v/>
      </c>
      <c r="B17" s="13"/>
      <c r="C17" s="14"/>
      <c r="D17" s="15"/>
      <c r="E17" s="20"/>
      <c r="F17" s="16"/>
      <c r="G17" s="20"/>
      <c r="H17" s="13"/>
      <c r="I17" s="31"/>
      <c r="J17" s="34"/>
      <c r="K17" s="17"/>
      <c r="L17" s="18">
        <f t="shared" si="1"/>
        <v>0</v>
      </c>
      <c r="M17" s="19">
        <f t="shared" si="2"/>
        <v>0</v>
      </c>
    </row>
    <row r="18" spans="1:13" ht="14.4" x14ac:dyDescent="0.25">
      <c r="A18" s="12" t="str">
        <f t="shared" si="0"/>
        <v/>
      </c>
      <c r="B18" s="13"/>
      <c r="C18" s="14"/>
      <c r="D18" s="15"/>
      <c r="E18" s="20"/>
      <c r="F18" s="16"/>
      <c r="G18" s="20"/>
      <c r="H18" s="13"/>
      <c r="I18" s="31"/>
      <c r="J18" s="34"/>
      <c r="K18" s="17"/>
      <c r="L18" s="18">
        <f t="shared" si="1"/>
        <v>0</v>
      </c>
      <c r="M18" s="19">
        <f t="shared" si="2"/>
        <v>0</v>
      </c>
    </row>
    <row r="19" spans="1:13" ht="14.4" x14ac:dyDescent="0.25">
      <c r="A19" s="12" t="str">
        <f t="shared" si="0"/>
        <v/>
      </c>
      <c r="B19" s="13"/>
      <c r="C19" s="14"/>
      <c r="D19" s="295"/>
      <c r="E19" s="20"/>
      <c r="F19" s="16"/>
      <c r="G19" s="20"/>
      <c r="H19" s="13"/>
      <c r="I19" s="31"/>
      <c r="J19" s="34"/>
      <c r="K19" s="17"/>
      <c r="L19" s="18">
        <f t="shared" si="1"/>
        <v>0</v>
      </c>
      <c r="M19" s="19">
        <f t="shared" si="2"/>
        <v>0</v>
      </c>
    </row>
    <row r="20" spans="1:13" ht="14.4" x14ac:dyDescent="0.25">
      <c r="A20" s="12" t="str">
        <f t="shared" si="0"/>
        <v/>
      </c>
      <c r="B20" s="13"/>
      <c r="C20" s="14"/>
      <c r="D20" s="295"/>
      <c r="E20" s="20"/>
      <c r="F20" s="16"/>
      <c r="G20" s="20"/>
      <c r="H20" s="13"/>
      <c r="I20" s="31"/>
      <c r="J20" s="34"/>
      <c r="K20" s="17"/>
      <c r="L20" s="18">
        <f t="shared" si="1"/>
        <v>0</v>
      </c>
      <c r="M20" s="19">
        <f t="shared" si="2"/>
        <v>0</v>
      </c>
    </row>
    <row r="21" spans="1:13" ht="14.4" x14ac:dyDescent="0.25">
      <c r="A21" s="12" t="str">
        <f t="shared" si="0"/>
        <v/>
      </c>
      <c r="B21" s="13"/>
      <c r="C21" s="14"/>
      <c r="D21" s="295"/>
      <c r="E21" s="20"/>
      <c r="F21" s="16"/>
      <c r="G21" s="20"/>
      <c r="H21" s="13"/>
      <c r="I21" s="31"/>
      <c r="J21" s="34"/>
      <c r="K21" s="17"/>
      <c r="L21" s="18">
        <f t="shared" si="1"/>
        <v>0</v>
      </c>
      <c r="M21" s="19">
        <f t="shared" si="2"/>
        <v>0</v>
      </c>
    </row>
    <row r="22" spans="1:13" ht="14.4" x14ac:dyDescent="0.25">
      <c r="A22" s="12" t="str">
        <f t="shared" si="0"/>
        <v/>
      </c>
      <c r="B22" s="13"/>
      <c r="C22" s="14"/>
      <c r="D22" s="15"/>
      <c r="E22" s="20"/>
      <c r="F22" s="16"/>
      <c r="G22" s="20"/>
      <c r="H22" s="13"/>
      <c r="I22" s="31"/>
      <c r="J22" s="34"/>
      <c r="K22" s="17"/>
      <c r="L22" s="18">
        <f t="shared" si="1"/>
        <v>0</v>
      </c>
      <c r="M22" s="19">
        <f t="shared" si="2"/>
        <v>0</v>
      </c>
    </row>
    <row r="23" spans="1:13" ht="14.4" x14ac:dyDescent="0.25">
      <c r="A23" s="12" t="str">
        <f t="shared" si="0"/>
        <v/>
      </c>
      <c r="B23" s="13"/>
      <c r="C23" s="14"/>
      <c r="D23" s="295"/>
      <c r="E23" s="20"/>
      <c r="F23" s="16"/>
      <c r="G23" s="20"/>
      <c r="H23" s="13"/>
      <c r="I23" s="31"/>
      <c r="J23" s="34"/>
      <c r="K23" s="17"/>
      <c r="L23" s="18">
        <f t="shared" si="1"/>
        <v>0</v>
      </c>
      <c r="M23" s="19">
        <f t="shared" si="2"/>
        <v>0</v>
      </c>
    </row>
    <row r="24" spans="1:13" ht="14.4" x14ac:dyDescent="0.25">
      <c r="A24" s="12" t="str">
        <f t="shared" si="0"/>
        <v/>
      </c>
      <c r="B24" s="13"/>
      <c r="C24" s="14"/>
      <c r="D24" s="295"/>
      <c r="E24" s="20"/>
      <c r="F24" s="16"/>
      <c r="G24" s="20"/>
      <c r="H24" s="13"/>
      <c r="I24" s="31"/>
      <c r="J24" s="34"/>
      <c r="K24" s="17"/>
      <c r="L24" s="18">
        <f t="shared" si="1"/>
        <v>0</v>
      </c>
      <c r="M24" s="19">
        <f t="shared" si="2"/>
        <v>0</v>
      </c>
    </row>
    <row r="25" spans="1:13" ht="14.4" x14ac:dyDescent="0.25">
      <c r="A25" s="12" t="str">
        <f t="shared" si="0"/>
        <v/>
      </c>
      <c r="B25" s="13"/>
      <c r="C25" s="14"/>
      <c r="D25" s="15"/>
      <c r="E25" s="20"/>
      <c r="F25" s="16"/>
      <c r="G25" s="20"/>
      <c r="H25" s="13"/>
      <c r="I25" s="31"/>
      <c r="J25" s="34"/>
      <c r="K25" s="17"/>
      <c r="L25" s="18">
        <f t="shared" si="1"/>
        <v>0</v>
      </c>
      <c r="M25" s="19">
        <f t="shared" si="2"/>
        <v>0</v>
      </c>
    </row>
    <row r="26" spans="1:13" ht="14.4" x14ac:dyDescent="0.25">
      <c r="A26" s="12" t="str">
        <f t="shared" si="0"/>
        <v/>
      </c>
      <c r="B26" s="13"/>
      <c r="C26" s="14"/>
      <c r="D26" s="15"/>
      <c r="E26" s="20"/>
      <c r="F26" s="16"/>
      <c r="G26" s="20"/>
      <c r="H26" s="13"/>
      <c r="I26" s="31"/>
      <c r="J26" s="34"/>
      <c r="K26" s="17"/>
      <c r="L26" s="18">
        <f t="shared" si="1"/>
        <v>0</v>
      </c>
      <c r="M26" s="19">
        <f t="shared" si="2"/>
        <v>0</v>
      </c>
    </row>
    <row r="27" spans="1:13" ht="14.4" x14ac:dyDescent="0.25">
      <c r="A27" s="12" t="str">
        <f t="shared" si="0"/>
        <v/>
      </c>
      <c r="B27" s="13"/>
      <c r="C27" s="14"/>
      <c r="D27" s="15"/>
      <c r="E27" s="20"/>
      <c r="F27" s="16"/>
      <c r="G27" s="20"/>
      <c r="H27" s="13"/>
      <c r="I27" s="31"/>
      <c r="J27" s="34"/>
      <c r="K27" s="17"/>
      <c r="L27" s="18">
        <f t="shared" si="1"/>
        <v>0</v>
      </c>
      <c r="M27" s="19">
        <f t="shared" si="2"/>
        <v>0</v>
      </c>
    </row>
    <row r="28" spans="1:13" ht="14.4" x14ac:dyDescent="0.25">
      <c r="A28" s="12" t="str">
        <f t="shared" si="0"/>
        <v/>
      </c>
      <c r="B28" s="13"/>
      <c r="C28" s="14"/>
      <c r="D28" s="15"/>
      <c r="E28" s="20"/>
      <c r="F28" s="16"/>
      <c r="G28" s="20"/>
      <c r="H28" s="13"/>
      <c r="I28" s="31"/>
      <c r="J28" s="34"/>
      <c r="K28" s="17"/>
      <c r="L28" s="18">
        <f t="shared" si="1"/>
        <v>0</v>
      </c>
      <c r="M28" s="19">
        <f t="shared" si="2"/>
        <v>0</v>
      </c>
    </row>
    <row r="29" spans="1:13" ht="14.4" x14ac:dyDescent="0.25">
      <c r="A29" s="12" t="str">
        <f t="shared" si="0"/>
        <v/>
      </c>
      <c r="B29" s="13"/>
      <c r="C29" s="14"/>
      <c r="D29" s="295"/>
      <c r="E29" s="20"/>
      <c r="F29" s="16"/>
      <c r="G29" s="20"/>
      <c r="H29" s="13"/>
      <c r="I29" s="31"/>
      <c r="J29" s="34"/>
      <c r="K29" s="17"/>
      <c r="L29" s="18">
        <f t="shared" si="1"/>
        <v>0</v>
      </c>
      <c r="M29" s="19">
        <f t="shared" si="2"/>
        <v>0</v>
      </c>
    </row>
    <row r="30" spans="1:13" ht="14.4" x14ac:dyDescent="0.25">
      <c r="A30" s="12" t="str">
        <f t="shared" si="0"/>
        <v/>
      </c>
      <c r="B30" s="13"/>
      <c r="C30" s="14"/>
      <c r="D30" s="15"/>
      <c r="E30" s="20"/>
      <c r="F30" s="16"/>
      <c r="G30" s="20"/>
      <c r="H30" s="13"/>
      <c r="I30" s="31"/>
      <c r="J30" s="34"/>
      <c r="K30" s="17"/>
      <c r="L30" s="18">
        <f t="shared" si="1"/>
        <v>0</v>
      </c>
      <c r="M30" s="19">
        <f t="shared" si="2"/>
        <v>0</v>
      </c>
    </row>
    <row r="31" spans="1:13" ht="14.4" x14ac:dyDescent="0.25">
      <c r="A31" s="12" t="str">
        <f t="shared" si="0"/>
        <v/>
      </c>
      <c r="B31" s="13"/>
      <c r="C31" s="14"/>
      <c r="D31" s="15"/>
      <c r="E31" s="20"/>
      <c r="F31" s="16"/>
      <c r="G31" s="20"/>
      <c r="H31" s="13"/>
      <c r="I31" s="31"/>
      <c r="J31" s="34"/>
      <c r="K31" s="17"/>
      <c r="L31" s="18">
        <f t="shared" si="1"/>
        <v>0</v>
      </c>
      <c r="M31" s="19">
        <f t="shared" si="2"/>
        <v>0</v>
      </c>
    </row>
    <row r="32" spans="1:13" ht="14.4" x14ac:dyDescent="0.25">
      <c r="A32" s="12" t="str">
        <f t="shared" si="0"/>
        <v/>
      </c>
      <c r="B32" s="13"/>
      <c r="C32" s="14"/>
      <c r="D32" s="15"/>
      <c r="E32" s="20"/>
      <c r="F32" s="16"/>
      <c r="G32" s="20"/>
      <c r="H32" s="13"/>
      <c r="I32" s="31"/>
      <c r="J32" s="34"/>
      <c r="K32" s="17"/>
      <c r="L32" s="18">
        <f t="shared" si="1"/>
        <v>0</v>
      </c>
      <c r="M32" s="19">
        <f t="shared" si="2"/>
        <v>0</v>
      </c>
    </row>
    <row r="33" spans="1:13" ht="14.4" x14ac:dyDescent="0.25">
      <c r="A33" s="12" t="str">
        <f t="shared" si="0"/>
        <v/>
      </c>
      <c r="B33" s="13"/>
      <c r="C33" s="14"/>
      <c r="D33" s="1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14"/>
      <c r="D35" s="15"/>
      <c r="E35" s="20"/>
      <c r="F35" s="16"/>
      <c r="G35" s="20"/>
      <c r="H35" s="13"/>
      <c r="I35" s="31"/>
      <c r="J35" s="34"/>
      <c r="K35" s="17"/>
      <c r="L35" s="18">
        <f t="shared" si="1"/>
        <v>0</v>
      </c>
      <c r="M35" s="19">
        <f t="shared" si="2"/>
        <v>0</v>
      </c>
    </row>
    <row r="36" spans="1:13" ht="14.4" x14ac:dyDescent="0.25">
      <c r="A36" s="12" t="str">
        <f t="shared" si="0"/>
        <v/>
      </c>
      <c r="B36" s="13"/>
      <c r="C36" s="14"/>
      <c r="D36" s="15"/>
      <c r="E36" s="20"/>
      <c r="F36" s="16"/>
      <c r="G36" s="20"/>
      <c r="H36" s="13"/>
      <c r="I36" s="31"/>
      <c r="J36" s="34"/>
      <c r="K36" s="17"/>
      <c r="L36" s="18">
        <f t="shared" si="1"/>
        <v>0</v>
      </c>
      <c r="M36" s="19">
        <f t="shared" si="2"/>
        <v>0</v>
      </c>
    </row>
    <row r="37" spans="1:13" ht="14.4" x14ac:dyDescent="0.25">
      <c r="A37" s="12" t="str">
        <f t="shared" si="0"/>
        <v/>
      </c>
      <c r="B37" s="13"/>
      <c r="C37" s="14"/>
      <c r="D37" s="15"/>
      <c r="E37" s="20"/>
      <c r="F37" s="16"/>
      <c r="G37" s="20"/>
      <c r="H37" s="13"/>
      <c r="I37" s="31"/>
      <c r="J37" s="34"/>
      <c r="K37" s="17"/>
      <c r="L37" s="18">
        <f t="shared" si="1"/>
        <v>0</v>
      </c>
      <c r="M37" s="19">
        <f t="shared" si="2"/>
        <v>0</v>
      </c>
    </row>
    <row r="38" spans="1:13" ht="14.4" x14ac:dyDescent="0.25">
      <c r="A38" s="12" t="str">
        <f t="shared" ref="A38:A58" si="3">CONCATENATE(B38,C38,D38)</f>
        <v/>
      </c>
      <c r="B38" s="13"/>
      <c r="C38" s="14"/>
      <c r="D38" s="15"/>
      <c r="E38" s="20"/>
      <c r="F38" s="16"/>
      <c r="G38" s="20"/>
      <c r="H38" s="13"/>
      <c r="I38" s="31"/>
      <c r="J38" s="34"/>
      <c r="K38" s="17"/>
      <c r="L38" s="18">
        <f t="shared" si="1"/>
        <v>0</v>
      </c>
      <c r="M38" s="19">
        <f t="shared" si="2"/>
        <v>0</v>
      </c>
    </row>
    <row r="39" spans="1:13" ht="14.4" x14ac:dyDescent="0.25">
      <c r="A39" s="12" t="str">
        <f t="shared" si="3"/>
        <v/>
      </c>
      <c r="B39" s="13"/>
      <c r="C39" s="14"/>
      <c r="D39" s="15"/>
      <c r="E39" s="20"/>
      <c r="F39" s="16"/>
      <c r="G39" s="20"/>
      <c r="H39" s="13"/>
      <c r="I39" s="31"/>
      <c r="J39" s="34"/>
      <c r="K39" s="17"/>
      <c r="L39" s="18">
        <f t="shared" si="1"/>
        <v>0</v>
      </c>
      <c r="M39" s="19">
        <f t="shared" si="2"/>
        <v>0</v>
      </c>
    </row>
    <row r="40" spans="1:13" ht="14.4" x14ac:dyDescent="0.25">
      <c r="A40" s="12" t="str">
        <f t="shared" si="3"/>
        <v/>
      </c>
      <c r="B40" s="13"/>
      <c r="C40" s="14"/>
      <c r="D40" s="15"/>
      <c r="E40" s="20"/>
      <c r="F40" s="16"/>
      <c r="G40" s="20"/>
      <c r="H40" s="13"/>
      <c r="I40" s="31"/>
      <c r="J40" s="34"/>
      <c r="K40" s="17"/>
      <c r="L40" s="18">
        <f t="shared" si="1"/>
        <v>0</v>
      </c>
      <c r="M40" s="19">
        <f t="shared" si="2"/>
        <v>0</v>
      </c>
    </row>
    <row r="41" spans="1:13" ht="14.4" x14ac:dyDescent="0.25">
      <c r="A41" s="12" t="str">
        <f t="shared" si="3"/>
        <v/>
      </c>
      <c r="B41" s="13"/>
      <c r="C41" s="14"/>
      <c r="D41" s="15"/>
      <c r="E41" s="20"/>
      <c r="F41" s="16"/>
      <c r="G41" s="20"/>
      <c r="H41" s="13"/>
      <c r="I41" s="31"/>
      <c r="J41" s="34"/>
      <c r="K41" s="17"/>
      <c r="L41" s="18">
        <f t="shared" si="1"/>
        <v>0</v>
      </c>
      <c r="M41" s="19">
        <f t="shared" si="2"/>
        <v>0</v>
      </c>
    </row>
    <row r="42" spans="1:13" ht="14.4" x14ac:dyDescent="0.25">
      <c r="A42" s="12" t="str">
        <f t="shared" si="3"/>
        <v/>
      </c>
      <c r="B42" s="13"/>
      <c r="C42" s="14"/>
      <c r="D42" s="295"/>
      <c r="E42" s="20"/>
      <c r="F42" s="16"/>
      <c r="G42" s="20"/>
      <c r="H42" s="13"/>
      <c r="I42" s="31"/>
      <c r="J42" s="34"/>
      <c r="K42" s="17"/>
      <c r="L42" s="18">
        <f t="shared" si="1"/>
        <v>0</v>
      </c>
      <c r="M42" s="19">
        <f t="shared" si="2"/>
        <v>0</v>
      </c>
    </row>
    <row r="43" spans="1:13" ht="14.4" x14ac:dyDescent="0.25">
      <c r="A43" s="12" t="str">
        <f t="shared" si="3"/>
        <v/>
      </c>
      <c r="B43" s="13"/>
      <c r="C43" s="14"/>
      <c r="D43" s="15"/>
      <c r="E43" s="20"/>
      <c r="F43" s="16"/>
      <c r="G43" s="20"/>
      <c r="H43" s="13"/>
      <c r="I43" s="31"/>
      <c r="J43" s="34"/>
      <c r="K43" s="17"/>
      <c r="L43" s="18">
        <f t="shared" si="1"/>
        <v>0</v>
      </c>
      <c r="M43" s="19">
        <f t="shared" si="2"/>
        <v>0</v>
      </c>
    </row>
    <row r="44" spans="1:13" ht="14.4" x14ac:dyDescent="0.25">
      <c r="A44" s="12" t="str">
        <f t="shared" si="3"/>
        <v/>
      </c>
      <c r="B44" s="13"/>
      <c r="C44" s="14"/>
      <c r="D44" s="295"/>
      <c r="E44" s="20"/>
      <c r="F44" s="16"/>
      <c r="G44" s="20"/>
      <c r="H44" s="13"/>
      <c r="I44" s="31"/>
      <c r="J44" s="34"/>
      <c r="K44" s="17"/>
      <c r="L44" s="18">
        <f t="shared" si="1"/>
        <v>0</v>
      </c>
      <c r="M44" s="19">
        <f t="shared" si="2"/>
        <v>0</v>
      </c>
    </row>
    <row r="45" spans="1:13" ht="14.4" x14ac:dyDescent="0.25">
      <c r="A45" s="12" t="str">
        <f t="shared" si="3"/>
        <v/>
      </c>
      <c r="B45" s="13"/>
      <c r="C45" s="14"/>
      <c r="D45" s="15"/>
      <c r="E45" s="20"/>
      <c r="F45" s="16"/>
      <c r="G45" s="20"/>
      <c r="H45" s="13"/>
      <c r="I45" s="31"/>
      <c r="J45" s="34"/>
      <c r="K45" s="17"/>
      <c r="L45" s="18">
        <f t="shared" si="1"/>
        <v>0</v>
      </c>
      <c r="M45" s="19">
        <f t="shared" si="2"/>
        <v>0</v>
      </c>
    </row>
    <row r="46" spans="1:13" ht="14.4" x14ac:dyDescent="0.25">
      <c r="A46" s="12" t="str">
        <f t="shared" si="3"/>
        <v/>
      </c>
      <c r="B46" s="13"/>
      <c r="C46" s="14"/>
      <c r="D46" s="15"/>
      <c r="E46" s="20"/>
      <c r="F46" s="16"/>
      <c r="G46" s="20"/>
      <c r="H46" s="13"/>
      <c r="I46" s="31"/>
      <c r="J46" s="34"/>
      <c r="K46" s="17"/>
      <c r="L46" s="18">
        <f t="shared" si="1"/>
        <v>0</v>
      </c>
      <c r="M46" s="19">
        <f t="shared" si="2"/>
        <v>0</v>
      </c>
    </row>
    <row r="47" spans="1:13" ht="14.4" x14ac:dyDescent="0.25">
      <c r="A47" s="12" t="str">
        <f t="shared" si="3"/>
        <v/>
      </c>
      <c r="B47" s="13"/>
      <c r="C47" s="14"/>
      <c r="D47" s="15"/>
      <c r="E47" s="20"/>
      <c r="F47" s="16"/>
      <c r="G47" s="20"/>
      <c r="H47" s="13"/>
      <c r="I47" s="31"/>
      <c r="J47" s="34"/>
      <c r="K47" s="17"/>
      <c r="L47" s="18">
        <f t="shared" si="1"/>
        <v>0</v>
      </c>
      <c r="M47" s="19">
        <f t="shared" si="2"/>
        <v>0</v>
      </c>
    </row>
    <row r="48" spans="1:13" ht="14.4" x14ac:dyDescent="0.25">
      <c r="A48" s="12" t="str">
        <f t="shared" si="3"/>
        <v/>
      </c>
      <c r="B48" s="13"/>
      <c r="C48" s="14"/>
      <c r="D48" s="15"/>
      <c r="E48" s="20"/>
      <c r="F48" s="16"/>
      <c r="G48" s="20"/>
      <c r="H48" s="13"/>
      <c r="I48" s="31"/>
      <c r="J48" s="34"/>
      <c r="K48" s="17"/>
      <c r="L48" s="18">
        <f t="shared" si="1"/>
        <v>0</v>
      </c>
      <c r="M48" s="19">
        <f t="shared" si="2"/>
        <v>0</v>
      </c>
    </row>
    <row r="49" spans="1:13" ht="14.4" x14ac:dyDescent="0.25">
      <c r="A49" s="12" t="str">
        <f t="shared" si="3"/>
        <v/>
      </c>
      <c r="B49" s="13"/>
      <c r="C49" s="14"/>
      <c r="D49" s="15"/>
      <c r="E49" s="20"/>
      <c r="F49" s="16"/>
      <c r="G49" s="20"/>
      <c r="H49" s="13"/>
      <c r="I49" s="31"/>
      <c r="J49" s="34"/>
      <c r="K49" s="17"/>
      <c r="L49" s="18">
        <f t="shared" si="1"/>
        <v>0</v>
      </c>
      <c r="M49" s="19">
        <f t="shared" si="2"/>
        <v>0</v>
      </c>
    </row>
    <row r="50" spans="1:13" ht="14.4" x14ac:dyDescent="0.25">
      <c r="A50" s="12" t="str">
        <f t="shared" si="3"/>
        <v/>
      </c>
      <c r="B50" s="13"/>
      <c r="C50" s="14"/>
      <c r="D50" s="15"/>
      <c r="E50" s="20"/>
      <c r="F50" s="16"/>
      <c r="G50" s="20"/>
      <c r="H50" s="13"/>
      <c r="I50" s="31"/>
      <c r="J50" s="34"/>
      <c r="K50" s="17"/>
      <c r="L50" s="18">
        <f t="shared" si="1"/>
        <v>0</v>
      </c>
      <c r="M50" s="19">
        <f t="shared" si="2"/>
        <v>0</v>
      </c>
    </row>
    <row r="51" spans="1:13" ht="14.4" x14ac:dyDescent="0.25">
      <c r="A51" s="12" t="str">
        <f t="shared" si="3"/>
        <v/>
      </c>
      <c r="B51" s="13"/>
      <c r="C51" s="14"/>
      <c r="D51" s="15"/>
      <c r="E51" s="20"/>
      <c r="F51" s="16"/>
      <c r="G51" s="20"/>
      <c r="H51" s="13"/>
      <c r="I51" s="31"/>
      <c r="J51" s="34"/>
      <c r="K51" s="17"/>
      <c r="L51" s="18">
        <f t="shared" si="1"/>
        <v>0</v>
      </c>
      <c r="M51" s="19">
        <f t="shared" si="2"/>
        <v>0</v>
      </c>
    </row>
    <row r="52" spans="1:13" ht="14.4" x14ac:dyDescent="0.25">
      <c r="A52" s="12" t="str">
        <f t="shared" si="3"/>
        <v/>
      </c>
      <c r="B52" s="13"/>
      <c r="C52" s="14"/>
      <c r="D52" s="295"/>
      <c r="E52" s="20"/>
      <c r="F52" s="16"/>
      <c r="G52" s="20"/>
      <c r="H52" s="13"/>
      <c r="I52" s="31"/>
      <c r="J52" s="34"/>
      <c r="K52" s="17"/>
      <c r="L52" s="18">
        <f t="shared" si="1"/>
        <v>0</v>
      </c>
      <c r="M52" s="19">
        <f t="shared" si="2"/>
        <v>0</v>
      </c>
    </row>
    <row r="53" spans="1:13" ht="14.4" x14ac:dyDescent="0.25">
      <c r="A53" s="12" t="str">
        <f t="shared" si="3"/>
        <v/>
      </c>
      <c r="B53" s="13"/>
      <c r="C53" s="14"/>
      <c r="D53" s="295"/>
      <c r="E53" s="20"/>
      <c r="F53" s="16"/>
      <c r="G53" s="20"/>
      <c r="H53" s="13"/>
      <c r="I53" s="31"/>
      <c r="J53" s="34"/>
      <c r="K53" s="17"/>
      <c r="L53" s="18">
        <f t="shared" ref="L53" si="4">IF(K53=1,7,IF(K53=2,6,IF(K53=3,5,IF(K53=4,4,IF(K53=5,3,IF(K53=6,2,IF(K53&gt;=6,1,0)))))))</f>
        <v>0</v>
      </c>
      <c r="M53" s="19">
        <f t="shared" ref="M53" si="5">SUM(L53+$M$5)</f>
        <v>0</v>
      </c>
    </row>
    <row r="54" spans="1:13" ht="14.4" x14ac:dyDescent="0.25">
      <c r="A54" s="12" t="str">
        <f t="shared" si="3"/>
        <v/>
      </c>
      <c r="B54" s="13"/>
      <c r="C54" s="14"/>
      <c r="D54" s="295"/>
      <c r="E54" s="20"/>
      <c r="F54" s="16"/>
      <c r="G54" s="20"/>
      <c r="H54" s="13"/>
      <c r="I54" s="31"/>
      <c r="J54" s="34"/>
      <c r="K54" s="17"/>
      <c r="L54" s="18">
        <f>IF(K54=1,7,IF(K54=2,6,IF(K54=3,5,IF(K54=4,4,IF(K54=5,3,IF(K54=6,2,IF(K54&gt;=6,1,0)))))))</f>
        <v>0</v>
      </c>
      <c r="M54" s="19">
        <f>SUM(L54+$M$5)</f>
        <v>0</v>
      </c>
    </row>
    <row r="55" spans="1:13" ht="14.4" x14ac:dyDescent="0.25">
      <c r="A55" s="12" t="str">
        <f t="shared" si="3"/>
        <v/>
      </c>
      <c r="B55" s="13"/>
      <c r="C55" s="14"/>
      <c r="D55" s="15"/>
      <c r="E55" s="20"/>
      <c r="F55" s="16"/>
      <c r="G55" s="20"/>
      <c r="H55" s="13"/>
      <c r="I55" s="31"/>
      <c r="J55" s="34"/>
      <c r="K55" s="17"/>
      <c r="L55" s="18">
        <f>IF(K55=1,7,IF(K55=2,6,IF(K55=3,5,IF(K55=4,4,IF(K55=5,3,IF(K55=6,2,IF(K55&gt;=6,1,0)))))))</f>
        <v>0</v>
      </c>
      <c r="M55" s="19">
        <f>SUM(L55+$M$5)</f>
        <v>0</v>
      </c>
    </row>
    <row r="56" spans="1:13" ht="14.4" x14ac:dyDescent="0.25">
      <c r="A56" s="12" t="str">
        <f t="shared" si="3"/>
        <v/>
      </c>
      <c r="B56" s="13"/>
      <c r="C56" s="14"/>
      <c r="D56" s="15"/>
      <c r="E56" s="20"/>
      <c r="F56" s="16"/>
      <c r="G56" s="20"/>
      <c r="H56" s="13"/>
      <c r="I56" s="31"/>
      <c r="J56" s="34"/>
      <c r="K56" s="17"/>
      <c r="L56" s="18">
        <f>IF(K56=1,7,IF(K56=2,6,IF(K56=3,5,IF(K56=4,4,IF(K56=5,3,IF(K56=6,2,IF(K56&gt;=6,1,0)))))))</f>
        <v>0</v>
      </c>
      <c r="M56" s="19">
        <f>SUM(L56+$M$5)</f>
        <v>0</v>
      </c>
    </row>
    <row r="57" spans="1:13" ht="14.4" x14ac:dyDescent="0.25">
      <c r="A57" s="12" t="str">
        <f t="shared" si="3"/>
        <v/>
      </c>
      <c r="B57" s="13"/>
      <c r="C57" s="14"/>
      <c r="D57" s="15"/>
      <c r="E57" s="20"/>
      <c r="F57" s="16"/>
      <c r="G57" s="20"/>
      <c r="H57" s="13"/>
      <c r="I57" s="31"/>
      <c r="J57" s="34"/>
      <c r="K57" s="17"/>
      <c r="L57" s="18">
        <f>IF(K57=1,7,IF(K57=2,6,IF(K57=3,5,IF(K57=4,4,IF(K57=5,3,IF(K57=6,2,IF(K57&gt;=6,1,0)))))))</f>
        <v>0</v>
      </c>
      <c r="M57" s="19"/>
    </row>
    <row r="58" spans="1:13" ht="14.4" x14ac:dyDescent="0.25">
      <c r="A58" s="12" t="str">
        <f t="shared" si="3"/>
        <v/>
      </c>
      <c r="B58" s="13"/>
      <c r="C58" s="14"/>
      <c r="D58" s="15"/>
      <c r="E58" s="20"/>
      <c r="F58" s="16"/>
      <c r="G58" s="20"/>
      <c r="H58" s="13"/>
      <c r="I58" s="31"/>
      <c r="J58" s="34"/>
      <c r="K58" s="17"/>
      <c r="L58" s="18">
        <f>IF(K58=1,7,IF(K58=2,6,IF(K58=3,5,IF(K58=4,4,IF(K58=5,3,IF(K58=6,2,IF(K58&gt;=6,1,0)))))))</f>
        <v>0</v>
      </c>
      <c r="M58" s="19"/>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B46:D54">
    <cfRule type="duplicateValues" dxfId="16" priority="2"/>
  </conditionalFormatting>
  <conditionalFormatting sqref="C1:D5">
    <cfRule type="duplicateValues" dxfId="15" priority="824"/>
  </conditionalFormatting>
  <conditionalFormatting sqref="C6:D35">
    <cfRule type="duplicateValues" dxfId="14" priority="1"/>
    <cfRule type="duplicateValues" dxfId="13" priority="822"/>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F0A5-A1CC-4820-8349-81E91937BC67}">
  <sheetPr>
    <tabColor rgb="FFA3E7FF"/>
  </sheetPr>
  <dimension ref="A1:P146"/>
  <sheetViews>
    <sheetView topLeftCell="A8" workbookViewId="0">
      <selection activeCell="M11" sqref="M11"/>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214</v>
      </c>
      <c r="F1" s="623"/>
      <c r="G1" s="623"/>
      <c r="H1" s="623"/>
      <c r="I1" s="623"/>
      <c r="J1" s="8" t="s">
        <v>165</v>
      </c>
      <c r="K1" s="665">
        <v>45227</v>
      </c>
      <c r="L1" s="658"/>
      <c r="M1" s="8" t="s">
        <v>166</v>
      </c>
    </row>
    <row r="2" spans="1:16" s="9" customFormat="1" ht="22.5" customHeight="1" thickBot="1" x14ac:dyDescent="0.3">
      <c r="A2" s="1">
        <f>COUNTA(_xlfn.UNIQUE(D8:D187))</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82" t="str">
        <f t="shared" ref="A6:A37" si="0">CONCATENATE(B6,C6,D6)</f>
        <v xml:space="preserve">60Example Rider AExample Horse </v>
      </c>
      <c r="B6" s="83">
        <v>60</v>
      </c>
      <c r="C6" s="84" t="s">
        <v>185</v>
      </c>
      <c r="D6" s="85" t="s">
        <v>186</v>
      </c>
      <c r="E6" s="86">
        <v>6000000</v>
      </c>
      <c r="F6" s="87" t="s">
        <v>187</v>
      </c>
      <c r="G6" s="86">
        <v>1</v>
      </c>
      <c r="H6" s="83"/>
      <c r="I6" s="88"/>
      <c r="J6" s="89"/>
      <c r="K6" s="90">
        <f>SUM(G6:J6)</f>
        <v>1</v>
      </c>
      <c r="L6" s="91">
        <f>IF(K6=1,7,IF(K6=2,6,IF(K6=3,5,IF(K6=4,4,IF(K6=5,3,IF(K6=6,2,IF(K6&gt;=6,1,0)))))))</f>
        <v>7</v>
      </c>
      <c r="M6" s="92">
        <f>SUM(L6+$M$5)</f>
        <v>7</v>
      </c>
      <c r="N6" s="30"/>
      <c r="O6" s="30"/>
      <c r="P6" s="30"/>
    </row>
    <row r="7" spans="1:16" ht="14.4" x14ac:dyDescent="0.25">
      <c r="A7" s="12" t="str">
        <f t="shared" si="0"/>
        <v xml:space="preserve">75Example RiderExample Horse </v>
      </c>
      <c r="B7" s="93">
        <v>75</v>
      </c>
      <c r="C7" s="94" t="s">
        <v>188</v>
      </c>
      <c r="D7" s="95" t="s">
        <v>186</v>
      </c>
      <c r="E7" s="96">
        <v>6000001</v>
      </c>
      <c r="F7" s="97" t="s">
        <v>187</v>
      </c>
      <c r="G7" s="96"/>
      <c r="H7" s="93">
        <v>1</v>
      </c>
      <c r="I7" s="98"/>
      <c r="J7" s="99"/>
      <c r="K7" s="100">
        <f>SUM(G7:J7)</f>
        <v>1</v>
      </c>
      <c r="L7" s="101">
        <f>IF(K7=1,7,IF(K7=2,6,IF(K7=3,5,IF(K7=4,4,IF(K7=5,3,IF(K7=6,2,IF(K7&gt;=6,1,0)))))))</f>
        <v>7</v>
      </c>
      <c r="M7" s="102">
        <f>SUM(L7+$M$5)</f>
        <v>7</v>
      </c>
      <c r="N7" s="30"/>
      <c r="O7" s="30"/>
      <c r="P7" s="30"/>
    </row>
    <row r="8" spans="1:16" ht="14.4" x14ac:dyDescent="0.25">
      <c r="A8" s="12" t="str">
        <f t="shared" si="0"/>
        <v/>
      </c>
      <c r="B8" s="13"/>
      <c r="C8" s="14"/>
      <c r="D8" s="15"/>
      <c r="E8" s="20"/>
      <c r="F8" s="16"/>
      <c r="G8" s="20"/>
      <c r="H8" s="13"/>
      <c r="I8" s="31"/>
      <c r="J8" s="34"/>
      <c r="K8" s="17"/>
      <c r="L8" s="18">
        <f t="shared" ref="L8:L71" si="1">IF(K8=1,7,IF(K8=2,6,IF(K8=3,5,IF(K8=4,4,IF(K8=5,3,IF(K8=6,2,IF(K8&gt;=6,1,0)))))))</f>
        <v>0</v>
      </c>
      <c r="M8" s="19">
        <f>SUM(L8+$M$5)</f>
        <v>0</v>
      </c>
      <c r="N8" s="30"/>
      <c r="O8" s="30"/>
      <c r="P8" s="30"/>
    </row>
    <row r="9" spans="1:16" ht="14.4" x14ac:dyDescent="0.25">
      <c r="A9" s="12" t="str">
        <f t="shared" si="0"/>
        <v/>
      </c>
      <c r="B9" s="13"/>
      <c r="C9" s="14"/>
      <c r="D9" s="15"/>
      <c r="E9" s="20"/>
      <c r="F9" s="16"/>
      <c r="G9" s="20"/>
      <c r="H9" s="13"/>
      <c r="I9" s="31"/>
      <c r="J9" s="34"/>
      <c r="K9" s="17"/>
      <c r="L9" s="18">
        <f t="shared" si="1"/>
        <v>0</v>
      </c>
      <c r="M9" s="19">
        <f t="shared" ref="M9:M72" si="2">SUM(L9+$M$5)</f>
        <v>0</v>
      </c>
      <c r="N9" s="30"/>
      <c r="O9" s="30"/>
      <c r="P9" s="30"/>
    </row>
    <row r="10" spans="1:16" ht="14.4" x14ac:dyDescent="0.25">
      <c r="A10" s="12" t="str">
        <f t="shared" si="0"/>
        <v/>
      </c>
      <c r="B10" s="13"/>
      <c r="C10" s="14"/>
      <c r="D10" s="15"/>
      <c r="E10" s="20"/>
      <c r="F10" s="16"/>
      <c r="G10" s="20"/>
      <c r="H10" s="13"/>
      <c r="I10" s="31"/>
      <c r="J10" s="34"/>
      <c r="K10" s="17"/>
      <c r="L10" s="18">
        <f t="shared" si="1"/>
        <v>0</v>
      </c>
      <c r="M10" s="19">
        <f t="shared" si="2"/>
        <v>0</v>
      </c>
      <c r="N10" s="30"/>
      <c r="O10" s="30"/>
      <c r="P10" s="30"/>
    </row>
    <row r="11" spans="1:16" ht="14.4" x14ac:dyDescent="0.25">
      <c r="A11" s="12" t="str">
        <f t="shared" si="0"/>
        <v/>
      </c>
      <c r="B11" s="13"/>
      <c r="C11" s="14"/>
      <c r="D11" s="295"/>
      <c r="E11" s="20"/>
      <c r="F11" s="16"/>
      <c r="G11" s="20"/>
      <c r="H11" s="13"/>
      <c r="I11" s="31"/>
      <c r="J11" s="34"/>
      <c r="K11" s="17"/>
      <c r="L11" s="18">
        <f t="shared" si="1"/>
        <v>0</v>
      </c>
      <c r="M11" s="19">
        <f t="shared" si="2"/>
        <v>0</v>
      </c>
      <c r="N11" s="30"/>
      <c r="O11" s="30"/>
      <c r="P11" s="30"/>
    </row>
    <row r="12" spans="1:16" ht="14.4" x14ac:dyDescent="0.25">
      <c r="A12" s="12" t="str">
        <f t="shared" si="0"/>
        <v/>
      </c>
      <c r="B12" s="13"/>
      <c r="C12" s="14"/>
      <c r="D12" s="15"/>
      <c r="E12" s="20"/>
      <c r="F12" s="16"/>
      <c r="G12" s="20"/>
      <c r="H12" s="13"/>
      <c r="I12" s="31"/>
      <c r="J12" s="34"/>
      <c r="K12" s="17"/>
      <c r="L12" s="18">
        <f t="shared" si="1"/>
        <v>0</v>
      </c>
      <c r="M12" s="19">
        <f t="shared" si="2"/>
        <v>0</v>
      </c>
      <c r="N12" s="30"/>
      <c r="O12" s="30"/>
      <c r="P12" s="30"/>
    </row>
    <row r="13" spans="1:16" ht="14.4" x14ac:dyDescent="0.25">
      <c r="A13" s="12" t="str">
        <f t="shared" si="0"/>
        <v/>
      </c>
      <c r="B13" s="13"/>
      <c r="C13" s="14"/>
      <c r="D13" s="15"/>
      <c r="E13" s="20"/>
      <c r="F13" s="16"/>
      <c r="G13" s="20"/>
      <c r="H13" s="13"/>
      <c r="I13" s="31"/>
      <c r="J13" s="34"/>
      <c r="K13" s="17"/>
      <c r="L13" s="18">
        <f t="shared" si="1"/>
        <v>0</v>
      </c>
      <c r="M13" s="19">
        <f t="shared" si="2"/>
        <v>0</v>
      </c>
      <c r="N13" s="30"/>
      <c r="O13" s="30"/>
      <c r="P13" s="30"/>
    </row>
    <row r="14" spans="1:16" ht="14.4" x14ac:dyDescent="0.25">
      <c r="A14" s="12" t="str">
        <f t="shared" si="0"/>
        <v/>
      </c>
      <c r="B14" s="13"/>
      <c r="C14" s="14"/>
      <c r="D14" s="15"/>
      <c r="E14" s="20"/>
      <c r="F14" s="16"/>
      <c r="G14" s="20"/>
      <c r="H14" s="13"/>
      <c r="I14" s="31"/>
      <c r="J14" s="34"/>
      <c r="K14" s="17"/>
      <c r="L14" s="18">
        <f t="shared" si="1"/>
        <v>0</v>
      </c>
      <c r="M14" s="19">
        <f t="shared" si="2"/>
        <v>0</v>
      </c>
      <c r="N14" s="30"/>
      <c r="O14" s="30"/>
      <c r="P14" s="30"/>
    </row>
    <row r="15" spans="1:16" ht="14.4" x14ac:dyDescent="0.25">
      <c r="A15" s="12" t="str">
        <f t="shared" si="0"/>
        <v/>
      </c>
      <c r="B15" s="13"/>
      <c r="C15" s="14"/>
      <c r="D15" s="15"/>
      <c r="E15" s="20"/>
      <c r="F15" s="16"/>
      <c r="G15" s="20"/>
      <c r="H15" s="13"/>
      <c r="I15" s="31"/>
      <c r="J15" s="34"/>
      <c r="K15" s="17"/>
      <c r="L15" s="18">
        <f t="shared" si="1"/>
        <v>0</v>
      </c>
      <c r="M15" s="19">
        <f t="shared" si="2"/>
        <v>0</v>
      </c>
      <c r="N15" s="30"/>
      <c r="O15" s="30"/>
      <c r="P15" s="30"/>
    </row>
    <row r="16" spans="1:16" ht="14.4" x14ac:dyDescent="0.25">
      <c r="A16" s="12" t="str">
        <f t="shared" si="0"/>
        <v/>
      </c>
      <c r="B16" s="13"/>
      <c r="C16" s="14"/>
      <c r="D16" s="15"/>
      <c r="E16" s="20"/>
      <c r="F16" s="16"/>
      <c r="G16" s="20"/>
      <c r="H16" s="13"/>
      <c r="I16" s="31"/>
      <c r="J16" s="34"/>
      <c r="K16" s="17"/>
      <c r="L16" s="18">
        <f t="shared" si="1"/>
        <v>0</v>
      </c>
      <c r="M16" s="19">
        <f t="shared" si="2"/>
        <v>0</v>
      </c>
      <c r="N16" s="30"/>
      <c r="O16" s="30"/>
      <c r="P16" s="30"/>
    </row>
    <row r="17" spans="1:16" ht="14.4" x14ac:dyDescent="0.25">
      <c r="A17" s="12" t="str">
        <f t="shared" si="0"/>
        <v/>
      </c>
      <c r="B17" s="13"/>
      <c r="C17" s="14"/>
      <c r="D17" s="15"/>
      <c r="E17" s="20"/>
      <c r="F17" s="16"/>
      <c r="G17" s="20"/>
      <c r="H17" s="13"/>
      <c r="I17" s="31"/>
      <c r="J17" s="34"/>
      <c r="K17" s="17"/>
      <c r="L17" s="18">
        <f t="shared" si="1"/>
        <v>0</v>
      </c>
      <c r="M17" s="19">
        <f t="shared" si="2"/>
        <v>0</v>
      </c>
      <c r="N17" s="30"/>
      <c r="O17" s="30"/>
      <c r="P17" s="30"/>
    </row>
    <row r="18" spans="1:16" ht="14.4" x14ac:dyDescent="0.25">
      <c r="A18" s="12" t="str">
        <f t="shared" si="0"/>
        <v/>
      </c>
      <c r="B18" s="13"/>
      <c r="C18" s="305"/>
      <c r="D18" s="15"/>
      <c r="E18" s="20"/>
      <c r="F18" s="16"/>
      <c r="G18" s="20"/>
      <c r="H18" s="13"/>
      <c r="I18" s="31"/>
      <c r="J18" s="34"/>
      <c r="K18" s="17"/>
      <c r="L18" s="18">
        <f t="shared" si="1"/>
        <v>0</v>
      </c>
      <c r="M18" s="19">
        <f t="shared" si="2"/>
        <v>0</v>
      </c>
      <c r="P18" s="30"/>
    </row>
    <row r="19" spans="1:16" ht="14.4" x14ac:dyDescent="0.25">
      <c r="A19" s="12" t="str">
        <f t="shared" si="0"/>
        <v/>
      </c>
      <c r="B19" s="13"/>
      <c r="C19" s="14"/>
      <c r="D19" s="295"/>
      <c r="E19" s="20"/>
      <c r="F19" s="16"/>
      <c r="G19" s="20"/>
      <c r="H19" s="13"/>
      <c r="I19" s="31"/>
      <c r="J19" s="34"/>
      <c r="K19" s="17"/>
      <c r="L19" s="18">
        <f t="shared" si="1"/>
        <v>0</v>
      </c>
      <c r="M19" s="19">
        <f t="shared" si="2"/>
        <v>0</v>
      </c>
      <c r="P19" s="30"/>
    </row>
    <row r="20" spans="1:16" ht="14.4" x14ac:dyDescent="0.25">
      <c r="A20" s="12" t="str">
        <f t="shared" si="0"/>
        <v/>
      </c>
      <c r="B20" s="13"/>
      <c r="C20" s="14"/>
      <c r="D20" s="15"/>
      <c r="E20" s="20"/>
      <c r="F20" s="16"/>
      <c r="G20" s="20"/>
      <c r="H20" s="13"/>
      <c r="I20" s="31"/>
      <c r="J20" s="34"/>
      <c r="K20" s="17"/>
      <c r="L20" s="18">
        <f t="shared" si="1"/>
        <v>0</v>
      </c>
      <c r="M20" s="19">
        <f t="shared" si="2"/>
        <v>0</v>
      </c>
    </row>
    <row r="21" spans="1:16" ht="14.4" x14ac:dyDescent="0.25">
      <c r="A21" s="12" t="str">
        <f t="shared" si="0"/>
        <v/>
      </c>
      <c r="B21" s="13"/>
      <c r="C21" s="14"/>
      <c r="D21" s="15"/>
      <c r="E21" s="20"/>
      <c r="F21" s="16"/>
      <c r="G21" s="20"/>
      <c r="H21" s="13"/>
      <c r="I21" s="31"/>
      <c r="J21" s="34"/>
      <c r="K21" s="17"/>
      <c r="L21" s="18">
        <f t="shared" si="1"/>
        <v>0</v>
      </c>
      <c r="M21" s="19">
        <f t="shared" si="2"/>
        <v>0</v>
      </c>
    </row>
    <row r="22" spans="1:16" ht="14.4" x14ac:dyDescent="0.25">
      <c r="A22" s="12" t="str">
        <f t="shared" si="0"/>
        <v/>
      </c>
      <c r="B22" s="13"/>
      <c r="C22" s="305"/>
      <c r="D22" s="295"/>
      <c r="E22" s="20"/>
      <c r="F22" s="16"/>
      <c r="G22" s="20"/>
      <c r="H22" s="13"/>
      <c r="I22" s="31"/>
      <c r="J22" s="34"/>
      <c r="K22" s="17"/>
      <c r="L22" s="18">
        <f t="shared" si="1"/>
        <v>0</v>
      </c>
      <c r="M22" s="19">
        <f t="shared" si="2"/>
        <v>0</v>
      </c>
    </row>
    <row r="23" spans="1:16" ht="14.4" x14ac:dyDescent="0.25">
      <c r="A23" s="12" t="str">
        <f t="shared" si="0"/>
        <v/>
      </c>
      <c r="B23" s="13"/>
      <c r="C23" s="14"/>
      <c r="D23" s="15"/>
      <c r="E23" s="20"/>
      <c r="F23" s="16"/>
      <c r="G23" s="20"/>
      <c r="H23" s="13"/>
      <c r="I23" s="31"/>
      <c r="J23" s="34"/>
      <c r="K23" s="17"/>
      <c r="L23" s="18">
        <f t="shared" si="1"/>
        <v>0</v>
      </c>
      <c r="M23" s="19">
        <f t="shared" si="2"/>
        <v>0</v>
      </c>
    </row>
    <row r="24" spans="1:16" ht="14.4" x14ac:dyDescent="0.25">
      <c r="A24" s="12" t="str">
        <f t="shared" si="0"/>
        <v/>
      </c>
      <c r="B24" s="13"/>
      <c r="C24" s="14"/>
      <c r="D24" s="15"/>
      <c r="E24" s="20"/>
      <c r="F24" s="16"/>
      <c r="G24" s="20"/>
      <c r="H24" s="13"/>
      <c r="I24" s="31"/>
      <c r="J24" s="34"/>
      <c r="K24" s="17"/>
      <c r="L24" s="18">
        <f t="shared" si="1"/>
        <v>0</v>
      </c>
      <c r="M24" s="19">
        <f t="shared" si="2"/>
        <v>0</v>
      </c>
    </row>
    <row r="25" spans="1:16" ht="14.4" x14ac:dyDescent="0.25">
      <c r="A25" s="12" t="str">
        <f t="shared" si="0"/>
        <v/>
      </c>
      <c r="B25" s="13"/>
      <c r="C25" s="14"/>
      <c r="D25" s="15"/>
      <c r="E25" s="20"/>
      <c r="F25" s="16"/>
      <c r="G25" s="20"/>
      <c r="H25" s="13"/>
      <c r="I25" s="31"/>
      <c r="J25" s="34"/>
      <c r="K25" s="17"/>
      <c r="L25" s="18">
        <f t="shared" si="1"/>
        <v>0</v>
      </c>
      <c r="M25" s="19">
        <f t="shared" si="2"/>
        <v>0</v>
      </c>
    </row>
    <row r="26" spans="1:16" ht="14.4" x14ac:dyDescent="0.25">
      <c r="A26" s="12" t="str">
        <f t="shared" si="0"/>
        <v/>
      </c>
      <c r="B26" s="13"/>
      <c r="C26" s="14"/>
      <c r="D26" s="15"/>
      <c r="E26" s="20"/>
      <c r="F26" s="16"/>
      <c r="G26" s="20"/>
      <c r="H26" s="13"/>
      <c r="I26" s="31"/>
      <c r="J26" s="34"/>
      <c r="K26" s="17"/>
      <c r="L26" s="18">
        <f t="shared" si="1"/>
        <v>0</v>
      </c>
      <c r="M26" s="19">
        <f t="shared" si="2"/>
        <v>0</v>
      </c>
    </row>
    <row r="27" spans="1:16" ht="14.4" x14ac:dyDescent="0.25">
      <c r="A27" s="12" t="str">
        <f t="shared" si="0"/>
        <v/>
      </c>
      <c r="B27" s="13"/>
      <c r="C27" s="14"/>
      <c r="D27" s="15"/>
      <c r="E27" s="20"/>
      <c r="F27" s="16"/>
      <c r="G27" s="20"/>
      <c r="H27" s="13"/>
      <c r="I27" s="31"/>
      <c r="J27" s="34"/>
      <c r="K27" s="17"/>
      <c r="L27" s="18">
        <f t="shared" si="1"/>
        <v>0</v>
      </c>
      <c r="M27" s="19">
        <f t="shared" si="2"/>
        <v>0</v>
      </c>
    </row>
    <row r="28" spans="1:16" ht="14.4" x14ac:dyDescent="0.25">
      <c r="A28" s="12" t="str">
        <f t="shared" si="0"/>
        <v/>
      </c>
      <c r="B28" s="13"/>
      <c r="C28" s="305"/>
      <c r="D28" s="15"/>
      <c r="E28" s="20"/>
      <c r="F28" s="16"/>
      <c r="G28" s="20"/>
      <c r="H28" s="13"/>
      <c r="I28" s="31"/>
      <c r="J28" s="34"/>
      <c r="K28" s="17"/>
      <c r="L28" s="18">
        <f t="shared" si="1"/>
        <v>0</v>
      </c>
      <c r="M28" s="19">
        <f t="shared" si="2"/>
        <v>0</v>
      </c>
    </row>
    <row r="29" spans="1:16" ht="14.4" x14ac:dyDescent="0.25">
      <c r="A29" s="12" t="str">
        <f t="shared" si="0"/>
        <v/>
      </c>
      <c r="B29" s="13"/>
      <c r="C29" s="14"/>
      <c r="D29" s="15"/>
      <c r="E29" s="20"/>
      <c r="F29" s="16"/>
      <c r="G29" s="20"/>
      <c r="H29" s="13"/>
      <c r="I29" s="31"/>
      <c r="J29" s="34"/>
      <c r="K29" s="17"/>
      <c r="L29" s="18">
        <f t="shared" si="1"/>
        <v>0</v>
      </c>
      <c r="M29" s="19">
        <f t="shared" si="2"/>
        <v>0</v>
      </c>
    </row>
    <row r="30" spans="1:16" ht="14.4" x14ac:dyDescent="0.25">
      <c r="A30" s="12" t="str">
        <f t="shared" si="0"/>
        <v/>
      </c>
      <c r="B30" s="13"/>
      <c r="C30" s="14"/>
      <c r="D30" s="15"/>
      <c r="E30" s="20"/>
      <c r="F30" s="16"/>
      <c r="G30" s="20"/>
      <c r="H30" s="13"/>
      <c r="I30" s="31"/>
      <c r="J30" s="34"/>
      <c r="K30" s="17"/>
      <c r="L30" s="18">
        <f t="shared" si="1"/>
        <v>0</v>
      </c>
      <c r="M30" s="19">
        <f t="shared" si="2"/>
        <v>0</v>
      </c>
    </row>
    <row r="31" spans="1:16" ht="14.4" x14ac:dyDescent="0.25">
      <c r="A31" s="12" t="str">
        <f t="shared" si="0"/>
        <v/>
      </c>
      <c r="B31" s="13"/>
      <c r="C31" s="14"/>
      <c r="D31" s="15"/>
      <c r="E31" s="20"/>
      <c r="F31" s="16"/>
      <c r="G31" s="20"/>
      <c r="H31" s="13"/>
      <c r="I31" s="31"/>
      <c r="J31" s="34"/>
      <c r="K31" s="17"/>
      <c r="L31" s="18">
        <f t="shared" si="1"/>
        <v>0</v>
      </c>
      <c r="M31" s="19">
        <f t="shared" si="2"/>
        <v>0</v>
      </c>
    </row>
    <row r="32" spans="1:16" ht="14.4" x14ac:dyDescent="0.25">
      <c r="A32" s="12" t="str">
        <f t="shared" si="0"/>
        <v/>
      </c>
      <c r="B32" s="13"/>
      <c r="C32" s="14"/>
      <c r="D32" s="15"/>
      <c r="E32" s="20"/>
      <c r="F32" s="16"/>
      <c r="G32" s="20"/>
      <c r="H32" s="13"/>
      <c r="I32" s="31"/>
      <c r="J32" s="34"/>
      <c r="K32" s="17"/>
      <c r="L32" s="18">
        <f t="shared" si="1"/>
        <v>0</v>
      </c>
      <c r="M32" s="19">
        <f t="shared" si="2"/>
        <v>0</v>
      </c>
    </row>
    <row r="33" spans="1:13" ht="14.4" x14ac:dyDescent="0.25">
      <c r="A33" s="12" t="str">
        <f t="shared" si="0"/>
        <v/>
      </c>
      <c r="B33" s="13"/>
      <c r="C33" s="14"/>
      <c r="D33" s="15"/>
      <c r="E33" s="20"/>
      <c r="F33" s="16"/>
      <c r="G33" s="20"/>
      <c r="H33" s="13"/>
      <c r="I33" s="31"/>
      <c r="J33" s="34"/>
      <c r="K33" s="17"/>
      <c r="L33" s="18">
        <f t="shared" si="1"/>
        <v>0</v>
      </c>
      <c r="M33" s="19">
        <f t="shared" si="2"/>
        <v>0</v>
      </c>
    </row>
    <row r="34" spans="1:13" ht="14.4" x14ac:dyDescent="0.25">
      <c r="A34" s="12" t="str">
        <f t="shared" si="0"/>
        <v/>
      </c>
      <c r="B34" s="13"/>
      <c r="C34" s="14"/>
      <c r="D34" s="15"/>
      <c r="E34" s="20"/>
      <c r="F34" s="16"/>
      <c r="G34" s="20"/>
      <c r="H34" s="13"/>
      <c r="I34" s="31"/>
      <c r="J34" s="34"/>
      <c r="K34" s="17"/>
      <c r="L34" s="18">
        <f t="shared" si="1"/>
        <v>0</v>
      </c>
      <c r="M34" s="19">
        <f t="shared" si="2"/>
        <v>0</v>
      </c>
    </row>
    <row r="35" spans="1:13" ht="14.4" x14ac:dyDescent="0.25">
      <c r="A35" s="12" t="str">
        <f t="shared" si="0"/>
        <v/>
      </c>
      <c r="B35" s="13"/>
      <c r="C35" s="305"/>
      <c r="D35" s="295"/>
      <c r="E35" s="20"/>
      <c r="F35" s="16"/>
      <c r="G35" s="20"/>
      <c r="H35" s="13"/>
      <c r="I35" s="31"/>
      <c r="J35" s="34"/>
      <c r="K35" s="17"/>
      <c r="L35" s="18">
        <f t="shared" si="1"/>
        <v>0</v>
      </c>
      <c r="M35" s="19">
        <f t="shared" si="2"/>
        <v>0</v>
      </c>
    </row>
    <row r="36" spans="1:13" ht="14.4" x14ac:dyDescent="0.25">
      <c r="A36" s="12" t="str">
        <f t="shared" si="0"/>
        <v/>
      </c>
      <c r="B36" s="13"/>
      <c r="C36" s="14"/>
      <c r="D36" s="15"/>
      <c r="E36" s="20"/>
      <c r="F36" s="16"/>
      <c r="G36" s="20"/>
      <c r="H36" s="13"/>
      <c r="I36" s="31"/>
      <c r="J36" s="34"/>
      <c r="K36" s="17"/>
      <c r="L36" s="18">
        <f t="shared" si="1"/>
        <v>0</v>
      </c>
      <c r="M36" s="19">
        <f t="shared" si="2"/>
        <v>0</v>
      </c>
    </row>
    <row r="37" spans="1:13" ht="14.4" x14ac:dyDescent="0.25">
      <c r="A37" s="12" t="str">
        <f t="shared" si="0"/>
        <v/>
      </c>
      <c r="B37" s="13"/>
      <c r="C37" s="14"/>
      <c r="D37" s="295"/>
      <c r="E37" s="20"/>
      <c r="F37" s="16"/>
      <c r="G37" s="20"/>
      <c r="H37" s="13"/>
      <c r="I37" s="31"/>
      <c r="J37" s="34"/>
      <c r="K37" s="17"/>
      <c r="L37" s="18">
        <f t="shared" si="1"/>
        <v>0</v>
      </c>
      <c r="M37" s="19">
        <f t="shared" si="2"/>
        <v>0</v>
      </c>
    </row>
    <row r="38" spans="1:13" ht="14.4" x14ac:dyDescent="0.25">
      <c r="A38" s="12" t="str">
        <f t="shared" ref="A38:A69" si="3">CONCATENATE(B38,C38,D38)</f>
        <v/>
      </c>
      <c r="B38" s="13"/>
      <c r="C38" s="14"/>
      <c r="D38" s="295"/>
      <c r="E38" s="20"/>
      <c r="F38" s="16"/>
      <c r="G38" s="20"/>
      <c r="H38" s="13"/>
      <c r="I38" s="31"/>
      <c r="J38" s="34"/>
      <c r="K38" s="17"/>
      <c r="L38" s="18">
        <f t="shared" si="1"/>
        <v>0</v>
      </c>
      <c r="M38" s="19">
        <f t="shared" si="2"/>
        <v>0</v>
      </c>
    </row>
    <row r="39" spans="1:13" ht="14.4" x14ac:dyDescent="0.25">
      <c r="A39" s="12" t="str">
        <f t="shared" si="3"/>
        <v/>
      </c>
      <c r="B39" s="13"/>
      <c r="C39" s="14"/>
      <c r="D39" s="295"/>
      <c r="E39" s="20"/>
      <c r="F39" s="16"/>
      <c r="G39" s="20"/>
      <c r="H39" s="13"/>
      <c r="I39" s="31"/>
      <c r="J39" s="34"/>
      <c r="K39" s="17"/>
      <c r="L39" s="18">
        <f t="shared" si="1"/>
        <v>0</v>
      </c>
      <c r="M39" s="19">
        <f t="shared" si="2"/>
        <v>0</v>
      </c>
    </row>
    <row r="40" spans="1:13" ht="14.4" x14ac:dyDescent="0.25">
      <c r="A40" s="12" t="str">
        <f t="shared" si="3"/>
        <v/>
      </c>
      <c r="B40" s="13"/>
      <c r="C40" s="305"/>
      <c r="D40" s="295"/>
      <c r="E40" s="20"/>
      <c r="F40" s="16"/>
      <c r="G40" s="20"/>
      <c r="H40" s="13"/>
      <c r="I40" s="31"/>
      <c r="J40" s="34"/>
      <c r="K40" s="17"/>
      <c r="L40" s="18">
        <f t="shared" si="1"/>
        <v>0</v>
      </c>
      <c r="M40" s="19">
        <f t="shared" si="2"/>
        <v>0</v>
      </c>
    </row>
    <row r="41" spans="1:13" ht="14.4" x14ac:dyDescent="0.25">
      <c r="A41" s="12" t="str">
        <f t="shared" si="3"/>
        <v/>
      </c>
      <c r="B41" s="13"/>
      <c r="C41" s="14"/>
      <c r="D41" s="15"/>
      <c r="E41" s="20"/>
      <c r="F41" s="16"/>
      <c r="G41" s="20"/>
      <c r="H41" s="13"/>
      <c r="I41" s="31"/>
      <c r="J41" s="34"/>
      <c r="K41" s="17"/>
      <c r="L41" s="18">
        <f t="shared" si="1"/>
        <v>0</v>
      </c>
      <c r="M41" s="19">
        <f t="shared" si="2"/>
        <v>0</v>
      </c>
    </row>
    <row r="42" spans="1:13" ht="14.4" x14ac:dyDescent="0.25">
      <c r="A42" s="12" t="str">
        <f t="shared" si="3"/>
        <v/>
      </c>
      <c r="B42" s="13"/>
      <c r="C42" s="14"/>
      <c r="D42" s="15"/>
      <c r="E42" s="20"/>
      <c r="F42" s="16"/>
      <c r="G42" s="20"/>
      <c r="H42" s="13"/>
      <c r="I42" s="31"/>
      <c r="J42" s="34"/>
      <c r="K42" s="17"/>
      <c r="L42" s="18">
        <f t="shared" si="1"/>
        <v>0</v>
      </c>
      <c r="M42" s="19">
        <f t="shared" si="2"/>
        <v>0</v>
      </c>
    </row>
    <row r="43" spans="1:13" ht="14.4" x14ac:dyDescent="0.25">
      <c r="A43" s="12" t="str">
        <f t="shared" si="3"/>
        <v/>
      </c>
      <c r="B43" s="13"/>
      <c r="C43" s="14"/>
      <c r="D43" s="15"/>
      <c r="E43" s="20"/>
      <c r="F43" s="16"/>
      <c r="G43" s="20"/>
      <c r="H43" s="13"/>
      <c r="I43" s="31"/>
      <c r="J43" s="34"/>
      <c r="K43" s="17"/>
      <c r="L43" s="18">
        <f t="shared" si="1"/>
        <v>0</v>
      </c>
      <c r="M43" s="19">
        <f t="shared" si="2"/>
        <v>0</v>
      </c>
    </row>
    <row r="44" spans="1:13" ht="14.4" x14ac:dyDescent="0.25">
      <c r="A44" s="12" t="str">
        <f t="shared" si="3"/>
        <v/>
      </c>
      <c r="B44" s="13"/>
      <c r="C44" s="305"/>
      <c r="D44" s="295"/>
      <c r="E44" s="20"/>
      <c r="F44" s="16"/>
      <c r="G44" s="20"/>
      <c r="H44" s="13"/>
      <c r="I44" s="31"/>
      <c r="J44" s="34"/>
      <c r="K44" s="17"/>
      <c r="L44" s="18">
        <f t="shared" si="1"/>
        <v>0</v>
      </c>
      <c r="M44" s="19">
        <f t="shared" si="2"/>
        <v>0</v>
      </c>
    </row>
    <row r="45" spans="1:13" ht="14.4" x14ac:dyDescent="0.25">
      <c r="A45" s="12" t="str">
        <f t="shared" si="3"/>
        <v/>
      </c>
      <c r="B45" s="13"/>
      <c r="C45" s="14"/>
      <c r="D45" s="15"/>
      <c r="E45" s="20"/>
      <c r="F45" s="16"/>
      <c r="G45" s="20"/>
      <c r="H45" s="13"/>
      <c r="I45" s="31"/>
      <c r="J45" s="34"/>
      <c r="K45" s="17"/>
      <c r="L45" s="18">
        <f t="shared" si="1"/>
        <v>0</v>
      </c>
      <c r="M45" s="19">
        <f t="shared" si="2"/>
        <v>0</v>
      </c>
    </row>
    <row r="46" spans="1:13" ht="14.4" x14ac:dyDescent="0.25">
      <c r="A46" s="12" t="str">
        <f t="shared" si="3"/>
        <v/>
      </c>
      <c r="B46" s="13"/>
      <c r="C46" s="14"/>
      <c r="D46" s="15"/>
      <c r="E46" s="20"/>
      <c r="F46" s="16"/>
      <c r="G46" s="20"/>
      <c r="H46" s="13"/>
      <c r="I46" s="31"/>
      <c r="J46" s="34"/>
      <c r="K46" s="17"/>
      <c r="L46" s="18">
        <f t="shared" si="1"/>
        <v>0</v>
      </c>
      <c r="M46" s="19">
        <f t="shared" si="2"/>
        <v>0</v>
      </c>
    </row>
    <row r="47" spans="1:13" ht="14.4" x14ac:dyDescent="0.25">
      <c r="A47" s="12" t="str">
        <f t="shared" si="3"/>
        <v/>
      </c>
      <c r="B47" s="13"/>
      <c r="C47" s="14"/>
      <c r="D47" s="15"/>
      <c r="E47" s="20"/>
      <c r="F47" s="16"/>
      <c r="G47" s="20"/>
      <c r="H47" s="13"/>
      <c r="I47" s="31"/>
      <c r="J47" s="34"/>
      <c r="K47" s="17"/>
      <c r="L47" s="18">
        <f t="shared" si="1"/>
        <v>0</v>
      </c>
      <c r="M47" s="19">
        <f t="shared" si="2"/>
        <v>0</v>
      </c>
    </row>
    <row r="48" spans="1:13" ht="14.4" x14ac:dyDescent="0.25">
      <c r="A48" s="12" t="str">
        <f t="shared" si="3"/>
        <v/>
      </c>
      <c r="B48" s="13"/>
      <c r="C48" s="14"/>
      <c r="D48" s="15"/>
      <c r="E48" s="20"/>
      <c r="F48" s="16"/>
      <c r="G48" s="20"/>
      <c r="H48" s="13"/>
      <c r="I48" s="31"/>
      <c r="J48" s="34"/>
      <c r="K48" s="17"/>
      <c r="L48" s="18">
        <f t="shared" si="1"/>
        <v>0</v>
      </c>
      <c r="M48" s="19">
        <f t="shared" si="2"/>
        <v>0</v>
      </c>
    </row>
    <row r="49" spans="1:13" ht="14.4" x14ac:dyDescent="0.25">
      <c r="A49" s="12" t="str">
        <f t="shared" si="3"/>
        <v/>
      </c>
      <c r="B49" s="13"/>
      <c r="C49" s="14"/>
      <c r="D49" s="15"/>
      <c r="E49" s="20"/>
      <c r="F49" s="16"/>
      <c r="G49" s="20"/>
      <c r="H49" s="13"/>
      <c r="I49" s="31"/>
      <c r="J49" s="34"/>
      <c r="K49" s="17"/>
      <c r="L49" s="18">
        <f t="shared" si="1"/>
        <v>0</v>
      </c>
      <c r="M49" s="19">
        <f t="shared" si="2"/>
        <v>0</v>
      </c>
    </row>
    <row r="50" spans="1:13" ht="14.4" x14ac:dyDescent="0.25">
      <c r="A50" s="12" t="str">
        <f t="shared" si="3"/>
        <v/>
      </c>
      <c r="B50" s="13"/>
      <c r="C50" s="14"/>
      <c r="D50" s="15"/>
      <c r="E50" s="20"/>
      <c r="F50" s="16"/>
      <c r="G50" s="20"/>
      <c r="H50" s="13"/>
      <c r="I50" s="31"/>
      <c r="J50" s="34"/>
      <c r="K50" s="17"/>
      <c r="L50" s="18">
        <f t="shared" si="1"/>
        <v>0</v>
      </c>
      <c r="M50" s="19">
        <f t="shared" si="2"/>
        <v>0</v>
      </c>
    </row>
    <row r="51" spans="1:13" ht="14.4" x14ac:dyDescent="0.25">
      <c r="A51" s="12" t="str">
        <f t="shared" si="3"/>
        <v/>
      </c>
      <c r="B51" s="13"/>
      <c r="C51" s="14"/>
      <c r="D51" s="15"/>
      <c r="E51" s="20"/>
      <c r="F51" s="16"/>
      <c r="G51" s="20"/>
      <c r="H51" s="13"/>
      <c r="I51" s="31"/>
      <c r="J51" s="34"/>
      <c r="K51" s="17"/>
      <c r="L51" s="18">
        <f t="shared" si="1"/>
        <v>0</v>
      </c>
      <c r="M51" s="19">
        <f t="shared" si="2"/>
        <v>0</v>
      </c>
    </row>
    <row r="52" spans="1:13" ht="14.4" x14ac:dyDescent="0.25">
      <c r="A52" s="12" t="str">
        <f t="shared" si="3"/>
        <v/>
      </c>
      <c r="B52" s="13"/>
      <c r="C52" s="305"/>
      <c r="D52" s="15"/>
      <c r="E52" s="20"/>
      <c r="F52" s="16"/>
      <c r="G52" s="20"/>
      <c r="H52" s="13"/>
      <c r="I52" s="31"/>
      <c r="J52" s="34"/>
      <c r="K52" s="17"/>
      <c r="L52" s="18">
        <f t="shared" si="1"/>
        <v>0</v>
      </c>
      <c r="M52" s="19">
        <f t="shared" si="2"/>
        <v>0</v>
      </c>
    </row>
    <row r="53" spans="1:13" ht="14.4" x14ac:dyDescent="0.25">
      <c r="A53" s="12" t="str">
        <f t="shared" si="3"/>
        <v/>
      </c>
      <c r="B53" s="13"/>
      <c r="C53" s="14"/>
      <c r="D53" s="295"/>
      <c r="E53" s="20"/>
      <c r="F53" s="16"/>
      <c r="G53" s="20"/>
      <c r="H53" s="13"/>
      <c r="I53" s="31"/>
      <c r="J53" s="34"/>
      <c r="K53" s="17"/>
      <c r="L53" s="18">
        <f t="shared" si="1"/>
        <v>0</v>
      </c>
      <c r="M53" s="19">
        <f t="shared" si="2"/>
        <v>0</v>
      </c>
    </row>
    <row r="54" spans="1:13" ht="14.4" x14ac:dyDescent="0.25">
      <c r="A54" s="12" t="str">
        <f t="shared" si="3"/>
        <v/>
      </c>
      <c r="B54" s="13"/>
      <c r="C54" s="14"/>
      <c r="D54" s="15"/>
      <c r="E54" s="20"/>
      <c r="F54" s="16"/>
      <c r="G54" s="20"/>
      <c r="H54" s="13"/>
      <c r="I54" s="31"/>
      <c r="J54" s="34"/>
      <c r="K54" s="17"/>
      <c r="L54" s="18">
        <f t="shared" si="1"/>
        <v>0</v>
      </c>
      <c r="M54" s="19">
        <f t="shared" si="2"/>
        <v>0</v>
      </c>
    </row>
    <row r="55" spans="1:13" ht="14.4" x14ac:dyDescent="0.25">
      <c r="A55" s="12" t="str">
        <f t="shared" si="3"/>
        <v/>
      </c>
      <c r="B55" s="13"/>
      <c r="C55" s="14"/>
      <c r="D55" s="15"/>
      <c r="E55" s="20"/>
      <c r="F55" s="16"/>
      <c r="G55" s="20"/>
      <c r="H55" s="13"/>
      <c r="I55" s="31"/>
      <c r="J55" s="34"/>
      <c r="K55" s="17"/>
      <c r="L55" s="18">
        <f t="shared" si="1"/>
        <v>0</v>
      </c>
      <c r="M55" s="19">
        <f t="shared" si="2"/>
        <v>0</v>
      </c>
    </row>
    <row r="56" spans="1:13" ht="14.4" x14ac:dyDescent="0.25">
      <c r="A56" s="12" t="str">
        <f t="shared" si="3"/>
        <v/>
      </c>
      <c r="B56" s="13"/>
      <c r="C56" s="14"/>
      <c r="D56" s="15"/>
      <c r="E56" s="20"/>
      <c r="F56" s="16"/>
      <c r="G56" s="20"/>
      <c r="H56" s="13"/>
      <c r="I56" s="31"/>
      <c r="J56" s="34"/>
      <c r="K56" s="17"/>
      <c r="L56" s="18">
        <f t="shared" si="1"/>
        <v>0</v>
      </c>
      <c r="M56" s="19">
        <f t="shared" si="2"/>
        <v>0</v>
      </c>
    </row>
    <row r="57" spans="1:13" ht="14.4" x14ac:dyDescent="0.25">
      <c r="A57" s="12" t="str">
        <f t="shared" si="3"/>
        <v/>
      </c>
      <c r="B57" s="13"/>
      <c r="C57" s="14"/>
      <c r="D57" s="15"/>
      <c r="E57" s="20"/>
      <c r="F57" s="16"/>
      <c r="G57" s="20"/>
      <c r="H57" s="13"/>
      <c r="I57" s="31"/>
      <c r="J57" s="34"/>
      <c r="K57" s="17"/>
      <c r="L57" s="18">
        <f t="shared" si="1"/>
        <v>0</v>
      </c>
      <c r="M57" s="19">
        <f t="shared" si="2"/>
        <v>0</v>
      </c>
    </row>
    <row r="58" spans="1:13" ht="14.4" x14ac:dyDescent="0.25">
      <c r="A58" s="12" t="str">
        <f t="shared" si="3"/>
        <v/>
      </c>
      <c r="B58" s="13"/>
      <c r="C58" s="305"/>
      <c r="D58" s="15"/>
      <c r="E58" s="20"/>
      <c r="F58" s="16"/>
      <c r="G58" s="20"/>
      <c r="H58" s="13"/>
      <c r="I58" s="31"/>
      <c r="J58" s="34"/>
      <c r="K58" s="17"/>
      <c r="L58" s="18">
        <f t="shared" si="1"/>
        <v>0</v>
      </c>
      <c r="M58" s="19">
        <f t="shared" si="2"/>
        <v>0</v>
      </c>
    </row>
    <row r="59" spans="1:13" ht="14.4" x14ac:dyDescent="0.25">
      <c r="A59" s="12" t="str">
        <f t="shared" si="3"/>
        <v/>
      </c>
      <c r="B59" s="13"/>
      <c r="C59" s="14"/>
      <c r="D59" s="295"/>
      <c r="E59" s="20"/>
      <c r="F59" s="16"/>
      <c r="G59" s="20"/>
      <c r="H59" s="13"/>
      <c r="I59" s="31"/>
      <c r="J59" s="34"/>
      <c r="K59" s="17"/>
      <c r="L59" s="18">
        <f t="shared" si="1"/>
        <v>0</v>
      </c>
      <c r="M59" s="19">
        <f t="shared" si="2"/>
        <v>0</v>
      </c>
    </row>
    <row r="60" spans="1:13" ht="14.4" x14ac:dyDescent="0.25">
      <c r="A60" s="12" t="str">
        <f t="shared" si="3"/>
        <v/>
      </c>
      <c r="B60" s="13"/>
      <c r="C60" s="14"/>
      <c r="D60" s="15"/>
      <c r="E60" s="20"/>
      <c r="F60" s="16"/>
      <c r="G60" s="20"/>
      <c r="H60" s="13"/>
      <c r="I60" s="31"/>
      <c r="J60" s="34"/>
      <c r="K60" s="17"/>
      <c r="L60" s="18">
        <f t="shared" si="1"/>
        <v>0</v>
      </c>
      <c r="M60" s="19">
        <f t="shared" si="2"/>
        <v>0</v>
      </c>
    </row>
    <row r="61" spans="1:13" ht="14.4" x14ac:dyDescent="0.25">
      <c r="A61" s="12" t="str">
        <f t="shared" si="3"/>
        <v/>
      </c>
      <c r="B61" s="13"/>
      <c r="C61" s="14"/>
      <c r="D61" s="15"/>
      <c r="E61" s="20"/>
      <c r="F61" s="16"/>
      <c r="G61" s="20"/>
      <c r="H61" s="13"/>
      <c r="I61" s="31"/>
      <c r="J61" s="34"/>
      <c r="K61" s="17"/>
      <c r="L61" s="18">
        <f t="shared" si="1"/>
        <v>0</v>
      </c>
      <c r="M61" s="19">
        <f t="shared" si="2"/>
        <v>0</v>
      </c>
    </row>
    <row r="62" spans="1:13" ht="14.4" x14ac:dyDescent="0.25">
      <c r="A62" s="12" t="str">
        <f t="shared" si="3"/>
        <v/>
      </c>
      <c r="B62" s="13"/>
      <c r="C62" s="14"/>
      <c r="D62" s="15"/>
      <c r="E62" s="20"/>
      <c r="F62" s="16"/>
      <c r="G62" s="20"/>
      <c r="H62" s="13"/>
      <c r="I62" s="31"/>
      <c r="J62" s="34"/>
      <c r="K62" s="17"/>
      <c r="L62" s="18">
        <f t="shared" si="1"/>
        <v>0</v>
      </c>
      <c r="M62" s="19">
        <f t="shared" si="2"/>
        <v>0</v>
      </c>
    </row>
    <row r="63" spans="1:13" ht="14.4" x14ac:dyDescent="0.25">
      <c r="A63" s="12" t="str">
        <f t="shared" si="3"/>
        <v/>
      </c>
      <c r="B63" s="13"/>
      <c r="C63" s="305"/>
      <c r="D63" s="15"/>
      <c r="E63" s="20"/>
      <c r="F63" s="16"/>
      <c r="G63" s="20"/>
      <c r="H63" s="13"/>
      <c r="I63" s="31"/>
      <c r="J63" s="34"/>
      <c r="K63" s="17"/>
      <c r="L63" s="18">
        <f t="shared" si="1"/>
        <v>0</v>
      </c>
      <c r="M63" s="19">
        <f t="shared" si="2"/>
        <v>0</v>
      </c>
    </row>
    <row r="64" spans="1:13" ht="14.4" x14ac:dyDescent="0.25">
      <c r="A64" s="12" t="str">
        <f t="shared" si="3"/>
        <v/>
      </c>
      <c r="B64" s="13"/>
      <c r="C64" s="14"/>
      <c r="D64" s="15"/>
      <c r="E64" s="20"/>
      <c r="F64" s="16"/>
      <c r="G64" s="20"/>
      <c r="H64" s="13"/>
      <c r="I64" s="31"/>
      <c r="J64" s="34"/>
      <c r="K64" s="17"/>
      <c r="L64" s="18">
        <f t="shared" si="1"/>
        <v>0</v>
      </c>
      <c r="M64" s="19">
        <f t="shared" si="2"/>
        <v>0</v>
      </c>
    </row>
    <row r="65" spans="1:13" ht="14.4" x14ac:dyDescent="0.25">
      <c r="A65" s="12" t="str">
        <f t="shared" si="3"/>
        <v/>
      </c>
      <c r="B65" s="13"/>
      <c r="C65" s="14"/>
      <c r="D65" s="15"/>
      <c r="E65" s="20"/>
      <c r="F65" s="16"/>
      <c r="G65" s="20"/>
      <c r="H65" s="13"/>
      <c r="I65" s="31"/>
      <c r="J65" s="34"/>
      <c r="K65" s="17">
        <f t="shared" ref="K65:K72" si="4">SUM(G65:J65)</f>
        <v>0</v>
      </c>
      <c r="L65" s="18">
        <f t="shared" si="1"/>
        <v>0</v>
      </c>
      <c r="M65" s="19">
        <f t="shared" si="2"/>
        <v>0</v>
      </c>
    </row>
    <row r="66" spans="1:13" ht="14.4" x14ac:dyDescent="0.25">
      <c r="A66" s="12" t="str">
        <f t="shared" si="3"/>
        <v/>
      </c>
      <c r="B66" s="13"/>
      <c r="C66" s="14"/>
      <c r="D66" s="15"/>
      <c r="E66" s="20"/>
      <c r="F66" s="16"/>
      <c r="G66" s="20"/>
      <c r="H66" s="13"/>
      <c r="I66" s="31"/>
      <c r="J66" s="34"/>
      <c r="K66" s="17">
        <f t="shared" si="4"/>
        <v>0</v>
      </c>
      <c r="L66" s="18">
        <f t="shared" si="1"/>
        <v>0</v>
      </c>
      <c r="M66" s="19">
        <f t="shared" si="2"/>
        <v>0</v>
      </c>
    </row>
    <row r="67" spans="1:13" ht="14.4" x14ac:dyDescent="0.25">
      <c r="A67" s="12" t="str">
        <f t="shared" si="3"/>
        <v/>
      </c>
      <c r="B67" s="13"/>
      <c r="C67" s="14"/>
      <c r="D67" s="15"/>
      <c r="E67" s="20"/>
      <c r="F67" s="16"/>
      <c r="G67" s="20"/>
      <c r="H67" s="13"/>
      <c r="I67" s="31"/>
      <c r="J67" s="34"/>
      <c r="K67" s="17">
        <f t="shared" si="4"/>
        <v>0</v>
      </c>
      <c r="L67" s="18">
        <f t="shared" si="1"/>
        <v>0</v>
      </c>
      <c r="M67" s="19">
        <f t="shared" si="2"/>
        <v>0</v>
      </c>
    </row>
    <row r="68" spans="1:13" ht="14.4" x14ac:dyDescent="0.25">
      <c r="A68" s="12" t="str">
        <f t="shared" si="3"/>
        <v/>
      </c>
      <c r="B68" s="13"/>
      <c r="C68" s="14"/>
      <c r="D68" s="15"/>
      <c r="E68" s="20"/>
      <c r="F68" s="16"/>
      <c r="G68" s="20"/>
      <c r="H68" s="13"/>
      <c r="I68" s="31"/>
      <c r="J68" s="34"/>
      <c r="K68" s="17">
        <f t="shared" si="4"/>
        <v>0</v>
      </c>
      <c r="L68" s="18">
        <f t="shared" si="1"/>
        <v>0</v>
      </c>
      <c r="M68" s="19">
        <f t="shared" si="2"/>
        <v>0</v>
      </c>
    </row>
    <row r="69" spans="1:13" ht="14.4" x14ac:dyDescent="0.25">
      <c r="A69" s="12" t="str">
        <f t="shared" si="3"/>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5">CONCATENATE(B70,C70,D70)</f>
        <v/>
      </c>
      <c r="B70" s="13"/>
      <c r="C70" s="14"/>
      <c r="D70" s="15"/>
      <c r="E70" s="20"/>
      <c r="F70" s="16"/>
      <c r="G70" s="20"/>
      <c r="H70" s="13"/>
      <c r="I70" s="31"/>
      <c r="J70" s="34"/>
      <c r="K70" s="17">
        <f t="shared" si="4"/>
        <v>0</v>
      </c>
      <c r="L70" s="18">
        <f t="shared" si="1"/>
        <v>0</v>
      </c>
      <c r="M70" s="19">
        <f t="shared" si="2"/>
        <v>0</v>
      </c>
    </row>
    <row r="71" spans="1:13" ht="14.4" x14ac:dyDescent="0.25">
      <c r="A71" s="12" t="str">
        <f t="shared" si="5"/>
        <v/>
      </c>
      <c r="B71" s="13"/>
      <c r="C71" s="14"/>
      <c r="D71" s="15"/>
      <c r="E71" s="20"/>
      <c r="F71" s="16"/>
      <c r="G71" s="20"/>
      <c r="H71" s="13"/>
      <c r="I71" s="31"/>
      <c r="J71" s="34"/>
      <c r="K71" s="17">
        <f t="shared" si="4"/>
        <v>0</v>
      </c>
      <c r="L71" s="18">
        <f t="shared" si="1"/>
        <v>0</v>
      </c>
      <c r="M71" s="19">
        <f t="shared" si="2"/>
        <v>0</v>
      </c>
    </row>
    <row r="72" spans="1:13" ht="14.4" x14ac:dyDescent="0.25">
      <c r="A72" s="12" t="str">
        <f t="shared" si="5"/>
        <v/>
      </c>
      <c r="B72" s="13"/>
      <c r="C72" s="14"/>
      <c r="D72" s="15"/>
      <c r="E72" s="20"/>
      <c r="F72" s="16"/>
      <c r="G72" s="20"/>
      <c r="H72" s="13"/>
      <c r="I72" s="31"/>
      <c r="J72" s="34"/>
      <c r="K72" s="17">
        <f t="shared" si="4"/>
        <v>0</v>
      </c>
      <c r="L72" s="18">
        <f t="shared" ref="L72:L135" si="6">IF(K72=1,7,IF(K72=2,6,IF(K72=3,5,IF(K72=4,4,IF(K72=5,3,IF(K72=6,2,IF(K72&gt;=6,1,0)))))))</f>
        <v>0</v>
      </c>
      <c r="M72" s="19">
        <f t="shared" si="2"/>
        <v>0</v>
      </c>
    </row>
    <row r="73" spans="1:13" ht="14.4" x14ac:dyDescent="0.25">
      <c r="A73" s="12" t="str">
        <f t="shared" si="5"/>
        <v/>
      </c>
      <c r="B73" s="13"/>
      <c r="C73" s="14"/>
      <c r="D73" s="15"/>
      <c r="E73" s="20"/>
      <c r="F73" s="16"/>
      <c r="G73" s="20"/>
      <c r="H73" s="13"/>
      <c r="I73" s="31"/>
      <c r="J73" s="34"/>
      <c r="K73" s="17">
        <f t="shared" ref="K73:K136" si="7">SUM(G73:J73)</f>
        <v>0</v>
      </c>
      <c r="L73" s="18">
        <f t="shared" si="6"/>
        <v>0</v>
      </c>
      <c r="M73" s="19">
        <f t="shared" ref="M73:M136" si="8">SUM(L73+$M$5)</f>
        <v>0</v>
      </c>
    </row>
    <row r="74" spans="1:13" ht="14.4" x14ac:dyDescent="0.25">
      <c r="A74" s="12" t="str">
        <f t="shared" si="5"/>
        <v/>
      </c>
      <c r="B74" s="13"/>
      <c r="C74" s="14"/>
      <c r="D74" s="15"/>
      <c r="E74" s="20"/>
      <c r="F74" s="16"/>
      <c r="G74" s="20"/>
      <c r="H74" s="13"/>
      <c r="I74" s="31"/>
      <c r="J74" s="34"/>
      <c r="K74" s="17">
        <f t="shared" si="7"/>
        <v>0</v>
      </c>
      <c r="L74" s="18">
        <f t="shared" si="6"/>
        <v>0</v>
      </c>
      <c r="M74" s="19">
        <f t="shared" si="8"/>
        <v>0</v>
      </c>
    </row>
    <row r="75" spans="1:13" ht="14.4" x14ac:dyDescent="0.25">
      <c r="A75" s="12" t="str">
        <f t="shared" si="5"/>
        <v/>
      </c>
      <c r="B75" s="13"/>
      <c r="C75" s="14"/>
      <c r="D75" s="15"/>
      <c r="E75" s="20"/>
      <c r="F75" s="16"/>
      <c r="G75" s="20"/>
      <c r="H75" s="13"/>
      <c r="I75" s="31"/>
      <c r="J75" s="34"/>
      <c r="K75" s="17">
        <f t="shared" si="7"/>
        <v>0</v>
      </c>
      <c r="L75" s="18">
        <f t="shared" si="6"/>
        <v>0</v>
      </c>
      <c r="M75" s="19">
        <f t="shared" si="8"/>
        <v>0</v>
      </c>
    </row>
    <row r="76" spans="1:13" ht="14.4" x14ac:dyDescent="0.25">
      <c r="A76" s="12" t="str">
        <f t="shared" si="5"/>
        <v/>
      </c>
      <c r="B76" s="13"/>
      <c r="C76" s="14"/>
      <c r="D76" s="15"/>
      <c r="E76" s="20"/>
      <c r="F76" s="16"/>
      <c r="G76" s="20"/>
      <c r="H76" s="13"/>
      <c r="I76" s="31"/>
      <c r="J76" s="34"/>
      <c r="K76" s="17">
        <f t="shared" si="7"/>
        <v>0</v>
      </c>
      <c r="L76" s="18">
        <f t="shared" si="6"/>
        <v>0</v>
      </c>
      <c r="M76" s="19">
        <f t="shared" si="8"/>
        <v>0</v>
      </c>
    </row>
    <row r="77" spans="1:13" ht="14.4" x14ac:dyDescent="0.25">
      <c r="A77" s="12" t="str">
        <f t="shared" si="5"/>
        <v/>
      </c>
      <c r="B77" s="13"/>
      <c r="C77" s="14"/>
      <c r="D77" s="15"/>
      <c r="E77" s="20"/>
      <c r="F77" s="16"/>
      <c r="G77" s="20"/>
      <c r="H77" s="13"/>
      <c r="I77" s="31"/>
      <c r="J77" s="34"/>
      <c r="K77" s="17">
        <f t="shared" si="7"/>
        <v>0</v>
      </c>
      <c r="L77" s="18">
        <f t="shared" si="6"/>
        <v>0</v>
      </c>
      <c r="M77" s="19">
        <f t="shared" si="8"/>
        <v>0</v>
      </c>
    </row>
    <row r="78" spans="1:13" ht="14.4" x14ac:dyDescent="0.25">
      <c r="A78" s="12" t="str">
        <f t="shared" si="5"/>
        <v/>
      </c>
      <c r="B78" s="13"/>
      <c r="C78" s="14"/>
      <c r="D78" s="15"/>
      <c r="E78" s="20"/>
      <c r="F78" s="16"/>
      <c r="G78" s="20"/>
      <c r="H78" s="13"/>
      <c r="I78" s="31"/>
      <c r="J78" s="34"/>
      <c r="K78" s="17">
        <f t="shared" si="7"/>
        <v>0</v>
      </c>
      <c r="L78" s="18">
        <f t="shared" si="6"/>
        <v>0</v>
      </c>
      <c r="M78" s="19">
        <f t="shared" si="8"/>
        <v>0</v>
      </c>
    </row>
    <row r="79" spans="1:13" ht="14.4" x14ac:dyDescent="0.25">
      <c r="A79" s="12" t="str">
        <f t="shared" si="5"/>
        <v/>
      </c>
      <c r="B79" s="13"/>
      <c r="C79" s="14"/>
      <c r="D79" s="15"/>
      <c r="E79" s="20"/>
      <c r="F79" s="16"/>
      <c r="G79" s="20"/>
      <c r="H79" s="13"/>
      <c r="I79" s="31"/>
      <c r="J79" s="34"/>
      <c r="K79" s="17">
        <f t="shared" si="7"/>
        <v>0</v>
      </c>
      <c r="L79" s="18">
        <f t="shared" si="6"/>
        <v>0</v>
      </c>
      <c r="M79" s="19">
        <f t="shared" si="8"/>
        <v>0</v>
      </c>
    </row>
    <row r="80" spans="1:13" ht="14.4" x14ac:dyDescent="0.25">
      <c r="A80" s="12" t="str">
        <f t="shared" si="5"/>
        <v/>
      </c>
      <c r="B80" s="13"/>
      <c r="C80" s="14"/>
      <c r="D80" s="15"/>
      <c r="E80" s="20"/>
      <c r="F80" s="16"/>
      <c r="G80" s="20"/>
      <c r="H80" s="13"/>
      <c r="I80" s="31"/>
      <c r="J80" s="34"/>
      <c r="K80" s="17">
        <f t="shared" si="7"/>
        <v>0</v>
      </c>
      <c r="L80" s="18">
        <f t="shared" si="6"/>
        <v>0</v>
      </c>
      <c r="M80" s="19">
        <f t="shared" si="8"/>
        <v>0</v>
      </c>
    </row>
    <row r="81" spans="1:13" ht="14.4" x14ac:dyDescent="0.25">
      <c r="A81" s="12" t="str">
        <f t="shared" si="5"/>
        <v/>
      </c>
      <c r="B81" s="13"/>
      <c r="C81" s="14"/>
      <c r="D81" s="15"/>
      <c r="E81" s="20"/>
      <c r="F81" s="16"/>
      <c r="G81" s="20"/>
      <c r="H81" s="13"/>
      <c r="I81" s="31"/>
      <c r="J81" s="34"/>
      <c r="K81" s="17">
        <f t="shared" si="7"/>
        <v>0</v>
      </c>
      <c r="L81" s="18">
        <f t="shared" si="6"/>
        <v>0</v>
      </c>
      <c r="M81" s="19">
        <f t="shared" si="8"/>
        <v>0</v>
      </c>
    </row>
    <row r="82" spans="1:13" ht="14.4" x14ac:dyDescent="0.25">
      <c r="A82" s="12" t="str">
        <f t="shared" si="5"/>
        <v/>
      </c>
      <c r="B82" s="13"/>
      <c r="C82" s="14"/>
      <c r="D82" s="15"/>
      <c r="E82" s="20"/>
      <c r="F82" s="16"/>
      <c r="G82" s="20"/>
      <c r="H82" s="13"/>
      <c r="I82" s="31"/>
      <c r="J82" s="34"/>
      <c r="K82" s="17">
        <f t="shared" si="7"/>
        <v>0</v>
      </c>
      <c r="L82" s="18">
        <f t="shared" si="6"/>
        <v>0</v>
      </c>
      <c r="M82" s="19">
        <f t="shared" si="8"/>
        <v>0</v>
      </c>
    </row>
    <row r="83" spans="1:13" ht="14.4" x14ac:dyDescent="0.25">
      <c r="A83" s="12" t="str">
        <f t="shared" si="5"/>
        <v/>
      </c>
      <c r="B83" s="13"/>
      <c r="C83" s="14"/>
      <c r="D83" s="15"/>
      <c r="E83" s="20"/>
      <c r="F83" s="16"/>
      <c r="G83" s="20"/>
      <c r="H83" s="13"/>
      <c r="I83" s="31"/>
      <c r="J83" s="34"/>
      <c r="K83" s="17">
        <f t="shared" si="7"/>
        <v>0</v>
      </c>
      <c r="L83" s="18">
        <f t="shared" si="6"/>
        <v>0</v>
      </c>
      <c r="M83" s="19">
        <f t="shared" si="8"/>
        <v>0</v>
      </c>
    </row>
    <row r="84" spans="1:13" ht="14.4" x14ac:dyDescent="0.25">
      <c r="A84" s="12" t="str">
        <f t="shared" si="5"/>
        <v/>
      </c>
      <c r="B84" s="13"/>
      <c r="C84" s="14"/>
      <c r="D84" s="15"/>
      <c r="E84" s="20"/>
      <c r="F84" s="16"/>
      <c r="G84" s="20"/>
      <c r="H84" s="13"/>
      <c r="I84" s="31"/>
      <c r="J84" s="34"/>
      <c r="K84" s="17">
        <f t="shared" si="7"/>
        <v>0</v>
      </c>
      <c r="L84" s="18">
        <f t="shared" si="6"/>
        <v>0</v>
      </c>
      <c r="M84" s="19">
        <f t="shared" si="8"/>
        <v>0</v>
      </c>
    </row>
    <row r="85" spans="1:13" ht="14.4" x14ac:dyDescent="0.25">
      <c r="A85" s="12" t="str">
        <f t="shared" si="5"/>
        <v/>
      </c>
      <c r="B85" s="13"/>
      <c r="C85" s="14"/>
      <c r="D85" s="15"/>
      <c r="E85" s="20"/>
      <c r="F85" s="16"/>
      <c r="G85" s="20"/>
      <c r="H85" s="13"/>
      <c r="I85" s="31"/>
      <c r="J85" s="34"/>
      <c r="K85" s="17">
        <f t="shared" si="7"/>
        <v>0</v>
      </c>
      <c r="L85" s="18">
        <f t="shared" si="6"/>
        <v>0</v>
      </c>
      <c r="M85" s="19">
        <f t="shared" si="8"/>
        <v>0</v>
      </c>
    </row>
    <row r="86" spans="1:13" ht="14.4" x14ac:dyDescent="0.25">
      <c r="A86" s="12" t="str">
        <f t="shared" si="5"/>
        <v/>
      </c>
      <c r="B86" s="13"/>
      <c r="C86" s="14"/>
      <c r="D86" s="15"/>
      <c r="E86" s="20"/>
      <c r="F86" s="16"/>
      <c r="G86" s="20"/>
      <c r="H86" s="13"/>
      <c r="I86" s="31"/>
      <c r="J86" s="34"/>
      <c r="K86" s="17">
        <f t="shared" si="7"/>
        <v>0</v>
      </c>
      <c r="L86" s="18">
        <f t="shared" si="6"/>
        <v>0</v>
      </c>
      <c r="M86" s="19">
        <f t="shared" si="8"/>
        <v>0</v>
      </c>
    </row>
    <row r="87" spans="1:13" ht="14.4" x14ac:dyDescent="0.25">
      <c r="A87" s="12" t="str">
        <f t="shared" si="5"/>
        <v/>
      </c>
      <c r="B87" s="13"/>
      <c r="C87" s="14"/>
      <c r="D87" s="15"/>
      <c r="E87" s="20"/>
      <c r="F87" s="16"/>
      <c r="G87" s="20"/>
      <c r="H87" s="13"/>
      <c r="I87" s="31"/>
      <c r="J87" s="34"/>
      <c r="K87" s="17">
        <f t="shared" si="7"/>
        <v>0</v>
      </c>
      <c r="L87" s="18">
        <f t="shared" si="6"/>
        <v>0</v>
      </c>
      <c r="M87" s="19">
        <f t="shared" si="8"/>
        <v>0</v>
      </c>
    </row>
    <row r="88" spans="1:13" ht="14.4" x14ac:dyDescent="0.25">
      <c r="A88" s="12" t="str">
        <f t="shared" si="5"/>
        <v/>
      </c>
      <c r="B88" s="13"/>
      <c r="C88" s="14"/>
      <c r="D88" s="15"/>
      <c r="E88" s="20"/>
      <c r="F88" s="16"/>
      <c r="G88" s="20"/>
      <c r="H88" s="13"/>
      <c r="I88" s="31"/>
      <c r="J88" s="34"/>
      <c r="K88" s="17">
        <f t="shared" si="7"/>
        <v>0</v>
      </c>
      <c r="L88" s="18">
        <f t="shared" si="6"/>
        <v>0</v>
      </c>
      <c r="M88" s="19">
        <f t="shared" si="8"/>
        <v>0</v>
      </c>
    </row>
    <row r="89" spans="1:13" ht="14.4" x14ac:dyDescent="0.25">
      <c r="A89" s="12" t="str">
        <f t="shared" si="5"/>
        <v/>
      </c>
      <c r="B89" s="13"/>
      <c r="C89" s="14"/>
      <c r="D89" s="15"/>
      <c r="E89" s="20"/>
      <c r="F89" s="16"/>
      <c r="G89" s="20"/>
      <c r="H89" s="13"/>
      <c r="I89" s="31"/>
      <c r="J89" s="34"/>
      <c r="K89" s="17">
        <f t="shared" si="7"/>
        <v>0</v>
      </c>
      <c r="L89" s="18">
        <f t="shared" si="6"/>
        <v>0</v>
      </c>
      <c r="M89" s="19">
        <f t="shared" si="8"/>
        <v>0</v>
      </c>
    </row>
    <row r="90" spans="1:13" ht="14.4" x14ac:dyDescent="0.25">
      <c r="A90" s="12" t="str">
        <f t="shared" si="5"/>
        <v/>
      </c>
      <c r="B90" s="13"/>
      <c r="C90" s="14"/>
      <c r="D90" s="15"/>
      <c r="E90" s="20"/>
      <c r="F90" s="16"/>
      <c r="G90" s="20"/>
      <c r="H90" s="13"/>
      <c r="I90" s="31"/>
      <c r="J90" s="34"/>
      <c r="K90" s="17">
        <f t="shared" si="7"/>
        <v>0</v>
      </c>
      <c r="L90" s="18">
        <f t="shared" si="6"/>
        <v>0</v>
      </c>
      <c r="M90" s="19">
        <f t="shared" si="8"/>
        <v>0</v>
      </c>
    </row>
    <row r="91" spans="1:13" ht="14.4" x14ac:dyDescent="0.25">
      <c r="A91" s="12" t="str">
        <f t="shared" si="5"/>
        <v/>
      </c>
      <c r="B91" s="13"/>
      <c r="C91" s="14"/>
      <c r="D91" s="15"/>
      <c r="E91" s="20"/>
      <c r="F91" s="16"/>
      <c r="G91" s="20"/>
      <c r="H91" s="13"/>
      <c r="I91" s="31"/>
      <c r="J91" s="34"/>
      <c r="K91" s="17">
        <f t="shared" si="7"/>
        <v>0</v>
      </c>
      <c r="L91" s="18">
        <f t="shared" si="6"/>
        <v>0</v>
      </c>
      <c r="M91" s="19">
        <f t="shared" si="8"/>
        <v>0</v>
      </c>
    </row>
    <row r="92" spans="1:13" ht="14.4" x14ac:dyDescent="0.25">
      <c r="A92" s="12" t="str">
        <f t="shared" si="5"/>
        <v/>
      </c>
      <c r="B92" s="13"/>
      <c r="C92" s="14"/>
      <c r="D92" s="15"/>
      <c r="E92" s="20"/>
      <c r="F92" s="16"/>
      <c r="G92" s="20"/>
      <c r="H92" s="13"/>
      <c r="I92" s="31"/>
      <c r="J92" s="34"/>
      <c r="K92" s="17">
        <f t="shared" si="7"/>
        <v>0</v>
      </c>
      <c r="L92" s="18">
        <f t="shared" si="6"/>
        <v>0</v>
      </c>
      <c r="M92" s="19">
        <f t="shared" si="8"/>
        <v>0</v>
      </c>
    </row>
    <row r="93" spans="1:13" ht="14.4" x14ac:dyDescent="0.25">
      <c r="A93" s="12" t="str">
        <f t="shared" si="5"/>
        <v/>
      </c>
      <c r="B93" s="13"/>
      <c r="C93" s="14"/>
      <c r="D93" s="15"/>
      <c r="E93" s="20"/>
      <c r="F93" s="16"/>
      <c r="G93" s="20"/>
      <c r="H93" s="13"/>
      <c r="I93" s="31"/>
      <c r="J93" s="34"/>
      <c r="K93" s="17">
        <f t="shared" si="7"/>
        <v>0</v>
      </c>
      <c r="L93" s="18">
        <f t="shared" si="6"/>
        <v>0</v>
      </c>
      <c r="M93" s="19">
        <f t="shared" si="8"/>
        <v>0</v>
      </c>
    </row>
    <row r="94" spans="1:13" ht="14.4" x14ac:dyDescent="0.25">
      <c r="A94" s="12" t="str">
        <f t="shared" si="5"/>
        <v/>
      </c>
      <c r="B94" s="13"/>
      <c r="C94" s="14"/>
      <c r="D94" s="15"/>
      <c r="E94" s="20"/>
      <c r="F94" s="16"/>
      <c r="G94" s="20"/>
      <c r="H94" s="13"/>
      <c r="I94" s="31"/>
      <c r="J94" s="34"/>
      <c r="K94" s="17">
        <f t="shared" si="7"/>
        <v>0</v>
      </c>
      <c r="L94" s="18">
        <f t="shared" si="6"/>
        <v>0</v>
      </c>
      <c r="M94" s="19">
        <f t="shared" si="8"/>
        <v>0</v>
      </c>
    </row>
    <row r="95" spans="1:13" ht="14.4" x14ac:dyDescent="0.25">
      <c r="A95" s="12" t="str">
        <f t="shared" si="5"/>
        <v/>
      </c>
      <c r="B95" s="13"/>
      <c r="C95" s="14"/>
      <c r="D95" s="15"/>
      <c r="E95" s="20"/>
      <c r="F95" s="16"/>
      <c r="G95" s="20"/>
      <c r="H95" s="13"/>
      <c r="I95" s="31"/>
      <c r="J95" s="34"/>
      <c r="K95" s="17">
        <f t="shared" si="7"/>
        <v>0</v>
      </c>
      <c r="L95" s="18">
        <f t="shared" si="6"/>
        <v>0</v>
      </c>
      <c r="M95" s="19">
        <f t="shared" si="8"/>
        <v>0</v>
      </c>
    </row>
    <row r="96" spans="1:13" ht="14.4" x14ac:dyDescent="0.25">
      <c r="A96" s="12" t="str">
        <f t="shared" si="5"/>
        <v/>
      </c>
      <c r="B96" s="13"/>
      <c r="C96" s="14"/>
      <c r="D96" s="15"/>
      <c r="E96" s="20"/>
      <c r="F96" s="16"/>
      <c r="G96" s="20"/>
      <c r="H96" s="13"/>
      <c r="I96" s="31"/>
      <c r="J96" s="34"/>
      <c r="K96" s="17">
        <f t="shared" si="7"/>
        <v>0</v>
      </c>
      <c r="L96" s="18">
        <f t="shared" si="6"/>
        <v>0</v>
      </c>
      <c r="M96" s="19">
        <f t="shared" si="8"/>
        <v>0</v>
      </c>
    </row>
    <row r="97" spans="1:13" ht="14.4" x14ac:dyDescent="0.25">
      <c r="A97" s="12" t="str">
        <f t="shared" si="5"/>
        <v/>
      </c>
      <c r="B97" s="13"/>
      <c r="C97" s="14"/>
      <c r="D97" s="15"/>
      <c r="E97" s="20"/>
      <c r="F97" s="16"/>
      <c r="G97" s="20"/>
      <c r="H97" s="13"/>
      <c r="I97" s="31"/>
      <c r="J97" s="34"/>
      <c r="K97" s="17">
        <f t="shared" si="7"/>
        <v>0</v>
      </c>
      <c r="L97" s="18">
        <f t="shared" si="6"/>
        <v>0</v>
      </c>
      <c r="M97" s="19">
        <f t="shared" si="8"/>
        <v>0</v>
      </c>
    </row>
    <row r="98" spans="1:13" ht="14.4" x14ac:dyDescent="0.25">
      <c r="A98" s="12" t="str">
        <f t="shared" si="5"/>
        <v/>
      </c>
      <c r="B98" s="13"/>
      <c r="C98" s="14"/>
      <c r="D98" s="15"/>
      <c r="E98" s="20"/>
      <c r="F98" s="16"/>
      <c r="G98" s="20"/>
      <c r="H98" s="13"/>
      <c r="I98" s="31"/>
      <c r="J98" s="34"/>
      <c r="K98" s="17">
        <f t="shared" si="7"/>
        <v>0</v>
      </c>
      <c r="L98" s="18">
        <f t="shared" si="6"/>
        <v>0</v>
      </c>
      <c r="M98" s="19">
        <f t="shared" si="8"/>
        <v>0</v>
      </c>
    </row>
    <row r="99" spans="1:13" ht="14.4" x14ac:dyDescent="0.25">
      <c r="A99" s="12" t="str">
        <f t="shared" si="5"/>
        <v/>
      </c>
      <c r="B99" s="13"/>
      <c r="C99" s="14"/>
      <c r="D99" s="15"/>
      <c r="E99" s="20"/>
      <c r="F99" s="16"/>
      <c r="G99" s="20"/>
      <c r="H99" s="13"/>
      <c r="I99" s="31"/>
      <c r="J99" s="34"/>
      <c r="K99" s="17">
        <f t="shared" si="7"/>
        <v>0</v>
      </c>
      <c r="L99" s="18">
        <f t="shared" si="6"/>
        <v>0</v>
      </c>
      <c r="M99" s="19">
        <f t="shared" si="8"/>
        <v>0</v>
      </c>
    </row>
    <row r="100" spans="1:13" ht="14.4" x14ac:dyDescent="0.25">
      <c r="A100" s="12" t="str">
        <f t="shared" si="5"/>
        <v/>
      </c>
      <c r="B100" s="13"/>
      <c r="C100" s="14"/>
      <c r="D100" s="15"/>
      <c r="E100" s="20"/>
      <c r="F100" s="16"/>
      <c r="G100" s="20"/>
      <c r="H100" s="13"/>
      <c r="I100" s="31"/>
      <c r="J100" s="34"/>
      <c r="K100" s="17">
        <f t="shared" si="7"/>
        <v>0</v>
      </c>
      <c r="L100" s="18">
        <f t="shared" si="6"/>
        <v>0</v>
      </c>
      <c r="M100" s="19">
        <f t="shared" si="8"/>
        <v>0</v>
      </c>
    </row>
    <row r="101" spans="1:13" ht="14.4" x14ac:dyDescent="0.25">
      <c r="A101" s="12" t="str">
        <f t="shared" si="5"/>
        <v/>
      </c>
      <c r="B101" s="13"/>
      <c r="C101" s="14"/>
      <c r="D101" s="15"/>
      <c r="E101" s="20"/>
      <c r="F101" s="16"/>
      <c r="G101" s="20"/>
      <c r="H101" s="13"/>
      <c r="I101" s="31"/>
      <c r="J101" s="34"/>
      <c r="K101" s="17">
        <f t="shared" si="7"/>
        <v>0</v>
      </c>
      <c r="L101" s="18">
        <f t="shared" si="6"/>
        <v>0</v>
      </c>
      <c r="M101" s="19">
        <f t="shared" si="8"/>
        <v>0</v>
      </c>
    </row>
    <row r="102" spans="1:13" ht="14.4" x14ac:dyDescent="0.25">
      <c r="A102" s="12" t="str">
        <f t="shared" ref="A102:A133" si="9">CONCATENATE(B102,C102,D102)</f>
        <v/>
      </c>
      <c r="B102" s="13"/>
      <c r="C102" s="14"/>
      <c r="D102" s="15"/>
      <c r="E102" s="20"/>
      <c r="F102" s="16"/>
      <c r="G102" s="20"/>
      <c r="H102" s="13"/>
      <c r="I102" s="31"/>
      <c r="J102" s="34"/>
      <c r="K102" s="17">
        <f t="shared" si="7"/>
        <v>0</v>
      </c>
      <c r="L102" s="18">
        <f t="shared" si="6"/>
        <v>0</v>
      </c>
      <c r="M102" s="19">
        <f t="shared" si="8"/>
        <v>0</v>
      </c>
    </row>
    <row r="103" spans="1:13" ht="14.4" x14ac:dyDescent="0.25">
      <c r="A103" s="12" t="str">
        <f t="shared" si="9"/>
        <v/>
      </c>
      <c r="B103" s="13"/>
      <c r="C103" s="14"/>
      <c r="D103" s="15"/>
      <c r="E103" s="20"/>
      <c r="F103" s="16"/>
      <c r="G103" s="20"/>
      <c r="H103" s="13"/>
      <c r="I103" s="31"/>
      <c r="J103" s="34"/>
      <c r="K103" s="17">
        <f t="shared" si="7"/>
        <v>0</v>
      </c>
      <c r="L103" s="18">
        <f t="shared" si="6"/>
        <v>0</v>
      </c>
      <c r="M103" s="19">
        <f t="shared" si="8"/>
        <v>0</v>
      </c>
    </row>
    <row r="104" spans="1:13" ht="14.4" x14ac:dyDescent="0.25">
      <c r="A104" s="12" t="str">
        <f t="shared" si="9"/>
        <v/>
      </c>
      <c r="B104" s="13"/>
      <c r="C104" s="14"/>
      <c r="D104" s="15"/>
      <c r="E104" s="20"/>
      <c r="F104" s="16"/>
      <c r="G104" s="20"/>
      <c r="H104" s="13"/>
      <c r="I104" s="31"/>
      <c r="J104" s="34"/>
      <c r="K104" s="17">
        <f t="shared" si="7"/>
        <v>0</v>
      </c>
      <c r="L104" s="18">
        <f t="shared" si="6"/>
        <v>0</v>
      </c>
      <c r="M104" s="19">
        <f t="shared" si="8"/>
        <v>0</v>
      </c>
    </row>
    <row r="105" spans="1:13" ht="14.4" x14ac:dyDescent="0.25">
      <c r="A105" s="12" t="str">
        <f t="shared" si="9"/>
        <v/>
      </c>
      <c r="B105" s="13"/>
      <c r="C105" s="14"/>
      <c r="D105" s="15"/>
      <c r="E105" s="20"/>
      <c r="F105" s="16"/>
      <c r="G105" s="20"/>
      <c r="H105" s="13"/>
      <c r="I105" s="31"/>
      <c r="J105" s="34"/>
      <c r="K105" s="17">
        <f t="shared" si="7"/>
        <v>0</v>
      </c>
      <c r="L105" s="18">
        <f t="shared" si="6"/>
        <v>0</v>
      </c>
      <c r="M105" s="19">
        <f t="shared" si="8"/>
        <v>0</v>
      </c>
    </row>
    <row r="106" spans="1:13" ht="14.4" x14ac:dyDescent="0.25">
      <c r="A106" s="12" t="str">
        <f t="shared" si="9"/>
        <v/>
      </c>
      <c r="B106" s="13"/>
      <c r="C106" s="14"/>
      <c r="D106" s="15"/>
      <c r="E106" s="20"/>
      <c r="F106" s="16"/>
      <c r="G106" s="20"/>
      <c r="H106" s="13"/>
      <c r="I106" s="31"/>
      <c r="J106" s="34"/>
      <c r="K106" s="17">
        <f t="shared" si="7"/>
        <v>0</v>
      </c>
      <c r="L106" s="18">
        <f t="shared" si="6"/>
        <v>0</v>
      </c>
      <c r="M106" s="19">
        <f t="shared" si="8"/>
        <v>0</v>
      </c>
    </row>
    <row r="107" spans="1:13" ht="14.4" x14ac:dyDescent="0.25">
      <c r="A107" s="12" t="str">
        <f t="shared" si="9"/>
        <v/>
      </c>
      <c r="B107" s="13"/>
      <c r="C107" s="14"/>
      <c r="D107" s="15"/>
      <c r="E107" s="20"/>
      <c r="F107" s="16"/>
      <c r="G107" s="20"/>
      <c r="H107" s="13"/>
      <c r="I107" s="31"/>
      <c r="J107" s="34"/>
      <c r="K107" s="17">
        <f t="shared" si="7"/>
        <v>0</v>
      </c>
      <c r="L107" s="18">
        <f t="shared" si="6"/>
        <v>0</v>
      </c>
      <c r="M107" s="19">
        <f t="shared" si="8"/>
        <v>0</v>
      </c>
    </row>
    <row r="108" spans="1:13" ht="14.4" x14ac:dyDescent="0.25">
      <c r="A108" s="12" t="str">
        <f t="shared" si="9"/>
        <v/>
      </c>
      <c r="B108" s="13"/>
      <c r="C108" s="14"/>
      <c r="D108" s="15"/>
      <c r="E108" s="20"/>
      <c r="F108" s="16"/>
      <c r="G108" s="20"/>
      <c r="H108" s="13"/>
      <c r="I108" s="31"/>
      <c r="J108" s="34"/>
      <c r="K108" s="17">
        <f t="shared" si="7"/>
        <v>0</v>
      </c>
      <c r="L108" s="18">
        <f t="shared" si="6"/>
        <v>0</v>
      </c>
      <c r="M108" s="19">
        <f t="shared" si="8"/>
        <v>0</v>
      </c>
    </row>
    <row r="109" spans="1:13" ht="14.4" x14ac:dyDescent="0.25">
      <c r="A109" s="12" t="str">
        <f t="shared" si="9"/>
        <v/>
      </c>
      <c r="B109" s="13"/>
      <c r="C109" s="14"/>
      <c r="D109" s="15"/>
      <c r="E109" s="20"/>
      <c r="F109" s="16"/>
      <c r="G109" s="20"/>
      <c r="H109" s="13"/>
      <c r="I109" s="31"/>
      <c r="J109" s="34"/>
      <c r="K109" s="17">
        <f t="shared" si="7"/>
        <v>0</v>
      </c>
      <c r="L109" s="18">
        <f t="shared" si="6"/>
        <v>0</v>
      </c>
      <c r="M109" s="19">
        <f t="shared" si="8"/>
        <v>0</v>
      </c>
    </row>
    <row r="110" spans="1:13" ht="14.4" x14ac:dyDescent="0.25">
      <c r="A110" s="12" t="str">
        <f t="shared" si="9"/>
        <v/>
      </c>
      <c r="B110" s="13"/>
      <c r="C110" s="14"/>
      <c r="D110" s="15"/>
      <c r="E110" s="20"/>
      <c r="F110" s="16"/>
      <c r="G110" s="20"/>
      <c r="H110" s="13"/>
      <c r="I110" s="31"/>
      <c r="J110" s="34"/>
      <c r="K110" s="17">
        <f t="shared" si="7"/>
        <v>0</v>
      </c>
      <c r="L110" s="18">
        <f t="shared" si="6"/>
        <v>0</v>
      </c>
      <c r="M110" s="19">
        <f t="shared" si="8"/>
        <v>0</v>
      </c>
    </row>
    <row r="111" spans="1:13" ht="14.4" x14ac:dyDescent="0.25">
      <c r="A111" s="12" t="str">
        <f t="shared" si="9"/>
        <v/>
      </c>
      <c r="B111" s="13"/>
      <c r="C111" s="14"/>
      <c r="D111" s="15"/>
      <c r="E111" s="20"/>
      <c r="F111" s="16"/>
      <c r="G111" s="20"/>
      <c r="H111" s="13"/>
      <c r="I111" s="31"/>
      <c r="J111" s="34"/>
      <c r="K111" s="17">
        <f t="shared" si="7"/>
        <v>0</v>
      </c>
      <c r="L111" s="18">
        <f t="shared" si="6"/>
        <v>0</v>
      </c>
      <c r="M111" s="19">
        <f t="shared" si="8"/>
        <v>0</v>
      </c>
    </row>
    <row r="112" spans="1:13" ht="14.4" x14ac:dyDescent="0.25">
      <c r="A112" s="12" t="str">
        <f t="shared" si="9"/>
        <v/>
      </c>
      <c r="B112" s="13"/>
      <c r="C112" s="14"/>
      <c r="D112" s="15"/>
      <c r="E112" s="20"/>
      <c r="F112" s="16"/>
      <c r="G112" s="20"/>
      <c r="H112" s="13"/>
      <c r="I112" s="31"/>
      <c r="J112" s="34"/>
      <c r="K112" s="17">
        <f t="shared" si="7"/>
        <v>0</v>
      </c>
      <c r="L112" s="18">
        <f t="shared" si="6"/>
        <v>0</v>
      </c>
      <c r="M112" s="19">
        <f t="shared" si="8"/>
        <v>0</v>
      </c>
    </row>
    <row r="113" spans="1:13" ht="14.4" x14ac:dyDescent="0.25">
      <c r="A113" s="12" t="str">
        <f t="shared" si="9"/>
        <v/>
      </c>
      <c r="B113" s="13"/>
      <c r="C113" s="14"/>
      <c r="D113" s="15"/>
      <c r="E113" s="20"/>
      <c r="F113" s="16"/>
      <c r="G113" s="20"/>
      <c r="H113" s="13"/>
      <c r="I113" s="31"/>
      <c r="J113" s="34"/>
      <c r="K113" s="17">
        <f t="shared" si="7"/>
        <v>0</v>
      </c>
      <c r="L113" s="18">
        <f t="shared" si="6"/>
        <v>0</v>
      </c>
      <c r="M113" s="19">
        <f t="shared" si="8"/>
        <v>0</v>
      </c>
    </row>
    <row r="114" spans="1:13" ht="14.4" x14ac:dyDescent="0.25">
      <c r="A114" s="12" t="str">
        <f t="shared" si="9"/>
        <v/>
      </c>
      <c r="B114" s="13"/>
      <c r="C114" s="14"/>
      <c r="D114" s="15"/>
      <c r="E114" s="20"/>
      <c r="F114" s="16"/>
      <c r="G114" s="20"/>
      <c r="H114" s="13"/>
      <c r="I114" s="31"/>
      <c r="J114" s="34"/>
      <c r="K114" s="17">
        <f t="shared" si="7"/>
        <v>0</v>
      </c>
      <c r="L114" s="18">
        <f t="shared" si="6"/>
        <v>0</v>
      </c>
      <c r="M114" s="19">
        <f t="shared" si="8"/>
        <v>0</v>
      </c>
    </row>
    <row r="115" spans="1:13" ht="14.4" x14ac:dyDescent="0.25">
      <c r="A115" s="12" t="str">
        <f t="shared" si="9"/>
        <v/>
      </c>
      <c r="B115" s="13"/>
      <c r="C115" s="14"/>
      <c r="D115" s="15"/>
      <c r="E115" s="20"/>
      <c r="F115" s="16"/>
      <c r="G115" s="20"/>
      <c r="H115" s="13"/>
      <c r="I115" s="31"/>
      <c r="J115" s="34"/>
      <c r="K115" s="17">
        <f t="shared" si="7"/>
        <v>0</v>
      </c>
      <c r="L115" s="18">
        <f t="shared" si="6"/>
        <v>0</v>
      </c>
      <c r="M115" s="19">
        <f t="shared" si="8"/>
        <v>0</v>
      </c>
    </row>
    <row r="116" spans="1:13" ht="14.4" x14ac:dyDescent="0.25">
      <c r="A116" s="12" t="str">
        <f t="shared" si="9"/>
        <v/>
      </c>
      <c r="B116" s="13"/>
      <c r="C116" s="14"/>
      <c r="D116" s="15"/>
      <c r="E116" s="20"/>
      <c r="F116" s="16"/>
      <c r="G116" s="20"/>
      <c r="H116" s="13"/>
      <c r="I116" s="31"/>
      <c r="J116" s="34"/>
      <c r="K116" s="17">
        <f t="shared" si="7"/>
        <v>0</v>
      </c>
      <c r="L116" s="18">
        <f t="shared" si="6"/>
        <v>0</v>
      </c>
      <c r="M116" s="19">
        <f t="shared" si="8"/>
        <v>0</v>
      </c>
    </row>
    <row r="117" spans="1:13" ht="14.4" x14ac:dyDescent="0.25">
      <c r="A117" s="12" t="str">
        <f t="shared" si="9"/>
        <v/>
      </c>
      <c r="B117" s="13"/>
      <c r="C117" s="14"/>
      <c r="D117" s="15"/>
      <c r="E117" s="20"/>
      <c r="F117" s="16"/>
      <c r="G117" s="20"/>
      <c r="H117" s="13"/>
      <c r="I117" s="31"/>
      <c r="J117" s="34"/>
      <c r="K117" s="17">
        <f t="shared" si="7"/>
        <v>0</v>
      </c>
      <c r="L117" s="18">
        <f t="shared" si="6"/>
        <v>0</v>
      </c>
      <c r="M117" s="19">
        <f t="shared" si="8"/>
        <v>0</v>
      </c>
    </row>
    <row r="118" spans="1:13" ht="14.4" x14ac:dyDescent="0.25">
      <c r="A118" s="12" t="str">
        <f t="shared" si="9"/>
        <v/>
      </c>
      <c r="B118" s="13"/>
      <c r="C118" s="14"/>
      <c r="D118" s="15"/>
      <c r="E118" s="20"/>
      <c r="F118" s="16"/>
      <c r="G118" s="20"/>
      <c r="H118" s="13"/>
      <c r="I118" s="31"/>
      <c r="J118" s="34"/>
      <c r="K118" s="17">
        <f t="shared" si="7"/>
        <v>0</v>
      </c>
      <c r="L118" s="18">
        <f t="shared" si="6"/>
        <v>0</v>
      </c>
      <c r="M118" s="19">
        <f t="shared" si="8"/>
        <v>0</v>
      </c>
    </row>
    <row r="119" spans="1:13" ht="14.4" x14ac:dyDescent="0.25">
      <c r="A119" s="12" t="str">
        <f t="shared" si="9"/>
        <v/>
      </c>
      <c r="B119" s="13"/>
      <c r="C119" s="14"/>
      <c r="D119" s="15"/>
      <c r="E119" s="20"/>
      <c r="F119" s="16"/>
      <c r="G119" s="20"/>
      <c r="H119" s="13"/>
      <c r="I119" s="31"/>
      <c r="J119" s="34"/>
      <c r="K119" s="17">
        <f t="shared" si="7"/>
        <v>0</v>
      </c>
      <c r="L119" s="18">
        <f t="shared" si="6"/>
        <v>0</v>
      </c>
      <c r="M119" s="19">
        <f t="shared" si="8"/>
        <v>0</v>
      </c>
    </row>
    <row r="120" spans="1:13" ht="14.4" x14ac:dyDescent="0.25">
      <c r="A120" s="12" t="str">
        <f t="shared" si="9"/>
        <v/>
      </c>
      <c r="B120" s="13"/>
      <c r="C120" s="14"/>
      <c r="D120" s="15"/>
      <c r="E120" s="20"/>
      <c r="F120" s="16"/>
      <c r="G120" s="20"/>
      <c r="H120" s="13"/>
      <c r="I120" s="31"/>
      <c r="J120" s="34"/>
      <c r="K120" s="17">
        <f t="shared" si="7"/>
        <v>0</v>
      </c>
      <c r="L120" s="18">
        <f t="shared" si="6"/>
        <v>0</v>
      </c>
      <c r="M120" s="19">
        <f t="shared" si="8"/>
        <v>0</v>
      </c>
    </row>
    <row r="121" spans="1:13" ht="14.4" x14ac:dyDescent="0.25">
      <c r="A121" s="12" t="str">
        <f t="shared" si="9"/>
        <v/>
      </c>
      <c r="B121" s="13"/>
      <c r="C121" s="14"/>
      <c r="D121" s="15"/>
      <c r="E121" s="20"/>
      <c r="F121" s="16"/>
      <c r="G121" s="20"/>
      <c r="H121" s="13"/>
      <c r="I121" s="31"/>
      <c r="J121" s="34"/>
      <c r="K121" s="17">
        <f t="shared" si="7"/>
        <v>0</v>
      </c>
      <c r="L121" s="18">
        <f t="shared" si="6"/>
        <v>0</v>
      </c>
      <c r="M121" s="19">
        <f t="shared" si="8"/>
        <v>0</v>
      </c>
    </row>
    <row r="122" spans="1:13" ht="14.4" x14ac:dyDescent="0.25">
      <c r="A122" s="12" t="str">
        <f t="shared" si="9"/>
        <v/>
      </c>
      <c r="B122" s="13"/>
      <c r="C122" s="14"/>
      <c r="D122" s="15"/>
      <c r="E122" s="20"/>
      <c r="F122" s="16"/>
      <c r="G122" s="20"/>
      <c r="H122" s="13"/>
      <c r="I122" s="31"/>
      <c r="J122" s="34"/>
      <c r="K122" s="17">
        <f t="shared" si="7"/>
        <v>0</v>
      </c>
      <c r="L122" s="18">
        <f t="shared" si="6"/>
        <v>0</v>
      </c>
      <c r="M122" s="19">
        <f t="shared" si="8"/>
        <v>0</v>
      </c>
    </row>
    <row r="123" spans="1:13" ht="14.4" x14ac:dyDescent="0.25">
      <c r="A123" s="12" t="str">
        <f t="shared" si="9"/>
        <v/>
      </c>
      <c r="B123" s="13"/>
      <c r="C123" s="14"/>
      <c r="D123" s="15"/>
      <c r="E123" s="20"/>
      <c r="F123" s="16"/>
      <c r="G123" s="20"/>
      <c r="H123" s="13"/>
      <c r="I123" s="31"/>
      <c r="J123" s="34"/>
      <c r="K123" s="17">
        <f t="shared" si="7"/>
        <v>0</v>
      </c>
      <c r="L123" s="18">
        <f t="shared" si="6"/>
        <v>0</v>
      </c>
      <c r="M123" s="19">
        <f t="shared" si="8"/>
        <v>0</v>
      </c>
    </row>
    <row r="124" spans="1:13" ht="14.4" x14ac:dyDescent="0.25">
      <c r="A124" s="12" t="str">
        <f t="shared" si="9"/>
        <v/>
      </c>
      <c r="B124" s="13"/>
      <c r="C124" s="14"/>
      <c r="D124" s="15"/>
      <c r="E124" s="20"/>
      <c r="F124" s="16"/>
      <c r="G124" s="20"/>
      <c r="H124" s="13"/>
      <c r="I124" s="31"/>
      <c r="J124" s="34"/>
      <c r="K124" s="17">
        <f t="shared" si="7"/>
        <v>0</v>
      </c>
      <c r="L124" s="18">
        <f t="shared" si="6"/>
        <v>0</v>
      </c>
      <c r="M124" s="19">
        <f t="shared" si="8"/>
        <v>0</v>
      </c>
    </row>
    <row r="125" spans="1:13" ht="14.4" x14ac:dyDescent="0.25">
      <c r="A125" s="12" t="str">
        <f t="shared" si="9"/>
        <v/>
      </c>
      <c r="B125" s="13"/>
      <c r="C125" s="14"/>
      <c r="D125" s="15"/>
      <c r="E125" s="20"/>
      <c r="F125" s="16"/>
      <c r="G125" s="20"/>
      <c r="H125" s="13"/>
      <c r="I125" s="31"/>
      <c r="J125" s="34"/>
      <c r="K125" s="17">
        <f t="shared" si="7"/>
        <v>0</v>
      </c>
      <c r="L125" s="18">
        <f t="shared" si="6"/>
        <v>0</v>
      </c>
      <c r="M125" s="19">
        <f t="shared" si="8"/>
        <v>0</v>
      </c>
    </row>
    <row r="126" spans="1:13" ht="14.4" x14ac:dyDescent="0.25">
      <c r="A126" s="12" t="str">
        <f t="shared" si="9"/>
        <v/>
      </c>
      <c r="B126" s="13"/>
      <c r="C126" s="14"/>
      <c r="D126" s="15"/>
      <c r="E126" s="20"/>
      <c r="F126" s="16"/>
      <c r="G126" s="20"/>
      <c r="H126" s="13"/>
      <c r="I126" s="31"/>
      <c r="J126" s="34"/>
      <c r="K126" s="17">
        <f t="shared" si="7"/>
        <v>0</v>
      </c>
      <c r="L126" s="18">
        <f t="shared" si="6"/>
        <v>0</v>
      </c>
      <c r="M126" s="19">
        <f t="shared" si="8"/>
        <v>0</v>
      </c>
    </row>
    <row r="127" spans="1:13" ht="14.4" x14ac:dyDescent="0.25">
      <c r="A127" s="12" t="str">
        <f t="shared" si="9"/>
        <v/>
      </c>
      <c r="B127" s="13"/>
      <c r="C127" s="14"/>
      <c r="D127" s="15"/>
      <c r="E127" s="20"/>
      <c r="F127" s="16"/>
      <c r="G127" s="20"/>
      <c r="H127" s="13"/>
      <c r="I127" s="31"/>
      <c r="J127" s="34"/>
      <c r="K127" s="17">
        <f t="shared" si="7"/>
        <v>0</v>
      </c>
      <c r="L127" s="18">
        <f t="shared" si="6"/>
        <v>0</v>
      </c>
      <c r="M127" s="19">
        <f t="shared" si="8"/>
        <v>0</v>
      </c>
    </row>
    <row r="128" spans="1:13" ht="14.4" x14ac:dyDescent="0.25">
      <c r="A128" s="12" t="str">
        <f t="shared" si="9"/>
        <v/>
      </c>
      <c r="B128" s="13"/>
      <c r="C128" s="14"/>
      <c r="D128" s="15"/>
      <c r="E128" s="20"/>
      <c r="F128" s="16"/>
      <c r="G128" s="20"/>
      <c r="H128" s="13"/>
      <c r="I128" s="31"/>
      <c r="J128" s="34"/>
      <c r="K128" s="17">
        <f t="shared" si="7"/>
        <v>0</v>
      </c>
      <c r="L128" s="18">
        <f t="shared" si="6"/>
        <v>0</v>
      </c>
      <c r="M128" s="19">
        <f t="shared" si="8"/>
        <v>0</v>
      </c>
    </row>
    <row r="129" spans="1:13" ht="14.4" x14ac:dyDescent="0.25">
      <c r="A129" s="12" t="str">
        <f t="shared" si="9"/>
        <v/>
      </c>
      <c r="B129" s="13"/>
      <c r="C129" s="14"/>
      <c r="D129" s="15"/>
      <c r="E129" s="20"/>
      <c r="F129" s="16"/>
      <c r="G129" s="20"/>
      <c r="H129" s="13"/>
      <c r="I129" s="31"/>
      <c r="J129" s="34"/>
      <c r="K129" s="17">
        <f t="shared" si="7"/>
        <v>0</v>
      </c>
      <c r="L129" s="18">
        <f t="shared" si="6"/>
        <v>0</v>
      </c>
      <c r="M129" s="19">
        <f t="shared" si="8"/>
        <v>0</v>
      </c>
    </row>
    <row r="130" spans="1:13" ht="14.4" x14ac:dyDescent="0.25">
      <c r="A130" s="12" t="str">
        <f t="shared" si="9"/>
        <v/>
      </c>
      <c r="B130" s="13"/>
      <c r="C130" s="14"/>
      <c r="D130" s="15"/>
      <c r="E130" s="20"/>
      <c r="F130" s="16"/>
      <c r="G130" s="20"/>
      <c r="H130" s="13"/>
      <c r="I130" s="31"/>
      <c r="J130" s="34"/>
      <c r="K130" s="17">
        <f t="shared" si="7"/>
        <v>0</v>
      </c>
      <c r="L130" s="18">
        <f t="shared" si="6"/>
        <v>0</v>
      </c>
      <c r="M130" s="19">
        <f t="shared" si="8"/>
        <v>0</v>
      </c>
    </row>
    <row r="131" spans="1:13" ht="14.4" x14ac:dyDescent="0.25">
      <c r="A131" s="12" t="str">
        <f t="shared" si="9"/>
        <v/>
      </c>
      <c r="B131" s="13"/>
      <c r="C131" s="14"/>
      <c r="D131" s="15"/>
      <c r="E131" s="20"/>
      <c r="F131" s="16"/>
      <c r="G131" s="20"/>
      <c r="H131" s="13"/>
      <c r="I131" s="31"/>
      <c r="J131" s="34"/>
      <c r="K131" s="17">
        <f t="shared" si="7"/>
        <v>0</v>
      </c>
      <c r="L131" s="18">
        <f t="shared" si="6"/>
        <v>0</v>
      </c>
      <c r="M131" s="19">
        <f t="shared" si="8"/>
        <v>0</v>
      </c>
    </row>
    <row r="132" spans="1:13" ht="14.4" x14ac:dyDescent="0.25">
      <c r="A132" s="12" t="str">
        <f t="shared" si="9"/>
        <v/>
      </c>
      <c r="B132" s="13"/>
      <c r="C132" s="14"/>
      <c r="D132" s="15"/>
      <c r="E132" s="20"/>
      <c r="F132" s="16"/>
      <c r="G132" s="20"/>
      <c r="H132" s="13"/>
      <c r="I132" s="31"/>
      <c r="J132" s="34"/>
      <c r="K132" s="17">
        <f t="shared" si="7"/>
        <v>0</v>
      </c>
      <c r="L132" s="18">
        <f t="shared" si="6"/>
        <v>0</v>
      </c>
      <c r="M132" s="19">
        <f t="shared" si="8"/>
        <v>0</v>
      </c>
    </row>
    <row r="133" spans="1:13" ht="14.4" x14ac:dyDescent="0.25">
      <c r="A133" s="12" t="str">
        <f t="shared" si="9"/>
        <v/>
      </c>
      <c r="B133" s="13"/>
      <c r="C133" s="14"/>
      <c r="D133" s="15"/>
      <c r="E133" s="20"/>
      <c r="F133" s="16"/>
      <c r="G133" s="20"/>
      <c r="H133" s="13"/>
      <c r="I133" s="31"/>
      <c r="J133" s="34"/>
      <c r="K133" s="17">
        <f t="shared" si="7"/>
        <v>0</v>
      </c>
      <c r="L133" s="18">
        <f t="shared" si="6"/>
        <v>0</v>
      </c>
      <c r="M133" s="19">
        <f t="shared" si="8"/>
        <v>0</v>
      </c>
    </row>
    <row r="134" spans="1:13" ht="14.4" x14ac:dyDescent="0.25">
      <c r="A134" s="12" t="str">
        <f t="shared" ref="A134:A146" si="10">CONCATENATE(B134,C134,D134)</f>
        <v/>
      </c>
      <c r="B134" s="13"/>
      <c r="C134" s="14"/>
      <c r="D134" s="15"/>
      <c r="E134" s="20"/>
      <c r="F134" s="16"/>
      <c r="G134" s="20"/>
      <c r="H134" s="13"/>
      <c r="I134" s="31"/>
      <c r="J134" s="34"/>
      <c r="K134" s="17">
        <f t="shared" si="7"/>
        <v>0</v>
      </c>
      <c r="L134" s="18">
        <f t="shared" si="6"/>
        <v>0</v>
      </c>
      <c r="M134" s="19">
        <f t="shared" si="8"/>
        <v>0</v>
      </c>
    </row>
    <row r="135" spans="1:13" ht="14.4" x14ac:dyDescent="0.25">
      <c r="A135" s="12" t="str">
        <f t="shared" si="10"/>
        <v/>
      </c>
      <c r="B135" s="13"/>
      <c r="C135" s="14"/>
      <c r="D135" s="15"/>
      <c r="E135" s="20"/>
      <c r="F135" s="16"/>
      <c r="G135" s="20"/>
      <c r="H135" s="13"/>
      <c r="I135" s="31"/>
      <c r="J135" s="34"/>
      <c r="K135" s="17">
        <f t="shared" si="7"/>
        <v>0</v>
      </c>
      <c r="L135" s="18">
        <f t="shared" si="6"/>
        <v>0</v>
      </c>
      <c r="M135" s="19">
        <f t="shared" si="8"/>
        <v>0</v>
      </c>
    </row>
    <row r="136" spans="1:13" ht="14.4" x14ac:dyDescent="0.25">
      <c r="A136" s="12" t="str">
        <f t="shared" si="10"/>
        <v/>
      </c>
      <c r="B136" s="13"/>
      <c r="C136" s="14"/>
      <c r="D136" s="15"/>
      <c r="E136" s="20"/>
      <c r="F136" s="16"/>
      <c r="G136" s="20"/>
      <c r="H136" s="13"/>
      <c r="I136" s="31"/>
      <c r="J136" s="34"/>
      <c r="K136" s="17">
        <f t="shared" si="7"/>
        <v>0</v>
      </c>
      <c r="L136" s="18">
        <f t="shared" ref="L136:L146" si="11">IF(K136=1,7,IF(K136=2,6,IF(K136=3,5,IF(K136=4,4,IF(K136=5,3,IF(K136=6,2,IF(K136&gt;=6,1,0)))))))</f>
        <v>0</v>
      </c>
      <c r="M136" s="19">
        <f t="shared" si="8"/>
        <v>0</v>
      </c>
    </row>
    <row r="137" spans="1:13" ht="14.4" x14ac:dyDescent="0.25">
      <c r="A137" s="12" t="str">
        <f t="shared" si="10"/>
        <v/>
      </c>
      <c r="B137" s="13"/>
      <c r="C137" s="14"/>
      <c r="D137" s="15"/>
      <c r="E137" s="20"/>
      <c r="F137" s="16"/>
      <c r="G137" s="20"/>
      <c r="H137" s="13"/>
      <c r="I137" s="31"/>
      <c r="J137" s="34"/>
      <c r="K137" s="17">
        <f t="shared" ref="K137:K146" si="12">SUM(G137:J137)</f>
        <v>0</v>
      </c>
      <c r="L137" s="18">
        <f t="shared" si="11"/>
        <v>0</v>
      </c>
      <c r="M137" s="19">
        <f t="shared" ref="M137:M146" si="13">SUM(L137+$M$5)</f>
        <v>0</v>
      </c>
    </row>
    <row r="138" spans="1:13" ht="14.4" x14ac:dyDescent="0.25">
      <c r="A138" s="12" t="str">
        <f t="shared" si="10"/>
        <v/>
      </c>
      <c r="B138" s="13"/>
      <c r="C138" s="14"/>
      <c r="D138" s="15"/>
      <c r="E138" s="20"/>
      <c r="F138" s="16"/>
      <c r="G138" s="20"/>
      <c r="H138" s="13"/>
      <c r="I138" s="31"/>
      <c r="J138" s="34"/>
      <c r="K138" s="17">
        <f t="shared" si="12"/>
        <v>0</v>
      </c>
      <c r="L138" s="18">
        <f t="shared" si="11"/>
        <v>0</v>
      </c>
      <c r="M138" s="19">
        <f t="shared" si="13"/>
        <v>0</v>
      </c>
    </row>
    <row r="139" spans="1:13" ht="14.4" x14ac:dyDescent="0.25">
      <c r="A139" s="12" t="str">
        <f t="shared" si="10"/>
        <v/>
      </c>
      <c r="B139" s="13"/>
      <c r="C139" s="14"/>
      <c r="D139" s="15"/>
      <c r="E139" s="20"/>
      <c r="F139" s="16"/>
      <c r="G139" s="20"/>
      <c r="H139" s="13"/>
      <c r="I139" s="31"/>
      <c r="J139" s="34"/>
      <c r="K139" s="17">
        <f t="shared" si="12"/>
        <v>0</v>
      </c>
      <c r="L139" s="18">
        <f t="shared" si="11"/>
        <v>0</v>
      </c>
      <c r="M139" s="19">
        <f t="shared" si="13"/>
        <v>0</v>
      </c>
    </row>
    <row r="140" spans="1:13" ht="14.4" x14ac:dyDescent="0.25">
      <c r="A140" s="12" t="str">
        <f t="shared" si="10"/>
        <v/>
      </c>
      <c r="B140" s="13"/>
      <c r="C140" s="14"/>
      <c r="D140" s="15"/>
      <c r="E140" s="20"/>
      <c r="F140" s="16"/>
      <c r="G140" s="20"/>
      <c r="H140" s="13"/>
      <c r="I140" s="31"/>
      <c r="J140" s="34"/>
      <c r="K140" s="17">
        <f t="shared" si="12"/>
        <v>0</v>
      </c>
      <c r="L140" s="18">
        <f t="shared" si="11"/>
        <v>0</v>
      </c>
      <c r="M140" s="19">
        <f t="shared" si="13"/>
        <v>0</v>
      </c>
    </row>
    <row r="141" spans="1:13" ht="14.4" x14ac:dyDescent="0.25">
      <c r="A141" s="12" t="str">
        <f t="shared" si="10"/>
        <v/>
      </c>
      <c r="B141" s="13"/>
      <c r="C141" s="14"/>
      <c r="D141" s="15"/>
      <c r="E141" s="20"/>
      <c r="F141" s="16"/>
      <c r="G141" s="20"/>
      <c r="H141" s="13"/>
      <c r="I141" s="31"/>
      <c r="J141" s="34"/>
      <c r="K141" s="17">
        <f t="shared" si="12"/>
        <v>0</v>
      </c>
      <c r="L141" s="18">
        <f t="shared" si="11"/>
        <v>0</v>
      </c>
      <c r="M141" s="19">
        <f t="shared" si="13"/>
        <v>0</v>
      </c>
    </row>
    <row r="142" spans="1:13" ht="14.4" x14ac:dyDescent="0.25">
      <c r="A142" s="12" t="str">
        <f t="shared" si="10"/>
        <v/>
      </c>
      <c r="B142" s="13"/>
      <c r="C142" s="14"/>
      <c r="D142" s="15"/>
      <c r="E142" s="20"/>
      <c r="F142" s="16"/>
      <c r="G142" s="20"/>
      <c r="H142" s="13"/>
      <c r="I142" s="31"/>
      <c r="J142" s="34"/>
      <c r="K142" s="17">
        <f t="shared" si="12"/>
        <v>0</v>
      </c>
      <c r="L142" s="18">
        <f t="shared" si="11"/>
        <v>0</v>
      </c>
      <c r="M142" s="19">
        <f t="shared" si="13"/>
        <v>0</v>
      </c>
    </row>
    <row r="143" spans="1:13" ht="14.4" x14ac:dyDescent="0.25">
      <c r="A143" s="12" t="str">
        <f t="shared" si="10"/>
        <v/>
      </c>
      <c r="B143" s="13"/>
      <c r="C143" s="14"/>
      <c r="D143" s="15"/>
      <c r="E143" s="20"/>
      <c r="F143" s="16"/>
      <c r="G143" s="20"/>
      <c r="H143" s="13"/>
      <c r="I143" s="31"/>
      <c r="J143" s="34"/>
      <c r="K143" s="17">
        <f t="shared" si="12"/>
        <v>0</v>
      </c>
      <c r="L143" s="18">
        <f t="shared" si="11"/>
        <v>0</v>
      </c>
      <c r="M143" s="19">
        <f t="shared" si="13"/>
        <v>0</v>
      </c>
    </row>
    <row r="144" spans="1:13" ht="14.4" x14ac:dyDescent="0.25">
      <c r="A144" s="12" t="str">
        <f t="shared" si="10"/>
        <v/>
      </c>
      <c r="B144" s="13"/>
      <c r="C144" s="14"/>
      <c r="D144" s="15"/>
      <c r="E144" s="20"/>
      <c r="F144" s="16"/>
      <c r="G144" s="20"/>
      <c r="H144" s="13"/>
      <c r="I144" s="31"/>
      <c r="J144" s="34"/>
      <c r="K144" s="17">
        <f t="shared" si="12"/>
        <v>0</v>
      </c>
      <c r="L144" s="18">
        <f t="shared" si="11"/>
        <v>0</v>
      </c>
      <c r="M144" s="19">
        <f t="shared" si="13"/>
        <v>0</v>
      </c>
    </row>
    <row r="145" spans="1:13" ht="14.4" x14ac:dyDescent="0.25">
      <c r="A145" s="12" t="str">
        <f t="shared" si="10"/>
        <v/>
      </c>
      <c r="B145" s="13"/>
      <c r="C145" s="14"/>
      <c r="D145" s="15"/>
      <c r="E145" s="20"/>
      <c r="F145" s="16"/>
      <c r="G145" s="20"/>
      <c r="H145" s="13"/>
      <c r="I145" s="31"/>
      <c r="J145" s="34"/>
      <c r="K145" s="17">
        <f t="shared" si="12"/>
        <v>0</v>
      </c>
      <c r="L145" s="18">
        <f t="shared" si="11"/>
        <v>0</v>
      </c>
      <c r="M145" s="19">
        <f t="shared" si="13"/>
        <v>0</v>
      </c>
    </row>
    <row r="146" spans="1:13" ht="14.4" x14ac:dyDescent="0.25">
      <c r="A146" s="12" t="str">
        <f t="shared" si="10"/>
        <v/>
      </c>
      <c r="B146" s="13"/>
      <c r="C146" s="14"/>
      <c r="D146" s="15"/>
      <c r="E146" s="20"/>
      <c r="F146" s="16"/>
      <c r="G146" s="20"/>
      <c r="H146" s="13"/>
      <c r="I146" s="31"/>
      <c r="J146" s="34"/>
      <c r="K146" s="17">
        <f t="shared" si="12"/>
        <v>0</v>
      </c>
      <c r="L146" s="18">
        <f t="shared" si="11"/>
        <v>0</v>
      </c>
      <c r="M146" s="19">
        <f t="shared" si="13"/>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12" priority="1047"/>
  </conditionalFormatting>
  <conditionalFormatting sqref="C8:D46">
    <cfRule type="duplicateValues" dxfId="11" priority="1"/>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579C-0504-4330-874A-74A1CF579610}">
  <sheetPr>
    <tabColor rgb="FFFF9933"/>
  </sheetPr>
  <dimension ref="A1:P140"/>
  <sheetViews>
    <sheetView workbookViewId="0">
      <selection activeCell="E12" sqref="E12"/>
    </sheetView>
  </sheetViews>
  <sheetFormatPr defaultColWidth="9.109375" defaultRowHeight="13.2" x14ac:dyDescent="0.25"/>
  <cols>
    <col min="1" max="1" width="35.6640625" bestFit="1" customWidth="1"/>
    <col min="2" max="2" width="6.6640625" bestFit="1" customWidth="1"/>
    <col min="3" max="3" width="17.6640625" bestFit="1" customWidth="1"/>
    <col min="4" max="4" width="26.109375" bestFit="1" customWidth="1"/>
    <col min="5" max="5" width="35.4414062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202</v>
      </c>
      <c r="F1" s="623"/>
      <c r="G1" s="623"/>
      <c r="H1" s="623"/>
      <c r="I1" s="623"/>
      <c r="J1" s="8" t="s">
        <v>165</v>
      </c>
      <c r="K1" s="665"/>
      <c r="L1" s="658"/>
      <c r="M1" s="8" t="s">
        <v>166</v>
      </c>
    </row>
    <row r="2" spans="1:16" s="9" customFormat="1" ht="22.5" customHeight="1" thickBot="1" x14ac:dyDescent="0.3">
      <c r="A2" s="1">
        <f>COUNTA(_xlfn.UNIQUE(D6:D181))</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12" t="str">
        <f t="shared" ref="A6:A37" si="0">CONCATENATE(B6,C6,D6)</f>
        <v/>
      </c>
      <c r="B6" s="13"/>
      <c r="C6" s="305"/>
      <c r="D6" s="295"/>
      <c r="E6" s="306"/>
      <c r="F6" s="16"/>
      <c r="G6" s="20"/>
      <c r="H6" s="13"/>
      <c r="I6" s="31"/>
      <c r="J6" s="34"/>
      <c r="K6" s="17">
        <f t="shared" ref="K6:K42" si="1">SUM(G6:J6)</f>
        <v>0</v>
      </c>
      <c r="L6" s="18">
        <f t="shared" ref="L6:L42" si="2">IF(K6=1,7,IF(K6=2,6,IF(K6=3,5,IF(K6=4,4,IF(K6=5,3,IF(K6=6,2,IF(K6&gt;=6,1,0)))))))</f>
        <v>0</v>
      </c>
      <c r="M6" s="358">
        <f t="shared" ref="M6:M37" si="3">SUM(L6+$M$5)*2</f>
        <v>0</v>
      </c>
      <c r="N6" s="30"/>
      <c r="O6" s="30"/>
      <c r="P6" s="30"/>
    </row>
    <row r="7" spans="1:16" ht="14.4" x14ac:dyDescent="0.25">
      <c r="A7" s="12" t="str">
        <f t="shared" si="0"/>
        <v/>
      </c>
      <c r="B7" s="13"/>
      <c r="C7" s="14"/>
      <c r="D7" s="295"/>
      <c r="E7" s="306"/>
      <c r="F7" s="16"/>
      <c r="G7" s="20"/>
      <c r="H7" s="13"/>
      <c r="I7" s="31"/>
      <c r="J7" s="34"/>
      <c r="K7" s="17">
        <f t="shared" si="1"/>
        <v>0</v>
      </c>
      <c r="L7" s="18">
        <f t="shared" si="2"/>
        <v>0</v>
      </c>
      <c r="M7" s="358">
        <f t="shared" si="3"/>
        <v>0</v>
      </c>
      <c r="N7" s="30"/>
      <c r="O7" s="30"/>
      <c r="P7" s="30"/>
    </row>
    <row r="8" spans="1:16" ht="14.4" x14ac:dyDescent="0.25">
      <c r="A8" s="12" t="str">
        <f t="shared" si="0"/>
        <v/>
      </c>
      <c r="B8" s="13"/>
      <c r="C8" s="305"/>
      <c r="D8" s="295"/>
      <c r="E8" s="306"/>
      <c r="F8" s="16"/>
      <c r="G8" s="20"/>
      <c r="H8" s="13"/>
      <c r="I8" s="31"/>
      <c r="J8" s="34"/>
      <c r="K8" s="17">
        <f t="shared" si="1"/>
        <v>0</v>
      </c>
      <c r="L8" s="18">
        <f t="shared" si="2"/>
        <v>0</v>
      </c>
      <c r="M8" s="358">
        <f t="shared" si="3"/>
        <v>0</v>
      </c>
      <c r="N8" s="30"/>
      <c r="O8" s="30"/>
      <c r="P8" s="30"/>
    </row>
    <row r="9" spans="1:16" ht="14.4" x14ac:dyDescent="0.25">
      <c r="A9" s="12" t="str">
        <f t="shared" si="0"/>
        <v/>
      </c>
      <c r="B9" s="13"/>
      <c r="C9" s="14"/>
      <c r="D9" s="295"/>
      <c r="E9" s="306"/>
      <c r="F9" s="16"/>
      <c r="G9" s="20"/>
      <c r="H9" s="13"/>
      <c r="I9" s="31"/>
      <c r="J9" s="34"/>
      <c r="K9" s="17">
        <f t="shared" si="1"/>
        <v>0</v>
      </c>
      <c r="L9" s="18">
        <f t="shared" si="2"/>
        <v>0</v>
      </c>
      <c r="M9" s="358">
        <f t="shared" si="3"/>
        <v>0</v>
      </c>
      <c r="N9" s="30"/>
      <c r="O9" s="30"/>
      <c r="P9" s="30"/>
    </row>
    <row r="10" spans="1:16" ht="14.4" x14ac:dyDescent="0.25">
      <c r="A10" s="12" t="str">
        <f t="shared" si="0"/>
        <v/>
      </c>
      <c r="B10" s="13"/>
      <c r="C10" s="305"/>
      <c r="D10" s="295"/>
      <c r="E10" s="306"/>
      <c r="F10" s="16"/>
      <c r="G10" s="20"/>
      <c r="H10" s="13"/>
      <c r="I10" s="31"/>
      <c r="J10" s="34"/>
      <c r="K10" s="17">
        <f t="shared" si="1"/>
        <v>0</v>
      </c>
      <c r="L10" s="18">
        <f t="shared" si="2"/>
        <v>0</v>
      </c>
      <c r="M10" s="358">
        <f t="shared" si="3"/>
        <v>0</v>
      </c>
      <c r="N10" s="30"/>
      <c r="O10" s="30"/>
      <c r="P10" s="30"/>
    </row>
    <row r="11" spans="1:16" ht="14.4" x14ac:dyDescent="0.25">
      <c r="A11" s="12" t="str">
        <f t="shared" si="0"/>
        <v/>
      </c>
      <c r="B11" s="13"/>
      <c r="C11" s="14"/>
      <c r="D11" s="295"/>
      <c r="E11" s="306"/>
      <c r="F11" s="16"/>
      <c r="G11" s="20"/>
      <c r="H11" s="13"/>
      <c r="I11" s="31"/>
      <c r="J11" s="34"/>
      <c r="K11" s="17">
        <f t="shared" si="1"/>
        <v>0</v>
      </c>
      <c r="L11" s="18">
        <f t="shared" si="2"/>
        <v>0</v>
      </c>
      <c r="M11" s="358">
        <f t="shared" si="3"/>
        <v>0</v>
      </c>
      <c r="N11" s="30"/>
      <c r="O11" s="30"/>
      <c r="P11" s="30"/>
    </row>
    <row r="12" spans="1:16" ht="14.4" x14ac:dyDescent="0.25">
      <c r="A12" s="12" t="str">
        <f t="shared" si="0"/>
        <v/>
      </c>
      <c r="B12" s="13"/>
      <c r="C12" s="305"/>
      <c r="D12" s="295"/>
      <c r="E12" s="306"/>
      <c r="F12" s="16"/>
      <c r="G12" s="20"/>
      <c r="H12" s="13"/>
      <c r="I12" s="31"/>
      <c r="J12" s="34"/>
      <c r="K12" s="17">
        <f t="shared" si="1"/>
        <v>0</v>
      </c>
      <c r="L12" s="18">
        <f t="shared" si="2"/>
        <v>0</v>
      </c>
      <c r="M12" s="358">
        <f t="shared" si="3"/>
        <v>0</v>
      </c>
      <c r="N12" s="30"/>
      <c r="O12" s="30"/>
      <c r="P12" s="30"/>
    </row>
    <row r="13" spans="1:16" ht="14.4" x14ac:dyDescent="0.25">
      <c r="A13" s="12" t="str">
        <f t="shared" si="0"/>
        <v/>
      </c>
      <c r="B13" s="13"/>
      <c r="C13" s="14"/>
      <c r="D13" s="295"/>
      <c r="E13" s="306"/>
      <c r="F13" s="16"/>
      <c r="G13" s="20"/>
      <c r="H13" s="13"/>
      <c r="I13" s="31"/>
      <c r="J13" s="34"/>
      <c r="K13" s="17">
        <f t="shared" si="1"/>
        <v>0</v>
      </c>
      <c r="L13" s="18">
        <f t="shared" si="2"/>
        <v>0</v>
      </c>
      <c r="M13" s="358">
        <f t="shared" si="3"/>
        <v>0</v>
      </c>
      <c r="N13" s="30"/>
      <c r="O13" s="30"/>
      <c r="P13" s="30"/>
    </row>
    <row r="14" spans="1:16" ht="14.4" x14ac:dyDescent="0.25">
      <c r="A14" s="12" t="str">
        <f t="shared" si="0"/>
        <v/>
      </c>
      <c r="B14" s="13"/>
      <c r="C14" s="305"/>
      <c r="D14" s="295"/>
      <c r="E14" s="306"/>
      <c r="F14" s="16"/>
      <c r="G14" s="20"/>
      <c r="H14" s="13"/>
      <c r="I14" s="31"/>
      <c r="J14" s="34"/>
      <c r="K14" s="17">
        <f t="shared" si="1"/>
        <v>0</v>
      </c>
      <c r="L14" s="18">
        <f t="shared" si="2"/>
        <v>0</v>
      </c>
      <c r="M14" s="358">
        <f t="shared" si="3"/>
        <v>0</v>
      </c>
      <c r="N14" s="30"/>
      <c r="O14" s="30"/>
      <c r="P14" s="30"/>
    </row>
    <row r="15" spans="1:16" ht="14.4" x14ac:dyDescent="0.25">
      <c r="A15" s="12" t="str">
        <f t="shared" si="0"/>
        <v/>
      </c>
      <c r="B15" s="13"/>
      <c r="C15" s="14"/>
      <c r="D15" s="15"/>
      <c r="E15" s="306"/>
      <c r="F15" s="16"/>
      <c r="G15" s="20"/>
      <c r="H15" s="13"/>
      <c r="I15" s="31"/>
      <c r="J15" s="34"/>
      <c r="K15" s="17">
        <f t="shared" si="1"/>
        <v>0</v>
      </c>
      <c r="L15" s="18">
        <f t="shared" si="2"/>
        <v>0</v>
      </c>
      <c r="M15" s="358">
        <f t="shared" si="3"/>
        <v>0</v>
      </c>
      <c r="N15" s="30"/>
      <c r="O15" s="30"/>
      <c r="P15" s="30"/>
    </row>
    <row r="16" spans="1:16" ht="14.4" x14ac:dyDescent="0.25">
      <c r="A16" s="12" t="str">
        <f t="shared" si="0"/>
        <v/>
      </c>
      <c r="B16" s="13"/>
      <c r="C16" s="305"/>
      <c r="D16" s="295"/>
      <c r="E16" s="306"/>
      <c r="F16" s="16"/>
      <c r="G16" s="20"/>
      <c r="H16" s="13"/>
      <c r="I16" s="31"/>
      <c r="J16" s="34"/>
      <c r="K16" s="17">
        <f t="shared" si="1"/>
        <v>0</v>
      </c>
      <c r="L16" s="18">
        <f t="shared" si="2"/>
        <v>0</v>
      </c>
      <c r="M16" s="358">
        <f t="shared" si="3"/>
        <v>0</v>
      </c>
      <c r="P16" s="30"/>
    </row>
    <row r="17" spans="1:16" ht="14.4" x14ac:dyDescent="0.25">
      <c r="A17" s="12" t="str">
        <f t="shared" si="0"/>
        <v/>
      </c>
      <c r="B17" s="13"/>
      <c r="C17" s="14"/>
      <c r="D17" s="15"/>
      <c r="E17" s="306"/>
      <c r="F17" s="16"/>
      <c r="G17" s="20"/>
      <c r="H17" s="13"/>
      <c r="I17" s="31"/>
      <c r="J17" s="34"/>
      <c r="K17" s="17">
        <f t="shared" si="1"/>
        <v>0</v>
      </c>
      <c r="L17" s="18">
        <f t="shared" si="2"/>
        <v>0</v>
      </c>
      <c r="M17" s="358">
        <f t="shared" si="3"/>
        <v>0</v>
      </c>
      <c r="P17" s="30"/>
    </row>
    <row r="18" spans="1:16" ht="14.4" x14ac:dyDescent="0.25">
      <c r="A18" s="12" t="str">
        <f t="shared" si="0"/>
        <v/>
      </c>
      <c r="B18" s="13"/>
      <c r="C18" s="305"/>
      <c r="D18" s="295"/>
      <c r="E18" s="306"/>
      <c r="F18" s="16"/>
      <c r="G18" s="20"/>
      <c r="H18" s="13"/>
      <c r="I18" s="31"/>
      <c r="J18" s="34"/>
      <c r="K18" s="17">
        <f t="shared" si="1"/>
        <v>0</v>
      </c>
      <c r="L18" s="18">
        <f t="shared" si="2"/>
        <v>0</v>
      </c>
      <c r="M18" s="358">
        <f t="shared" si="3"/>
        <v>0</v>
      </c>
    </row>
    <row r="19" spans="1:16" ht="14.4" x14ac:dyDescent="0.25">
      <c r="A19" s="12" t="str">
        <f t="shared" si="0"/>
        <v/>
      </c>
      <c r="B19" s="13"/>
      <c r="C19" s="305"/>
      <c r="D19" s="295"/>
      <c r="E19" s="306"/>
      <c r="F19" s="16"/>
      <c r="G19" s="20"/>
      <c r="H19" s="13"/>
      <c r="I19" s="31"/>
      <c r="J19" s="34"/>
      <c r="K19" s="17">
        <f t="shared" si="1"/>
        <v>0</v>
      </c>
      <c r="L19" s="18">
        <f t="shared" si="2"/>
        <v>0</v>
      </c>
      <c r="M19" s="358">
        <f t="shared" si="3"/>
        <v>0</v>
      </c>
    </row>
    <row r="20" spans="1:16" ht="14.4" x14ac:dyDescent="0.25">
      <c r="A20" s="12" t="str">
        <f t="shared" si="0"/>
        <v/>
      </c>
      <c r="B20" s="13"/>
      <c r="C20" s="14"/>
      <c r="D20" s="15"/>
      <c r="E20" s="306"/>
      <c r="F20" s="16"/>
      <c r="G20" s="20"/>
      <c r="H20" s="13"/>
      <c r="I20" s="31"/>
      <c r="J20" s="34"/>
      <c r="K20" s="17">
        <f t="shared" si="1"/>
        <v>0</v>
      </c>
      <c r="L20" s="18">
        <f t="shared" si="2"/>
        <v>0</v>
      </c>
      <c r="M20" s="358">
        <f t="shared" si="3"/>
        <v>0</v>
      </c>
    </row>
    <row r="21" spans="1:16" ht="14.4" x14ac:dyDescent="0.25">
      <c r="A21" s="12" t="str">
        <f t="shared" si="0"/>
        <v/>
      </c>
      <c r="B21" s="13"/>
      <c r="C21" s="305"/>
      <c r="D21" s="295"/>
      <c r="E21" s="306"/>
      <c r="F21" s="16"/>
      <c r="G21" s="20"/>
      <c r="H21" s="13"/>
      <c r="I21" s="31"/>
      <c r="J21" s="34"/>
      <c r="K21" s="17">
        <f t="shared" si="1"/>
        <v>0</v>
      </c>
      <c r="L21" s="18">
        <f t="shared" si="2"/>
        <v>0</v>
      </c>
      <c r="M21" s="358">
        <f t="shared" si="3"/>
        <v>0</v>
      </c>
    </row>
    <row r="22" spans="1:16" ht="14.4" x14ac:dyDescent="0.25">
      <c r="A22" s="12" t="str">
        <f t="shared" si="0"/>
        <v/>
      </c>
      <c r="B22" s="13"/>
      <c r="C22" s="14"/>
      <c r="D22" s="295"/>
      <c r="E22" s="306"/>
      <c r="F22" s="16"/>
      <c r="G22" s="20"/>
      <c r="H22" s="13"/>
      <c r="I22" s="31"/>
      <c r="J22" s="34"/>
      <c r="K22" s="17">
        <f t="shared" si="1"/>
        <v>0</v>
      </c>
      <c r="L22" s="18">
        <f t="shared" si="2"/>
        <v>0</v>
      </c>
      <c r="M22" s="358">
        <f t="shared" si="3"/>
        <v>0</v>
      </c>
    </row>
    <row r="23" spans="1:16" ht="14.4" x14ac:dyDescent="0.25">
      <c r="A23" s="12" t="str">
        <f t="shared" si="0"/>
        <v/>
      </c>
      <c r="B23" s="13"/>
      <c r="C23" s="305"/>
      <c r="D23" s="295"/>
      <c r="E23" s="306"/>
      <c r="F23" s="16"/>
      <c r="G23" s="20"/>
      <c r="H23" s="13"/>
      <c r="I23" s="31"/>
      <c r="J23" s="34"/>
      <c r="K23" s="17">
        <f t="shared" si="1"/>
        <v>0</v>
      </c>
      <c r="L23" s="18">
        <f t="shared" si="2"/>
        <v>0</v>
      </c>
      <c r="M23" s="358">
        <f t="shared" si="3"/>
        <v>0</v>
      </c>
    </row>
    <row r="24" spans="1:16" ht="14.4" x14ac:dyDescent="0.25">
      <c r="A24" s="12" t="str">
        <f t="shared" si="0"/>
        <v/>
      </c>
      <c r="B24" s="13"/>
      <c r="C24" s="14"/>
      <c r="D24" s="15"/>
      <c r="E24" s="306"/>
      <c r="F24" s="16"/>
      <c r="G24" s="20"/>
      <c r="H24" s="13"/>
      <c r="I24" s="31"/>
      <c r="J24" s="34"/>
      <c r="K24" s="17">
        <f t="shared" si="1"/>
        <v>0</v>
      </c>
      <c r="L24" s="18">
        <f t="shared" si="2"/>
        <v>0</v>
      </c>
      <c r="M24" s="358">
        <f t="shared" si="3"/>
        <v>0</v>
      </c>
    </row>
    <row r="25" spans="1:16" ht="14.4" x14ac:dyDescent="0.25">
      <c r="A25" s="12" t="str">
        <f t="shared" si="0"/>
        <v/>
      </c>
      <c r="B25" s="13"/>
      <c r="C25" s="305"/>
      <c r="D25" s="295"/>
      <c r="E25" s="306"/>
      <c r="F25" s="16"/>
      <c r="G25" s="20"/>
      <c r="H25" s="13"/>
      <c r="I25" s="31"/>
      <c r="J25" s="34"/>
      <c r="K25" s="17">
        <f t="shared" si="1"/>
        <v>0</v>
      </c>
      <c r="L25" s="18">
        <f t="shared" si="2"/>
        <v>0</v>
      </c>
      <c r="M25" s="358">
        <f t="shared" si="3"/>
        <v>0</v>
      </c>
    </row>
    <row r="26" spans="1:16" ht="14.4" x14ac:dyDescent="0.25">
      <c r="A26" s="12" t="str">
        <f t="shared" si="0"/>
        <v/>
      </c>
      <c r="B26" s="13"/>
      <c r="C26" s="14"/>
      <c r="D26" s="15"/>
      <c r="E26" s="306"/>
      <c r="F26" s="16"/>
      <c r="G26" s="20"/>
      <c r="H26" s="13"/>
      <c r="I26" s="31"/>
      <c r="J26" s="34"/>
      <c r="K26" s="17">
        <f t="shared" si="1"/>
        <v>0</v>
      </c>
      <c r="L26" s="18">
        <f t="shared" si="2"/>
        <v>0</v>
      </c>
      <c r="M26" s="358">
        <f t="shared" si="3"/>
        <v>0</v>
      </c>
    </row>
    <row r="27" spans="1:16" ht="14.4" x14ac:dyDescent="0.25">
      <c r="A27" s="12" t="str">
        <f t="shared" si="0"/>
        <v/>
      </c>
      <c r="B27" s="13"/>
      <c r="C27" s="305"/>
      <c r="D27" s="295"/>
      <c r="E27" s="306"/>
      <c r="F27" s="16"/>
      <c r="G27" s="20"/>
      <c r="H27" s="13"/>
      <c r="I27" s="31"/>
      <c r="J27" s="34"/>
      <c r="K27" s="17">
        <f t="shared" si="1"/>
        <v>0</v>
      </c>
      <c r="L27" s="18">
        <f t="shared" si="2"/>
        <v>0</v>
      </c>
      <c r="M27" s="358">
        <f t="shared" si="3"/>
        <v>0</v>
      </c>
    </row>
    <row r="28" spans="1:16" ht="14.4" x14ac:dyDescent="0.25">
      <c r="A28" s="12" t="str">
        <f t="shared" si="0"/>
        <v/>
      </c>
      <c r="B28" s="13"/>
      <c r="C28" s="14"/>
      <c r="D28" s="15"/>
      <c r="E28" s="306"/>
      <c r="F28" s="16"/>
      <c r="G28" s="20"/>
      <c r="H28" s="13"/>
      <c r="I28" s="31"/>
      <c r="J28" s="34"/>
      <c r="K28" s="17">
        <f t="shared" si="1"/>
        <v>0</v>
      </c>
      <c r="L28" s="18">
        <f t="shared" si="2"/>
        <v>0</v>
      </c>
      <c r="M28" s="358">
        <f t="shared" si="3"/>
        <v>0</v>
      </c>
    </row>
    <row r="29" spans="1:16" ht="14.4" x14ac:dyDescent="0.25">
      <c r="A29" s="12" t="str">
        <f t="shared" si="0"/>
        <v/>
      </c>
      <c r="B29" s="13"/>
      <c r="C29" s="305"/>
      <c r="D29" s="295"/>
      <c r="E29" s="306"/>
      <c r="F29" s="16"/>
      <c r="G29" s="20"/>
      <c r="H29" s="13"/>
      <c r="I29" s="31"/>
      <c r="J29" s="34"/>
      <c r="K29" s="17">
        <f t="shared" si="1"/>
        <v>0</v>
      </c>
      <c r="L29" s="18">
        <f t="shared" si="2"/>
        <v>0</v>
      </c>
      <c r="M29" s="358">
        <f t="shared" si="3"/>
        <v>0</v>
      </c>
    </row>
    <row r="30" spans="1:16" ht="14.4" x14ac:dyDescent="0.25">
      <c r="A30" s="12" t="str">
        <f t="shared" si="0"/>
        <v/>
      </c>
      <c r="B30" s="13"/>
      <c r="C30" s="14"/>
      <c r="D30" s="15"/>
      <c r="E30" s="306"/>
      <c r="F30" s="16"/>
      <c r="G30" s="20"/>
      <c r="H30" s="13"/>
      <c r="I30" s="31"/>
      <c r="J30" s="34"/>
      <c r="K30" s="17">
        <f t="shared" si="1"/>
        <v>0</v>
      </c>
      <c r="L30" s="18">
        <f t="shared" si="2"/>
        <v>0</v>
      </c>
      <c r="M30" s="358">
        <f t="shared" si="3"/>
        <v>0</v>
      </c>
    </row>
    <row r="31" spans="1:16" ht="14.4" x14ac:dyDescent="0.25">
      <c r="A31" s="12" t="str">
        <f t="shared" si="0"/>
        <v/>
      </c>
      <c r="B31" s="13"/>
      <c r="C31" s="305"/>
      <c r="D31" s="295"/>
      <c r="E31" s="306"/>
      <c r="F31" s="16"/>
      <c r="G31" s="20"/>
      <c r="H31" s="13"/>
      <c r="I31" s="31"/>
      <c r="J31" s="34"/>
      <c r="K31" s="17">
        <f t="shared" si="1"/>
        <v>0</v>
      </c>
      <c r="L31" s="18">
        <f t="shared" si="2"/>
        <v>0</v>
      </c>
      <c r="M31" s="358">
        <f t="shared" si="3"/>
        <v>0</v>
      </c>
    </row>
    <row r="32" spans="1:16" ht="14.4" x14ac:dyDescent="0.25">
      <c r="A32" s="12" t="str">
        <f t="shared" si="0"/>
        <v/>
      </c>
      <c r="B32" s="13"/>
      <c r="C32" s="14"/>
      <c r="D32" s="15"/>
      <c r="E32" s="306"/>
      <c r="F32" s="16"/>
      <c r="G32" s="20"/>
      <c r="H32" s="13"/>
      <c r="I32" s="31"/>
      <c r="J32" s="34"/>
      <c r="K32" s="17">
        <f t="shared" si="1"/>
        <v>0</v>
      </c>
      <c r="L32" s="18">
        <f t="shared" si="2"/>
        <v>0</v>
      </c>
      <c r="M32" s="358">
        <f t="shared" si="3"/>
        <v>0</v>
      </c>
    </row>
    <row r="33" spans="1:13" ht="14.4" x14ac:dyDescent="0.25">
      <c r="A33" s="12" t="str">
        <f t="shared" si="0"/>
        <v/>
      </c>
      <c r="B33" s="13"/>
      <c r="C33" s="305"/>
      <c r="D33" s="295"/>
      <c r="E33" s="306"/>
      <c r="F33" s="16"/>
      <c r="G33" s="20"/>
      <c r="H33" s="13"/>
      <c r="I33" s="31"/>
      <c r="J33" s="34"/>
      <c r="K33" s="17">
        <f t="shared" si="1"/>
        <v>0</v>
      </c>
      <c r="L33" s="18">
        <f t="shared" si="2"/>
        <v>0</v>
      </c>
      <c r="M33" s="358">
        <f t="shared" si="3"/>
        <v>0</v>
      </c>
    </row>
    <row r="34" spans="1:13" ht="14.4" x14ac:dyDescent="0.25">
      <c r="A34" s="12" t="str">
        <f t="shared" si="0"/>
        <v/>
      </c>
      <c r="B34" s="13"/>
      <c r="C34" s="14"/>
      <c r="D34" s="295"/>
      <c r="E34" s="306"/>
      <c r="F34" s="16"/>
      <c r="G34" s="20"/>
      <c r="H34" s="13"/>
      <c r="I34" s="31"/>
      <c r="J34" s="34"/>
      <c r="K34" s="17">
        <f t="shared" si="1"/>
        <v>0</v>
      </c>
      <c r="L34" s="18">
        <f t="shared" si="2"/>
        <v>0</v>
      </c>
      <c r="M34" s="358">
        <f t="shared" si="3"/>
        <v>0</v>
      </c>
    </row>
    <row r="35" spans="1:13" ht="14.4" x14ac:dyDescent="0.25">
      <c r="A35" s="12" t="str">
        <f t="shared" si="0"/>
        <v/>
      </c>
      <c r="B35" s="13"/>
      <c r="C35" s="305"/>
      <c r="D35" s="295"/>
      <c r="E35" s="306"/>
      <c r="F35" s="16"/>
      <c r="G35" s="20"/>
      <c r="H35" s="13"/>
      <c r="I35" s="31"/>
      <c r="J35" s="34"/>
      <c r="K35" s="17">
        <f t="shared" si="1"/>
        <v>0</v>
      </c>
      <c r="L35" s="18">
        <f t="shared" si="2"/>
        <v>0</v>
      </c>
      <c r="M35" s="358">
        <f t="shared" si="3"/>
        <v>0</v>
      </c>
    </row>
    <row r="36" spans="1:13" ht="14.4" x14ac:dyDescent="0.25">
      <c r="A36" s="12" t="str">
        <f t="shared" si="0"/>
        <v/>
      </c>
      <c r="B36" s="13"/>
      <c r="C36" s="14"/>
      <c r="D36" s="15"/>
      <c r="E36" s="306"/>
      <c r="F36" s="16"/>
      <c r="G36" s="20"/>
      <c r="H36" s="13"/>
      <c r="I36" s="31"/>
      <c r="J36" s="34"/>
      <c r="K36" s="17">
        <f t="shared" si="1"/>
        <v>0</v>
      </c>
      <c r="L36" s="18">
        <f t="shared" si="2"/>
        <v>0</v>
      </c>
      <c r="M36" s="358">
        <f t="shared" si="3"/>
        <v>0</v>
      </c>
    </row>
    <row r="37" spans="1:13" ht="14.4" x14ac:dyDescent="0.25">
      <c r="A37" s="12" t="str">
        <f t="shared" si="0"/>
        <v/>
      </c>
      <c r="B37" s="13"/>
      <c r="C37" s="305"/>
      <c r="D37" s="295"/>
      <c r="E37" s="306"/>
      <c r="F37" s="16"/>
      <c r="G37" s="20"/>
      <c r="H37" s="13"/>
      <c r="I37" s="31"/>
      <c r="J37" s="34"/>
      <c r="K37" s="17">
        <f t="shared" si="1"/>
        <v>0</v>
      </c>
      <c r="L37" s="18">
        <f t="shared" si="2"/>
        <v>0</v>
      </c>
      <c r="M37" s="358">
        <f t="shared" si="3"/>
        <v>0</v>
      </c>
    </row>
    <row r="38" spans="1:13" ht="14.4" x14ac:dyDescent="0.25">
      <c r="A38" s="12" t="str">
        <f t="shared" ref="A38:A69" si="4">CONCATENATE(B38,C38,D38)</f>
        <v/>
      </c>
      <c r="B38" s="13"/>
      <c r="C38" s="14"/>
      <c r="D38" s="15"/>
      <c r="E38" s="306"/>
      <c r="F38" s="16"/>
      <c r="G38" s="20"/>
      <c r="H38" s="13"/>
      <c r="I38" s="31"/>
      <c r="J38" s="34"/>
      <c r="K38" s="17">
        <f t="shared" si="1"/>
        <v>0</v>
      </c>
      <c r="L38" s="18">
        <f t="shared" si="2"/>
        <v>0</v>
      </c>
      <c r="M38" s="358">
        <f t="shared" ref="M38:M64" si="5">SUM(L38+$M$5)*2</f>
        <v>0</v>
      </c>
    </row>
    <row r="39" spans="1:13" ht="14.4" x14ac:dyDescent="0.25">
      <c r="A39" s="12" t="str">
        <f t="shared" si="4"/>
        <v/>
      </c>
      <c r="B39" s="13"/>
      <c r="C39" s="305"/>
      <c r="D39" s="295"/>
      <c r="E39" s="306"/>
      <c r="F39" s="16"/>
      <c r="G39" s="20"/>
      <c r="H39" s="13"/>
      <c r="I39" s="31"/>
      <c r="J39" s="34"/>
      <c r="K39" s="17">
        <f t="shared" si="1"/>
        <v>0</v>
      </c>
      <c r="L39" s="18">
        <f t="shared" si="2"/>
        <v>0</v>
      </c>
      <c r="M39" s="358">
        <f t="shared" si="5"/>
        <v>0</v>
      </c>
    </row>
    <row r="40" spans="1:13" ht="14.4" x14ac:dyDescent="0.25">
      <c r="A40" s="12" t="str">
        <f t="shared" si="4"/>
        <v/>
      </c>
      <c r="B40" s="13"/>
      <c r="C40" s="14"/>
      <c r="D40" s="295"/>
      <c r="E40" s="306"/>
      <c r="F40" s="16"/>
      <c r="G40" s="20"/>
      <c r="H40" s="13"/>
      <c r="I40" s="31"/>
      <c r="J40" s="34"/>
      <c r="K40" s="17">
        <f t="shared" si="1"/>
        <v>0</v>
      </c>
      <c r="L40" s="18">
        <f t="shared" si="2"/>
        <v>0</v>
      </c>
      <c r="M40" s="358">
        <f t="shared" si="5"/>
        <v>0</v>
      </c>
    </row>
    <row r="41" spans="1:13" ht="14.4" x14ac:dyDescent="0.25">
      <c r="A41" s="12" t="str">
        <f t="shared" si="4"/>
        <v/>
      </c>
      <c r="B41" s="13"/>
      <c r="C41" s="305"/>
      <c r="D41" s="295"/>
      <c r="E41" s="306"/>
      <c r="F41" s="16"/>
      <c r="G41" s="20"/>
      <c r="H41" s="13"/>
      <c r="I41" s="31"/>
      <c r="J41" s="34"/>
      <c r="K41" s="17">
        <f t="shared" si="1"/>
        <v>0</v>
      </c>
      <c r="L41" s="18">
        <f t="shared" si="2"/>
        <v>0</v>
      </c>
      <c r="M41" s="358">
        <f t="shared" si="5"/>
        <v>0</v>
      </c>
    </row>
    <row r="42" spans="1:13" ht="14.4" x14ac:dyDescent="0.25">
      <c r="A42" s="12" t="str">
        <f t="shared" si="4"/>
        <v/>
      </c>
      <c r="B42" s="13"/>
      <c r="C42" s="14"/>
      <c r="D42" s="15"/>
      <c r="E42" s="306"/>
      <c r="F42" s="16"/>
      <c r="G42" s="20"/>
      <c r="H42" s="13"/>
      <c r="I42" s="31"/>
      <c r="J42" s="34"/>
      <c r="K42" s="17">
        <f t="shared" si="1"/>
        <v>0</v>
      </c>
      <c r="L42" s="18">
        <f t="shared" si="2"/>
        <v>0</v>
      </c>
      <c r="M42" s="358">
        <f t="shared" si="5"/>
        <v>0</v>
      </c>
    </row>
    <row r="43" spans="1:13" ht="14.4" x14ac:dyDescent="0.25">
      <c r="A43" s="12" t="str">
        <f t="shared" si="4"/>
        <v/>
      </c>
      <c r="B43" s="13"/>
      <c r="C43" s="14"/>
      <c r="D43" s="15"/>
      <c r="E43" s="306"/>
      <c r="F43" s="16"/>
      <c r="G43" s="20"/>
      <c r="H43" s="13"/>
      <c r="I43" s="31"/>
      <c r="J43" s="34"/>
      <c r="K43" s="17">
        <f t="shared" ref="K43:K66" si="6">SUM(G43:J43)</f>
        <v>0</v>
      </c>
      <c r="L43" s="18">
        <f t="shared" ref="L43:L65" si="7">IF(K43=1,7,IF(K43=2,6,IF(K43=3,5,IF(K43=4,4,IF(K43=5,3,IF(K43=6,2,IF(K43&gt;=6,1,0)))))))</f>
        <v>0</v>
      </c>
      <c r="M43" s="358">
        <f t="shared" si="5"/>
        <v>0</v>
      </c>
    </row>
    <row r="44" spans="1:13" ht="14.4" x14ac:dyDescent="0.25">
      <c r="A44" s="12" t="str">
        <f t="shared" si="4"/>
        <v/>
      </c>
      <c r="B44" s="13"/>
      <c r="C44" s="14"/>
      <c r="D44" s="15"/>
      <c r="E44" s="306"/>
      <c r="F44" s="16"/>
      <c r="G44" s="20"/>
      <c r="H44" s="13"/>
      <c r="I44" s="31"/>
      <c r="J44" s="34"/>
      <c r="K44" s="17">
        <f t="shared" si="6"/>
        <v>0</v>
      </c>
      <c r="L44" s="18">
        <f t="shared" si="7"/>
        <v>0</v>
      </c>
      <c r="M44" s="358">
        <f t="shared" si="5"/>
        <v>0</v>
      </c>
    </row>
    <row r="45" spans="1:13" ht="14.4" x14ac:dyDescent="0.25">
      <c r="A45" s="12" t="str">
        <f t="shared" si="4"/>
        <v/>
      </c>
      <c r="B45" s="13"/>
      <c r="C45" s="14"/>
      <c r="D45" s="15"/>
      <c r="E45" s="306"/>
      <c r="F45" s="16"/>
      <c r="G45" s="20"/>
      <c r="H45" s="13"/>
      <c r="I45" s="31"/>
      <c r="J45" s="34"/>
      <c r="K45" s="17">
        <f t="shared" si="6"/>
        <v>0</v>
      </c>
      <c r="L45" s="18">
        <f t="shared" si="7"/>
        <v>0</v>
      </c>
      <c r="M45" s="358">
        <f t="shared" si="5"/>
        <v>0</v>
      </c>
    </row>
    <row r="46" spans="1:13" ht="14.4" x14ac:dyDescent="0.25">
      <c r="A46" s="12" t="str">
        <f t="shared" si="4"/>
        <v/>
      </c>
      <c r="B46" s="13"/>
      <c r="C46" s="14"/>
      <c r="D46" s="15"/>
      <c r="E46" s="306"/>
      <c r="F46" s="16"/>
      <c r="G46" s="20"/>
      <c r="H46" s="13"/>
      <c r="I46" s="31"/>
      <c r="J46" s="34"/>
      <c r="K46" s="17">
        <f t="shared" si="6"/>
        <v>0</v>
      </c>
      <c r="L46" s="18">
        <f t="shared" si="7"/>
        <v>0</v>
      </c>
      <c r="M46" s="358">
        <f t="shared" si="5"/>
        <v>0</v>
      </c>
    </row>
    <row r="47" spans="1:13" ht="14.4" x14ac:dyDescent="0.25">
      <c r="A47" s="12" t="str">
        <f t="shared" si="4"/>
        <v/>
      </c>
      <c r="B47" s="13"/>
      <c r="C47" s="14"/>
      <c r="D47" s="15"/>
      <c r="E47" s="20"/>
      <c r="F47" s="16"/>
      <c r="G47" s="20"/>
      <c r="H47" s="13"/>
      <c r="I47" s="31"/>
      <c r="J47" s="34"/>
      <c r="K47" s="17">
        <f t="shared" si="6"/>
        <v>0</v>
      </c>
      <c r="L47" s="18">
        <f t="shared" si="7"/>
        <v>0</v>
      </c>
      <c r="M47" s="358">
        <f t="shared" si="5"/>
        <v>0</v>
      </c>
    </row>
    <row r="48" spans="1:13" ht="14.4" x14ac:dyDescent="0.25">
      <c r="A48" s="12" t="str">
        <f t="shared" si="4"/>
        <v/>
      </c>
      <c r="B48" s="13"/>
      <c r="C48" s="14"/>
      <c r="D48" s="15"/>
      <c r="E48" s="20"/>
      <c r="F48" s="16"/>
      <c r="G48" s="20"/>
      <c r="H48" s="13"/>
      <c r="I48" s="31"/>
      <c r="J48" s="34"/>
      <c r="K48" s="17">
        <f t="shared" si="6"/>
        <v>0</v>
      </c>
      <c r="L48" s="18">
        <f t="shared" si="7"/>
        <v>0</v>
      </c>
      <c r="M48" s="358">
        <f t="shared" si="5"/>
        <v>0</v>
      </c>
    </row>
    <row r="49" spans="1:13" ht="14.4" x14ac:dyDescent="0.25">
      <c r="A49" s="12" t="str">
        <f t="shared" si="4"/>
        <v/>
      </c>
      <c r="B49" s="13"/>
      <c r="C49" s="14"/>
      <c r="D49" s="15"/>
      <c r="E49" s="20"/>
      <c r="F49" s="16"/>
      <c r="G49" s="20"/>
      <c r="H49" s="13"/>
      <c r="I49" s="31"/>
      <c r="J49" s="34"/>
      <c r="K49" s="17">
        <f t="shared" si="6"/>
        <v>0</v>
      </c>
      <c r="L49" s="18">
        <f t="shared" si="7"/>
        <v>0</v>
      </c>
      <c r="M49" s="358">
        <f t="shared" si="5"/>
        <v>0</v>
      </c>
    </row>
    <row r="50" spans="1:13" ht="14.4" x14ac:dyDescent="0.25">
      <c r="A50" s="12" t="str">
        <f t="shared" si="4"/>
        <v/>
      </c>
      <c r="B50" s="13"/>
      <c r="C50" s="14"/>
      <c r="D50" s="15"/>
      <c r="E50" s="20"/>
      <c r="F50" s="16"/>
      <c r="G50" s="20"/>
      <c r="H50" s="13"/>
      <c r="I50" s="31"/>
      <c r="J50" s="34"/>
      <c r="K50" s="17">
        <f t="shared" si="6"/>
        <v>0</v>
      </c>
      <c r="L50" s="18">
        <f t="shared" si="7"/>
        <v>0</v>
      </c>
      <c r="M50" s="358">
        <f t="shared" si="5"/>
        <v>0</v>
      </c>
    </row>
    <row r="51" spans="1:13" ht="14.4" x14ac:dyDescent="0.25">
      <c r="A51" s="12" t="str">
        <f t="shared" si="4"/>
        <v/>
      </c>
      <c r="B51" s="13"/>
      <c r="C51" s="14"/>
      <c r="D51" s="15"/>
      <c r="E51" s="20"/>
      <c r="F51" s="16"/>
      <c r="G51" s="20"/>
      <c r="H51" s="13"/>
      <c r="I51" s="31"/>
      <c r="J51" s="34"/>
      <c r="K51" s="17">
        <f t="shared" si="6"/>
        <v>0</v>
      </c>
      <c r="L51" s="18">
        <f t="shared" si="7"/>
        <v>0</v>
      </c>
      <c r="M51" s="358">
        <f t="shared" si="5"/>
        <v>0</v>
      </c>
    </row>
    <row r="52" spans="1:13" ht="14.4" x14ac:dyDescent="0.25">
      <c r="A52" s="12" t="str">
        <f t="shared" si="4"/>
        <v/>
      </c>
      <c r="B52" s="13"/>
      <c r="C52" s="14"/>
      <c r="D52" s="15"/>
      <c r="E52" s="20"/>
      <c r="F52" s="16"/>
      <c r="G52" s="20"/>
      <c r="H52" s="13"/>
      <c r="I52" s="31"/>
      <c r="J52" s="34"/>
      <c r="K52" s="17">
        <f t="shared" si="6"/>
        <v>0</v>
      </c>
      <c r="L52" s="18">
        <f t="shared" si="7"/>
        <v>0</v>
      </c>
      <c r="M52" s="358">
        <f t="shared" si="5"/>
        <v>0</v>
      </c>
    </row>
    <row r="53" spans="1:13" ht="14.4" x14ac:dyDescent="0.25">
      <c r="A53" s="12" t="str">
        <f t="shared" si="4"/>
        <v/>
      </c>
      <c r="B53" s="13"/>
      <c r="C53" s="14"/>
      <c r="D53" s="15"/>
      <c r="E53" s="20"/>
      <c r="F53" s="16"/>
      <c r="G53" s="20"/>
      <c r="H53" s="13"/>
      <c r="I53" s="31"/>
      <c r="J53" s="34"/>
      <c r="K53" s="17">
        <f t="shared" si="6"/>
        <v>0</v>
      </c>
      <c r="L53" s="18">
        <f t="shared" si="7"/>
        <v>0</v>
      </c>
      <c r="M53" s="358">
        <f t="shared" si="5"/>
        <v>0</v>
      </c>
    </row>
    <row r="54" spans="1:13" ht="14.4" x14ac:dyDescent="0.25">
      <c r="A54" s="12" t="str">
        <f t="shared" si="4"/>
        <v/>
      </c>
      <c r="B54" s="13"/>
      <c r="C54" s="14"/>
      <c r="D54" s="15"/>
      <c r="E54" s="20"/>
      <c r="F54" s="16"/>
      <c r="G54" s="20"/>
      <c r="H54" s="13"/>
      <c r="I54" s="31"/>
      <c r="J54" s="34"/>
      <c r="K54" s="17">
        <f t="shared" si="6"/>
        <v>0</v>
      </c>
      <c r="L54" s="18">
        <f t="shared" si="7"/>
        <v>0</v>
      </c>
      <c r="M54" s="358">
        <f t="shared" si="5"/>
        <v>0</v>
      </c>
    </row>
    <row r="55" spans="1:13" ht="14.4" x14ac:dyDescent="0.25">
      <c r="A55" s="12" t="str">
        <f t="shared" si="4"/>
        <v/>
      </c>
      <c r="B55" s="13"/>
      <c r="C55" s="14"/>
      <c r="D55" s="15"/>
      <c r="E55" s="20"/>
      <c r="F55" s="16"/>
      <c r="G55" s="20"/>
      <c r="H55" s="13"/>
      <c r="I55" s="31"/>
      <c r="J55" s="34"/>
      <c r="K55" s="17">
        <f t="shared" si="6"/>
        <v>0</v>
      </c>
      <c r="L55" s="18">
        <f t="shared" si="7"/>
        <v>0</v>
      </c>
      <c r="M55" s="358">
        <f t="shared" si="5"/>
        <v>0</v>
      </c>
    </row>
    <row r="56" spans="1:13" ht="14.4" x14ac:dyDescent="0.25">
      <c r="A56" s="12" t="str">
        <f t="shared" si="4"/>
        <v/>
      </c>
      <c r="B56" s="13"/>
      <c r="C56" s="14"/>
      <c r="D56" s="15"/>
      <c r="E56" s="20"/>
      <c r="F56" s="16"/>
      <c r="G56" s="20"/>
      <c r="H56" s="13"/>
      <c r="I56" s="31"/>
      <c r="J56" s="34"/>
      <c r="K56" s="17">
        <f t="shared" si="6"/>
        <v>0</v>
      </c>
      <c r="L56" s="18">
        <f t="shared" si="7"/>
        <v>0</v>
      </c>
      <c r="M56" s="358">
        <f t="shared" si="5"/>
        <v>0</v>
      </c>
    </row>
    <row r="57" spans="1:13" ht="14.4" x14ac:dyDescent="0.25">
      <c r="A57" s="12" t="str">
        <f t="shared" si="4"/>
        <v/>
      </c>
      <c r="B57" s="13"/>
      <c r="C57" s="14"/>
      <c r="D57" s="15"/>
      <c r="E57" s="20"/>
      <c r="F57" s="16"/>
      <c r="G57" s="20"/>
      <c r="H57" s="13"/>
      <c r="I57" s="31"/>
      <c r="J57" s="34"/>
      <c r="K57" s="17">
        <f t="shared" si="6"/>
        <v>0</v>
      </c>
      <c r="L57" s="18">
        <f t="shared" si="7"/>
        <v>0</v>
      </c>
      <c r="M57" s="358">
        <f t="shared" si="5"/>
        <v>0</v>
      </c>
    </row>
    <row r="58" spans="1:13" ht="14.4" x14ac:dyDescent="0.25">
      <c r="A58" s="12" t="str">
        <f t="shared" si="4"/>
        <v/>
      </c>
      <c r="B58" s="13"/>
      <c r="C58" s="14"/>
      <c r="D58" s="15"/>
      <c r="E58" s="20"/>
      <c r="F58" s="16"/>
      <c r="G58" s="20"/>
      <c r="H58" s="13"/>
      <c r="I58" s="31"/>
      <c r="J58" s="34"/>
      <c r="K58" s="17">
        <f t="shared" si="6"/>
        <v>0</v>
      </c>
      <c r="L58" s="18">
        <f t="shared" si="7"/>
        <v>0</v>
      </c>
      <c r="M58" s="358">
        <f t="shared" si="5"/>
        <v>0</v>
      </c>
    </row>
    <row r="59" spans="1:13" ht="14.4" x14ac:dyDescent="0.25">
      <c r="A59" s="12" t="str">
        <f t="shared" si="4"/>
        <v/>
      </c>
      <c r="B59" s="13"/>
      <c r="C59" s="14"/>
      <c r="D59" s="15"/>
      <c r="E59" s="20"/>
      <c r="F59" s="16"/>
      <c r="G59" s="20"/>
      <c r="H59" s="13"/>
      <c r="I59" s="31"/>
      <c r="J59" s="34"/>
      <c r="K59" s="17">
        <f t="shared" si="6"/>
        <v>0</v>
      </c>
      <c r="L59" s="18">
        <f t="shared" si="7"/>
        <v>0</v>
      </c>
      <c r="M59" s="358">
        <f t="shared" si="5"/>
        <v>0</v>
      </c>
    </row>
    <row r="60" spans="1:13" ht="14.4" x14ac:dyDescent="0.25">
      <c r="A60" s="12" t="str">
        <f t="shared" si="4"/>
        <v/>
      </c>
      <c r="B60" s="13"/>
      <c r="C60" s="14"/>
      <c r="D60" s="15"/>
      <c r="E60" s="20"/>
      <c r="F60" s="16"/>
      <c r="G60" s="20"/>
      <c r="H60" s="13"/>
      <c r="I60" s="31"/>
      <c r="J60" s="34"/>
      <c r="K60" s="17">
        <f t="shared" si="6"/>
        <v>0</v>
      </c>
      <c r="L60" s="18">
        <f t="shared" si="7"/>
        <v>0</v>
      </c>
      <c r="M60" s="358">
        <f t="shared" si="5"/>
        <v>0</v>
      </c>
    </row>
    <row r="61" spans="1:13" ht="14.4" x14ac:dyDescent="0.25">
      <c r="A61" s="12" t="str">
        <f t="shared" si="4"/>
        <v/>
      </c>
      <c r="B61" s="13"/>
      <c r="C61" s="14"/>
      <c r="D61" s="15"/>
      <c r="E61" s="20"/>
      <c r="F61" s="16"/>
      <c r="G61" s="20"/>
      <c r="H61" s="13"/>
      <c r="I61" s="31"/>
      <c r="J61" s="34"/>
      <c r="K61" s="17">
        <f t="shared" si="6"/>
        <v>0</v>
      </c>
      <c r="L61" s="18">
        <f t="shared" si="7"/>
        <v>0</v>
      </c>
      <c r="M61" s="358">
        <f t="shared" si="5"/>
        <v>0</v>
      </c>
    </row>
    <row r="62" spans="1:13" ht="14.4" x14ac:dyDescent="0.25">
      <c r="A62" s="12" t="str">
        <f t="shared" si="4"/>
        <v/>
      </c>
      <c r="B62" s="13"/>
      <c r="C62" s="14"/>
      <c r="D62" s="15"/>
      <c r="E62" s="20"/>
      <c r="F62" s="16"/>
      <c r="G62" s="20"/>
      <c r="H62" s="13"/>
      <c r="I62" s="31"/>
      <c r="J62" s="34"/>
      <c r="K62" s="17">
        <f t="shared" si="6"/>
        <v>0</v>
      </c>
      <c r="L62" s="18">
        <f t="shared" si="7"/>
        <v>0</v>
      </c>
      <c r="M62" s="358">
        <f t="shared" si="5"/>
        <v>0</v>
      </c>
    </row>
    <row r="63" spans="1:13" ht="14.4" x14ac:dyDescent="0.25">
      <c r="A63" s="12" t="str">
        <f t="shared" si="4"/>
        <v/>
      </c>
      <c r="B63" s="13"/>
      <c r="C63" s="14"/>
      <c r="D63" s="15"/>
      <c r="E63" s="20"/>
      <c r="F63" s="16"/>
      <c r="G63" s="20"/>
      <c r="H63" s="13"/>
      <c r="I63" s="31"/>
      <c r="J63" s="34"/>
      <c r="K63" s="17">
        <f t="shared" si="6"/>
        <v>0</v>
      </c>
      <c r="L63" s="18">
        <f t="shared" si="7"/>
        <v>0</v>
      </c>
      <c r="M63" s="358">
        <f t="shared" si="5"/>
        <v>0</v>
      </c>
    </row>
    <row r="64" spans="1:13" ht="14.4" x14ac:dyDescent="0.25">
      <c r="A64" s="12" t="str">
        <f t="shared" si="4"/>
        <v/>
      </c>
      <c r="B64" s="13"/>
      <c r="C64" s="14"/>
      <c r="D64" s="15"/>
      <c r="E64" s="20"/>
      <c r="F64" s="16"/>
      <c r="G64" s="20"/>
      <c r="H64" s="13"/>
      <c r="I64" s="31"/>
      <c r="J64" s="34"/>
      <c r="K64" s="17">
        <f t="shared" si="6"/>
        <v>0</v>
      </c>
      <c r="L64" s="18">
        <f t="shared" si="7"/>
        <v>0</v>
      </c>
      <c r="M64" s="358">
        <f t="shared" si="5"/>
        <v>0</v>
      </c>
    </row>
    <row r="65" spans="1:13" ht="14.4" x14ac:dyDescent="0.25">
      <c r="A65" s="12" t="str">
        <f t="shared" si="4"/>
        <v/>
      </c>
      <c r="B65" s="13"/>
      <c r="C65" s="14"/>
      <c r="D65" s="15"/>
      <c r="E65" s="20"/>
      <c r="F65" s="16"/>
      <c r="G65" s="20"/>
      <c r="H65" s="13"/>
      <c r="I65" s="31"/>
      <c r="J65" s="34"/>
      <c r="K65" s="17">
        <f t="shared" si="6"/>
        <v>0</v>
      </c>
      <c r="L65" s="18">
        <f t="shared" si="7"/>
        <v>0</v>
      </c>
      <c r="M65" s="358">
        <f t="shared" ref="M65:M95" si="8">SUM(L65+$M$5)*2</f>
        <v>0</v>
      </c>
    </row>
    <row r="66" spans="1:13" ht="14.4" x14ac:dyDescent="0.25">
      <c r="A66" s="12" t="str">
        <f t="shared" si="4"/>
        <v/>
      </c>
      <c r="B66" s="13"/>
      <c r="C66" s="14"/>
      <c r="D66" s="15"/>
      <c r="E66" s="20"/>
      <c r="F66" s="16"/>
      <c r="G66" s="20"/>
      <c r="H66" s="13"/>
      <c r="I66" s="31"/>
      <c r="J66" s="34"/>
      <c r="K66" s="17">
        <f t="shared" si="6"/>
        <v>0</v>
      </c>
      <c r="L66" s="18">
        <f t="shared" ref="L66:L129" si="9">IF(K66=1,7,IF(K66=2,6,IF(K66=3,5,IF(K66=4,4,IF(K66=5,3,IF(K66=6,2,IF(K66&gt;=6,1,0)))))))</f>
        <v>0</v>
      </c>
      <c r="M66" s="358">
        <f t="shared" si="8"/>
        <v>0</v>
      </c>
    </row>
    <row r="67" spans="1:13" ht="14.4" x14ac:dyDescent="0.25">
      <c r="A67" s="12" t="str">
        <f t="shared" si="4"/>
        <v/>
      </c>
      <c r="B67" s="13"/>
      <c r="C67" s="14"/>
      <c r="D67" s="15"/>
      <c r="E67" s="20"/>
      <c r="F67" s="16"/>
      <c r="G67" s="20"/>
      <c r="H67" s="13"/>
      <c r="I67" s="31"/>
      <c r="J67" s="34"/>
      <c r="K67" s="17">
        <f t="shared" ref="K67:K130" si="10">SUM(G67:J67)</f>
        <v>0</v>
      </c>
      <c r="L67" s="18">
        <f t="shared" si="9"/>
        <v>0</v>
      </c>
      <c r="M67" s="358">
        <f t="shared" si="8"/>
        <v>0</v>
      </c>
    </row>
    <row r="68" spans="1:13" ht="14.4" x14ac:dyDescent="0.25">
      <c r="A68" s="12" t="str">
        <f t="shared" si="4"/>
        <v/>
      </c>
      <c r="B68" s="13"/>
      <c r="C68" s="14"/>
      <c r="D68" s="15"/>
      <c r="E68" s="20"/>
      <c r="F68" s="16"/>
      <c r="G68" s="20"/>
      <c r="H68" s="13"/>
      <c r="I68" s="31"/>
      <c r="J68" s="34"/>
      <c r="K68" s="17">
        <f t="shared" si="10"/>
        <v>0</v>
      </c>
      <c r="L68" s="18">
        <f t="shared" si="9"/>
        <v>0</v>
      </c>
      <c r="M68" s="358">
        <f t="shared" si="8"/>
        <v>0</v>
      </c>
    </row>
    <row r="69" spans="1:13" ht="14.4" x14ac:dyDescent="0.25">
      <c r="A69" s="12" t="str">
        <f t="shared" si="4"/>
        <v/>
      </c>
      <c r="B69" s="13"/>
      <c r="C69" s="14"/>
      <c r="D69" s="15"/>
      <c r="E69" s="20"/>
      <c r="F69" s="16"/>
      <c r="G69" s="20"/>
      <c r="H69" s="13"/>
      <c r="I69" s="31"/>
      <c r="J69" s="34"/>
      <c r="K69" s="17">
        <f t="shared" si="10"/>
        <v>0</v>
      </c>
      <c r="L69" s="18">
        <f t="shared" si="9"/>
        <v>0</v>
      </c>
      <c r="M69" s="358">
        <f t="shared" si="8"/>
        <v>0</v>
      </c>
    </row>
    <row r="70" spans="1:13" ht="14.4" x14ac:dyDescent="0.25">
      <c r="A70" s="12" t="str">
        <f t="shared" ref="A70:A101" si="11">CONCATENATE(B70,C70,D70)</f>
        <v/>
      </c>
      <c r="B70" s="13"/>
      <c r="C70" s="14"/>
      <c r="D70" s="15"/>
      <c r="E70" s="20"/>
      <c r="F70" s="16"/>
      <c r="G70" s="20"/>
      <c r="H70" s="13"/>
      <c r="I70" s="31"/>
      <c r="J70" s="34"/>
      <c r="K70" s="17">
        <f t="shared" si="10"/>
        <v>0</v>
      </c>
      <c r="L70" s="18">
        <f t="shared" si="9"/>
        <v>0</v>
      </c>
      <c r="M70" s="358">
        <f t="shared" si="8"/>
        <v>0</v>
      </c>
    </row>
    <row r="71" spans="1:13" ht="14.4" x14ac:dyDescent="0.25">
      <c r="A71" s="12" t="str">
        <f t="shared" si="11"/>
        <v/>
      </c>
      <c r="B71" s="13"/>
      <c r="C71" s="14"/>
      <c r="D71" s="15"/>
      <c r="E71" s="20"/>
      <c r="F71" s="16"/>
      <c r="G71" s="20"/>
      <c r="H71" s="13"/>
      <c r="I71" s="31"/>
      <c r="J71" s="34"/>
      <c r="K71" s="17">
        <f t="shared" si="10"/>
        <v>0</v>
      </c>
      <c r="L71" s="18">
        <f t="shared" si="9"/>
        <v>0</v>
      </c>
      <c r="M71" s="358">
        <f t="shared" si="8"/>
        <v>0</v>
      </c>
    </row>
    <row r="72" spans="1:13" ht="14.4" x14ac:dyDescent="0.25">
      <c r="A72" s="12" t="str">
        <f t="shared" si="11"/>
        <v/>
      </c>
      <c r="B72" s="13"/>
      <c r="C72" s="14"/>
      <c r="D72" s="15"/>
      <c r="E72" s="20"/>
      <c r="F72" s="16"/>
      <c r="G72" s="20"/>
      <c r="H72" s="13"/>
      <c r="I72" s="31"/>
      <c r="J72" s="34"/>
      <c r="K72" s="17">
        <f t="shared" si="10"/>
        <v>0</v>
      </c>
      <c r="L72" s="18">
        <f t="shared" si="9"/>
        <v>0</v>
      </c>
      <c r="M72" s="358">
        <f t="shared" si="8"/>
        <v>0</v>
      </c>
    </row>
    <row r="73" spans="1:13" ht="14.4" x14ac:dyDescent="0.25">
      <c r="A73" s="12" t="str">
        <f t="shared" si="11"/>
        <v/>
      </c>
      <c r="B73" s="13"/>
      <c r="C73" s="14"/>
      <c r="D73" s="15"/>
      <c r="E73" s="20"/>
      <c r="F73" s="16"/>
      <c r="G73" s="20"/>
      <c r="H73" s="13"/>
      <c r="I73" s="31"/>
      <c r="J73" s="34"/>
      <c r="K73" s="17">
        <f t="shared" si="10"/>
        <v>0</v>
      </c>
      <c r="L73" s="18">
        <f t="shared" si="9"/>
        <v>0</v>
      </c>
      <c r="M73" s="358">
        <f t="shared" si="8"/>
        <v>0</v>
      </c>
    </row>
    <row r="74" spans="1:13" ht="14.4" x14ac:dyDescent="0.25">
      <c r="A74" s="12" t="str">
        <f t="shared" si="11"/>
        <v/>
      </c>
      <c r="B74" s="13"/>
      <c r="C74" s="14"/>
      <c r="D74" s="15"/>
      <c r="E74" s="20"/>
      <c r="F74" s="16"/>
      <c r="G74" s="20"/>
      <c r="H74" s="13"/>
      <c r="I74" s="31"/>
      <c r="J74" s="34"/>
      <c r="K74" s="17">
        <f t="shared" si="10"/>
        <v>0</v>
      </c>
      <c r="L74" s="18">
        <f t="shared" si="9"/>
        <v>0</v>
      </c>
      <c r="M74" s="358">
        <f t="shared" si="8"/>
        <v>0</v>
      </c>
    </row>
    <row r="75" spans="1:13" ht="14.4" x14ac:dyDescent="0.25">
      <c r="A75" s="12" t="str">
        <f t="shared" si="11"/>
        <v/>
      </c>
      <c r="B75" s="13"/>
      <c r="C75" s="14"/>
      <c r="D75" s="15"/>
      <c r="E75" s="20"/>
      <c r="F75" s="16"/>
      <c r="G75" s="20"/>
      <c r="H75" s="13"/>
      <c r="I75" s="31"/>
      <c r="J75" s="34"/>
      <c r="K75" s="17">
        <f t="shared" si="10"/>
        <v>0</v>
      </c>
      <c r="L75" s="18">
        <f t="shared" si="9"/>
        <v>0</v>
      </c>
      <c r="M75" s="358">
        <f t="shared" si="8"/>
        <v>0</v>
      </c>
    </row>
    <row r="76" spans="1:13" ht="14.4" x14ac:dyDescent="0.25">
      <c r="A76" s="12" t="str">
        <f t="shared" si="11"/>
        <v/>
      </c>
      <c r="B76" s="13"/>
      <c r="C76" s="14"/>
      <c r="D76" s="15"/>
      <c r="E76" s="20"/>
      <c r="F76" s="16"/>
      <c r="G76" s="20"/>
      <c r="H76" s="13"/>
      <c r="I76" s="31"/>
      <c r="J76" s="34"/>
      <c r="K76" s="17">
        <f t="shared" si="10"/>
        <v>0</v>
      </c>
      <c r="L76" s="18">
        <f t="shared" si="9"/>
        <v>0</v>
      </c>
      <c r="M76" s="358">
        <f t="shared" si="8"/>
        <v>0</v>
      </c>
    </row>
    <row r="77" spans="1:13" ht="14.4" x14ac:dyDescent="0.25">
      <c r="A77" s="12" t="str">
        <f t="shared" si="11"/>
        <v/>
      </c>
      <c r="B77" s="13"/>
      <c r="C77" s="14"/>
      <c r="D77" s="15"/>
      <c r="E77" s="20"/>
      <c r="F77" s="16"/>
      <c r="G77" s="20"/>
      <c r="H77" s="13"/>
      <c r="I77" s="31"/>
      <c r="J77" s="34"/>
      <c r="K77" s="17">
        <f t="shared" si="10"/>
        <v>0</v>
      </c>
      <c r="L77" s="18">
        <f t="shared" si="9"/>
        <v>0</v>
      </c>
      <c r="M77" s="358">
        <f t="shared" si="8"/>
        <v>0</v>
      </c>
    </row>
    <row r="78" spans="1:13" ht="14.4" x14ac:dyDescent="0.25">
      <c r="A78" s="12" t="str">
        <f t="shared" si="11"/>
        <v/>
      </c>
      <c r="B78" s="13"/>
      <c r="C78" s="14"/>
      <c r="D78" s="15"/>
      <c r="E78" s="20"/>
      <c r="F78" s="16"/>
      <c r="G78" s="20"/>
      <c r="H78" s="13"/>
      <c r="I78" s="31"/>
      <c r="J78" s="34"/>
      <c r="K78" s="17">
        <f t="shared" si="10"/>
        <v>0</v>
      </c>
      <c r="L78" s="18">
        <f t="shared" si="9"/>
        <v>0</v>
      </c>
      <c r="M78" s="358">
        <f t="shared" si="8"/>
        <v>0</v>
      </c>
    </row>
    <row r="79" spans="1:13" ht="14.4" x14ac:dyDescent="0.25">
      <c r="A79" s="12" t="str">
        <f t="shared" si="11"/>
        <v/>
      </c>
      <c r="B79" s="13"/>
      <c r="C79" s="14"/>
      <c r="D79" s="15"/>
      <c r="E79" s="20"/>
      <c r="F79" s="16"/>
      <c r="G79" s="20"/>
      <c r="H79" s="13"/>
      <c r="I79" s="31"/>
      <c r="J79" s="34"/>
      <c r="K79" s="17">
        <f t="shared" si="10"/>
        <v>0</v>
      </c>
      <c r="L79" s="18">
        <f t="shared" si="9"/>
        <v>0</v>
      </c>
      <c r="M79" s="358">
        <f t="shared" si="8"/>
        <v>0</v>
      </c>
    </row>
    <row r="80" spans="1:13" ht="14.4" x14ac:dyDescent="0.25">
      <c r="A80" s="12" t="str">
        <f t="shared" si="11"/>
        <v/>
      </c>
      <c r="B80" s="13"/>
      <c r="C80" s="14"/>
      <c r="D80" s="15"/>
      <c r="E80" s="20"/>
      <c r="F80" s="16"/>
      <c r="G80" s="20"/>
      <c r="H80" s="13"/>
      <c r="I80" s="31"/>
      <c r="J80" s="34"/>
      <c r="K80" s="17">
        <f t="shared" si="10"/>
        <v>0</v>
      </c>
      <c r="L80" s="18">
        <f t="shared" si="9"/>
        <v>0</v>
      </c>
      <c r="M80" s="358">
        <f t="shared" si="8"/>
        <v>0</v>
      </c>
    </row>
    <row r="81" spans="1:13" ht="14.4" x14ac:dyDescent="0.25">
      <c r="A81" s="12" t="str">
        <f t="shared" si="11"/>
        <v/>
      </c>
      <c r="B81" s="13"/>
      <c r="C81" s="14"/>
      <c r="D81" s="15"/>
      <c r="E81" s="20"/>
      <c r="F81" s="16"/>
      <c r="G81" s="20"/>
      <c r="H81" s="13"/>
      <c r="I81" s="31"/>
      <c r="J81" s="34"/>
      <c r="K81" s="17">
        <f t="shared" si="10"/>
        <v>0</v>
      </c>
      <c r="L81" s="18">
        <f t="shared" si="9"/>
        <v>0</v>
      </c>
      <c r="M81" s="358">
        <f t="shared" si="8"/>
        <v>0</v>
      </c>
    </row>
    <row r="82" spans="1:13" ht="14.4" x14ac:dyDescent="0.25">
      <c r="A82" s="12" t="str">
        <f t="shared" si="11"/>
        <v/>
      </c>
      <c r="B82" s="13"/>
      <c r="C82" s="14"/>
      <c r="D82" s="15"/>
      <c r="E82" s="20"/>
      <c r="F82" s="16"/>
      <c r="G82" s="20"/>
      <c r="H82" s="13"/>
      <c r="I82" s="31"/>
      <c r="J82" s="34"/>
      <c r="K82" s="17">
        <f t="shared" si="10"/>
        <v>0</v>
      </c>
      <c r="L82" s="18">
        <f t="shared" si="9"/>
        <v>0</v>
      </c>
      <c r="M82" s="358">
        <f t="shared" si="8"/>
        <v>0</v>
      </c>
    </row>
    <row r="83" spans="1:13" ht="14.4" x14ac:dyDescent="0.25">
      <c r="A83" s="12" t="str">
        <f t="shared" si="11"/>
        <v/>
      </c>
      <c r="B83" s="13"/>
      <c r="C83" s="14"/>
      <c r="D83" s="15"/>
      <c r="E83" s="20"/>
      <c r="F83" s="16"/>
      <c r="G83" s="20"/>
      <c r="H83" s="13"/>
      <c r="I83" s="31"/>
      <c r="J83" s="34"/>
      <c r="K83" s="17">
        <f t="shared" si="10"/>
        <v>0</v>
      </c>
      <c r="L83" s="18">
        <f t="shared" si="9"/>
        <v>0</v>
      </c>
      <c r="M83" s="358">
        <f t="shared" si="8"/>
        <v>0</v>
      </c>
    </row>
    <row r="84" spans="1:13" ht="14.4" x14ac:dyDescent="0.25">
      <c r="A84" s="12" t="str">
        <f t="shared" si="11"/>
        <v/>
      </c>
      <c r="B84" s="13"/>
      <c r="C84" s="14"/>
      <c r="D84" s="15"/>
      <c r="E84" s="20"/>
      <c r="F84" s="16"/>
      <c r="G84" s="20"/>
      <c r="H84" s="13"/>
      <c r="I84" s="31"/>
      <c r="J84" s="34"/>
      <c r="K84" s="17">
        <f t="shared" si="10"/>
        <v>0</v>
      </c>
      <c r="L84" s="18">
        <f t="shared" si="9"/>
        <v>0</v>
      </c>
      <c r="M84" s="358">
        <f t="shared" si="8"/>
        <v>0</v>
      </c>
    </row>
    <row r="85" spans="1:13" ht="14.4" x14ac:dyDescent="0.25">
      <c r="A85" s="12" t="str">
        <f t="shared" si="11"/>
        <v/>
      </c>
      <c r="B85" s="13"/>
      <c r="C85" s="14"/>
      <c r="D85" s="15"/>
      <c r="E85" s="20"/>
      <c r="F85" s="16"/>
      <c r="G85" s="20"/>
      <c r="H85" s="13"/>
      <c r="I85" s="31"/>
      <c r="J85" s="34"/>
      <c r="K85" s="17">
        <f t="shared" si="10"/>
        <v>0</v>
      </c>
      <c r="L85" s="18">
        <f t="shared" si="9"/>
        <v>0</v>
      </c>
      <c r="M85" s="358">
        <f t="shared" si="8"/>
        <v>0</v>
      </c>
    </row>
    <row r="86" spans="1:13" ht="14.4" x14ac:dyDescent="0.25">
      <c r="A86" s="12" t="str">
        <f t="shared" si="11"/>
        <v/>
      </c>
      <c r="B86" s="13"/>
      <c r="C86" s="14"/>
      <c r="D86" s="15"/>
      <c r="E86" s="20"/>
      <c r="F86" s="16"/>
      <c r="G86" s="20"/>
      <c r="H86" s="13"/>
      <c r="I86" s="31"/>
      <c r="J86" s="34"/>
      <c r="K86" s="17">
        <f t="shared" si="10"/>
        <v>0</v>
      </c>
      <c r="L86" s="18">
        <f t="shared" si="9"/>
        <v>0</v>
      </c>
      <c r="M86" s="358">
        <f t="shared" si="8"/>
        <v>0</v>
      </c>
    </row>
    <row r="87" spans="1:13" ht="14.4" x14ac:dyDescent="0.25">
      <c r="A87" s="12" t="str">
        <f t="shared" si="11"/>
        <v/>
      </c>
      <c r="B87" s="13"/>
      <c r="C87" s="14"/>
      <c r="D87" s="15"/>
      <c r="E87" s="20"/>
      <c r="F87" s="16"/>
      <c r="G87" s="20"/>
      <c r="H87" s="13"/>
      <c r="I87" s="31"/>
      <c r="J87" s="34"/>
      <c r="K87" s="17">
        <f t="shared" si="10"/>
        <v>0</v>
      </c>
      <c r="L87" s="18">
        <f t="shared" si="9"/>
        <v>0</v>
      </c>
      <c r="M87" s="358">
        <f t="shared" si="8"/>
        <v>0</v>
      </c>
    </row>
    <row r="88" spans="1:13" ht="14.4" x14ac:dyDescent="0.25">
      <c r="A88" s="12" t="str">
        <f t="shared" si="11"/>
        <v/>
      </c>
      <c r="B88" s="13"/>
      <c r="C88" s="14"/>
      <c r="D88" s="15"/>
      <c r="E88" s="20"/>
      <c r="F88" s="16"/>
      <c r="G88" s="20"/>
      <c r="H88" s="13"/>
      <c r="I88" s="31"/>
      <c r="J88" s="34"/>
      <c r="K88" s="17">
        <f t="shared" si="10"/>
        <v>0</v>
      </c>
      <c r="L88" s="18">
        <f t="shared" si="9"/>
        <v>0</v>
      </c>
      <c r="M88" s="358">
        <f t="shared" si="8"/>
        <v>0</v>
      </c>
    </row>
    <row r="89" spans="1:13" ht="14.4" x14ac:dyDescent="0.25">
      <c r="A89" s="12" t="str">
        <f t="shared" si="11"/>
        <v/>
      </c>
      <c r="B89" s="13"/>
      <c r="C89" s="14"/>
      <c r="D89" s="15"/>
      <c r="E89" s="20"/>
      <c r="F89" s="16"/>
      <c r="G89" s="20"/>
      <c r="H89" s="13"/>
      <c r="I89" s="31"/>
      <c r="J89" s="34"/>
      <c r="K89" s="17">
        <f t="shared" si="10"/>
        <v>0</v>
      </c>
      <c r="L89" s="18">
        <f t="shared" si="9"/>
        <v>0</v>
      </c>
      <c r="M89" s="358">
        <f t="shared" si="8"/>
        <v>0</v>
      </c>
    </row>
    <row r="90" spans="1:13" ht="14.4" x14ac:dyDescent="0.25">
      <c r="A90" s="12" t="str">
        <f t="shared" si="11"/>
        <v/>
      </c>
      <c r="B90" s="13"/>
      <c r="C90" s="14"/>
      <c r="D90" s="15"/>
      <c r="E90" s="20"/>
      <c r="F90" s="16"/>
      <c r="G90" s="20"/>
      <c r="H90" s="13"/>
      <c r="I90" s="31"/>
      <c r="J90" s="34"/>
      <c r="K90" s="17">
        <f t="shared" si="10"/>
        <v>0</v>
      </c>
      <c r="L90" s="18">
        <f t="shared" si="9"/>
        <v>0</v>
      </c>
      <c r="M90" s="358">
        <f t="shared" si="8"/>
        <v>0</v>
      </c>
    </row>
    <row r="91" spans="1:13" ht="14.4" x14ac:dyDescent="0.25">
      <c r="A91" s="12" t="str">
        <f t="shared" si="11"/>
        <v/>
      </c>
      <c r="B91" s="13"/>
      <c r="C91" s="14"/>
      <c r="D91" s="15"/>
      <c r="E91" s="20"/>
      <c r="F91" s="16"/>
      <c r="G91" s="20"/>
      <c r="H91" s="13"/>
      <c r="I91" s="31"/>
      <c r="J91" s="34"/>
      <c r="K91" s="17">
        <f t="shared" si="10"/>
        <v>0</v>
      </c>
      <c r="L91" s="18">
        <f t="shared" si="9"/>
        <v>0</v>
      </c>
      <c r="M91" s="358">
        <f t="shared" si="8"/>
        <v>0</v>
      </c>
    </row>
    <row r="92" spans="1:13" ht="14.4" x14ac:dyDescent="0.25">
      <c r="A92" s="12" t="str">
        <f t="shared" si="11"/>
        <v/>
      </c>
      <c r="B92" s="13"/>
      <c r="C92" s="14"/>
      <c r="D92" s="15"/>
      <c r="E92" s="20"/>
      <c r="F92" s="16"/>
      <c r="G92" s="20"/>
      <c r="H92" s="13"/>
      <c r="I92" s="31"/>
      <c r="J92" s="34"/>
      <c r="K92" s="17">
        <f t="shared" si="10"/>
        <v>0</v>
      </c>
      <c r="L92" s="18">
        <f t="shared" si="9"/>
        <v>0</v>
      </c>
      <c r="M92" s="358">
        <f t="shared" si="8"/>
        <v>0</v>
      </c>
    </row>
    <row r="93" spans="1:13" ht="14.4" x14ac:dyDescent="0.25">
      <c r="A93" s="12" t="str">
        <f t="shared" si="11"/>
        <v/>
      </c>
      <c r="B93" s="13"/>
      <c r="C93" s="14"/>
      <c r="D93" s="15"/>
      <c r="E93" s="20"/>
      <c r="F93" s="16"/>
      <c r="G93" s="20"/>
      <c r="H93" s="13"/>
      <c r="I93" s="31"/>
      <c r="J93" s="34"/>
      <c r="K93" s="17">
        <f t="shared" si="10"/>
        <v>0</v>
      </c>
      <c r="L93" s="18">
        <f t="shared" si="9"/>
        <v>0</v>
      </c>
      <c r="M93" s="358">
        <f t="shared" si="8"/>
        <v>0</v>
      </c>
    </row>
    <row r="94" spans="1:13" ht="14.4" x14ac:dyDescent="0.25">
      <c r="A94" s="12" t="str">
        <f t="shared" si="11"/>
        <v/>
      </c>
      <c r="B94" s="13"/>
      <c r="C94" s="14"/>
      <c r="D94" s="15"/>
      <c r="E94" s="20"/>
      <c r="F94" s="16"/>
      <c r="G94" s="20"/>
      <c r="H94" s="13"/>
      <c r="I94" s="31"/>
      <c r="J94" s="34"/>
      <c r="K94" s="17">
        <f t="shared" si="10"/>
        <v>0</v>
      </c>
      <c r="L94" s="18">
        <f t="shared" si="9"/>
        <v>0</v>
      </c>
      <c r="M94" s="358">
        <f t="shared" si="8"/>
        <v>0</v>
      </c>
    </row>
    <row r="95" spans="1:13" ht="14.4" x14ac:dyDescent="0.25">
      <c r="A95" s="12" t="str">
        <f t="shared" si="11"/>
        <v/>
      </c>
      <c r="B95" s="13"/>
      <c r="C95" s="14"/>
      <c r="D95" s="15"/>
      <c r="E95" s="20"/>
      <c r="F95" s="16"/>
      <c r="G95" s="20"/>
      <c r="H95" s="13"/>
      <c r="I95" s="31"/>
      <c r="J95" s="34"/>
      <c r="K95" s="17">
        <f t="shared" si="10"/>
        <v>0</v>
      </c>
      <c r="L95" s="18">
        <f t="shared" si="9"/>
        <v>0</v>
      </c>
      <c r="M95" s="358">
        <f t="shared" si="8"/>
        <v>0</v>
      </c>
    </row>
    <row r="96" spans="1:13" ht="14.4" x14ac:dyDescent="0.25">
      <c r="A96" s="12" t="str">
        <f t="shared" si="11"/>
        <v/>
      </c>
      <c r="B96" s="13"/>
      <c r="C96" s="14"/>
      <c r="D96" s="15"/>
      <c r="E96" s="20"/>
      <c r="F96" s="16"/>
      <c r="G96" s="20"/>
      <c r="H96" s="13"/>
      <c r="I96" s="31"/>
      <c r="J96" s="34"/>
      <c r="K96" s="17">
        <f t="shared" si="10"/>
        <v>0</v>
      </c>
      <c r="L96" s="18">
        <f t="shared" si="9"/>
        <v>0</v>
      </c>
      <c r="M96" s="19">
        <f t="shared" ref="M96:M130" si="12">SUM(L96+$M$5)</f>
        <v>0</v>
      </c>
    </row>
    <row r="97" spans="1:13" ht="14.4" x14ac:dyDescent="0.25">
      <c r="A97" s="12" t="str">
        <f t="shared" si="11"/>
        <v/>
      </c>
      <c r="B97" s="13"/>
      <c r="C97" s="14"/>
      <c r="D97" s="15"/>
      <c r="E97" s="20"/>
      <c r="F97" s="16"/>
      <c r="G97" s="20"/>
      <c r="H97" s="13"/>
      <c r="I97" s="31"/>
      <c r="J97" s="34"/>
      <c r="K97" s="17">
        <f t="shared" si="10"/>
        <v>0</v>
      </c>
      <c r="L97" s="18">
        <f t="shared" si="9"/>
        <v>0</v>
      </c>
      <c r="M97" s="19">
        <f t="shared" si="12"/>
        <v>0</v>
      </c>
    </row>
    <row r="98" spans="1:13" ht="14.4" x14ac:dyDescent="0.25">
      <c r="A98" s="12" t="str">
        <f t="shared" si="11"/>
        <v/>
      </c>
      <c r="B98" s="13"/>
      <c r="C98" s="14"/>
      <c r="D98" s="15"/>
      <c r="E98" s="20"/>
      <c r="F98" s="16"/>
      <c r="G98" s="20"/>
      <c r="H98" s="13"/>
      <c r="I98" s="31"/>
      <c r="J98" s="34"/>
      <c r="K98" s="17">
        <f t="shared" si="10"/>
        <v>0</v>
      </c>
      <c r="L98" s="18">
        <f t="shared" si="9"/>
        <v>0</v>
      </c>
      <c r="M98" s="19">
        <f t="shared" si="12"/>
        <v>0</v>
      </c>
    </row>
    <row r="99" spans="1:13" ht="14.4" x14ac:dyDescent="0.25">
      <c r="A99" s="12" t="str">
        <f t="shared" si="11"/>
        <v/>
      </c>
      <c r="B99" s="13"/>
      <c r="C99" s="14"/>
      <c r="D99" s="15"/>
      <c r="E99" s="20"/>
      <c r="F99" s="16"/>
      <c r="G99" s="20"/>
      <c r="H99" s="13"/>
      <c r="I99" s="31"/>
      <c r="J99" s="34"/>
      <c r="K99" s="17">
        <f t="shared" si="10"/>
        <v>0</v>
      </c>
      <c r="L99" s="18">
        <f t="shared" si="9"/>
        <v>0</v>
      </c>
      <c r="M99" s="19">
        <f t="shared" si="12"/>
        <v>0</v>
      </c>
    </row>
    <row r="100" spans="1:13" ht="14.4" x14ac:dyDescent="0.25">
      <c r="A100" s="12" t="str">
        <f t="shared" si="11"/>
        <v/>
      </c>
      <c r="B100" s="13"/>
      <c r="C100" s="14"/>
      <c r="D100" s="15"/>
      <c r="E100" s="20"/>
      <c r="F100" s="16"/>
      <c r="G100" s="20"/>
      <c r="H100" s="13"/>
      <c r="I100" s="31"/>
      <c r="J100" s="34"/>
      <c r="K100" s="17">
        <f t="shared" si="10"/>
        <v>0</v>
      </c>
      <c r="L100" s="18">
        <f t="shared" si="9"/>
        <v>0</v>
      </c>
      <c r="M100" s="19">
        <f t="shared" si="12"/>
        <v>0</v>
      </c>
    </row>
    <row r="101" spans="1:13" ht="14.4" x14ac:dyDescent="0.25">
      <c r="A101" s="12" t="str">
        <f t="shared" si="11"/>
        <v/>
      </c>
      <c r="B101" s="13"/>
      <c r="C101" s="14"/>
      <c r="D101" s="15"/>
      <c r="E101" s="20"/>
      <c r="F101" s="16"/>
      <c r="G101" s="20"/>
      <c r="H101" s="13"/>
      <c r="I101" s="31"/>
      <c r="J101" s="34"/>
      <c r="K101" s="17">
        <f t="shared" si="10"/>
        <v>0</v>
      </c>
      <c r="L101" s="18">
        <f t="shared" si="9"/>
        <v>0</v>
      </c>
      <c r="M101" s="19">
        <f t="shared" si="12"/>
        <v>0</v>
      </c>
    </row>
    <row r="102" spans="1:13" ht="14.4" x14ac:dyDescent="0.25">
      <c r="A102" s="12" t="str">
        <f t="shared" ref="A102:A133" si="13">CONCATENATE(B102,C102,D102)</f>
        <v/>
      </c>
      <c r="B102" s="13"/>
      <c r="C102" s="14"/>
      <c r="D102" s="15"/>
      <c r="E102" s="20"/>
      <c r="F102" s="16"/>
      <c r="G102" s="20"/>
      <c r="H102" s="13"/>
      <c r="I102" s="31"/>
      <c r="J102" s="34"/>
      <c r="K102" s="17">
        <f t="shared" si="10"/>
        <v>0</v>
      </c>
      <c r="L102" s="18">
        <f t="shared" si="9"/>
        <v>0</v>
      </c>
      <c r="M102" s="19">
        <f t="shared" si="12"/>
        <v>0</v>
      </c>
    </row>
    <row r="103" spans="1:13" ht="14.4" x14ac:dyDescent="0.25">
      <c r="A103" s="12" t="str">
        <f t="shared" si="13"/>
        <v/>
      </c>
      <c r="B103" s="13"/>
      <c r="C103" s="14"/>
      <c r="D103" s="15"/>
      <c r="E103" s="20"/>
      <c r="F103" s="16"/>
      <c r="G103" s="20"/>
      <c r="H103" s="13"/>
      <c r="I103" s="31"/>
      <c r="J103" s="34"/>
      <c r="K103" s="17">
        <f t="shared" si="10"/>
        <v>0</v>
      </c>
      <c r="L103" s="18">
        <f t="shared" si="9"/>
        <v>0</v>
      </c>
      <c r="M103" s="19">
        <f t="shared" si="12"/>
        <v>0</v>
      </c>
    </row>
    <row r="104" spans="1:13" ht="14.4" x14ac:dyDescent="0.25">
      <c r="A104" s="12" t="str">
        <f t="shared" si="13"/>
        <v/>
      </c>
      <c r="B104" s="13"/>
      <c r="C104" s="14"/>
      <c r="D104" s="15"/>
      <c r="E104" s="20"/>
      <c r="F104" s="16"/>
      <c r="G104" s="20"/>
      <c r="H104" s="13"/>
      <c r="I104" s="31"/>
      <c r="J104" s="34"/>
      <c r="K104" s="17">
        <f t="shared" si="10"/>
        <v>0</v>
      </c>
      <c r="L104" s="18">
        <f t="shared" si="9"/>
        <v>0</v>
      </c>
      <c r="M104" s="19">
        <f t="shared" si="12"/>
        <v>0</v>
      </c>
    </row>
    <row r="105" spans="1:13" ht="14.4" x14ac:dyDescent="0.25">
      <c r="A105" s="12" t="str">
        <f t="shared" si="13"/>
        <v/>
      </c>
      <c r="B105" s="13"/>
      <c r="C105" s="14"/>
      <c r="D105" s="15"/>
      <c r="E105" s="20"/>
      <c r="F105" s="16"/>
      <c r="G105" s="20"/>
      <c r="H105" s="13"/>
      <c r="I105" s="31"/>
      <c r="J105" s="34"/>
      <c r="K105" s="17">
        <f t="shared" si="10"/>
        <v>0</v>
      </c>
      <c r="L105" s="18">
        <f t="shared" si="9"/>
        <v>0</v>
      </c>
      <c r="M105" s="19">
        <f t="shared" si="12"/>
        <v>0</v>
      </c>
    </row>
    <row r="106" spans="1:13" ht="14.4" x14ac:dyDescent="0.25">
      <c r="A106" s="12" t="str">
        <f t="shared" si="13"/>
        <v/>
      </c>
      <c r="B106" s="13"/>
      <c r="C106" s="14"/>
      <c r="D106" s="15"/>
      <c r="E106" s="20"/>
      <c r="F106" s="16"/>
      <c r="G106" s="20"/>
      <c r="H106" s="13"/>
      <c r="I106" s="31"/>
      <c r="J106" s="34"/>
      <c r="K106" s="17">
        <f t="shared" si="10"/>
        <v>0</v>
      </c>
      <c r="L106" s="18">
        <f t="shared" si="9"/>
        <v>0</v>
      </c>
      <c r="M106" s="19">
        <f t="shared" si="12"/>
        <v>0</v>
      </c>
    </row>
    <row r="107" spans="1:13" ht="14.4" x14ac:dyDescent="0.25">
      <c r="A107" s="12" t="str">
        <f t="shared" si="13"/>
        <v/>
      </c>
      <c r="B107" s="13"/>
      <c r="C107" s="14"/>
      <c r="D107" s="15"/>
      <c r="E107" s="20"/>
      <c r="F107" s="16"/>
      <c r="G107" s="20"/>
      <c r="H107" s="13"/>
      <c r="I107" s="31"/>
      <c r="J107" s="34"/>
      <c r="K107" s="17">
        <f t="shared" si="10"/>
        <v>0</v>
      </c>
      <c r="L107" s="18">
        <f t="shared" si="9"/>
        <v>0</v>
      </c>
      <c r="M107" s="19">
        <f t="shared" si="12"/>
        <v>0</v>
      </c>
    </row>
    <row r="108" spans="1:13" ht="14.4" x14ac:dyDescent="0.25">
      <c r="A108" s="12" t="str">
        <f t="shared" si="13"/>
        <v/>
      </c>
      <c r="B108" s="13"/>
      <c r="C108" s="14"/>
      <c r="D108" s="15"/>
      <c r="E108" s="20"/>
      <c r="F108" s="16"/>
      <c r="G108" s="20"/>
      <c r="H108" s="13"/>
      <c r="I108" s="31"/>
      <c r="J108" s="34"/>
      <c r="K108" s="17">
        <f t="shared" si="10"/>
        <v>0</v>
      </c>
      <c r="L108" s="18">
        <f t="shared" si="9"/>
        <v>0</v>
      </c>
      <c r="M108" s="19">
        <f t="shared" si="12"/>
        <v>0</v>
      </c>
    </row>
    <row r="109" spans="1:13" ht="14.4" x14ac:dyDescent="0.25">
      <c r="A109" s="12" t="str">
        <f t="shared" si="13"/>
        <v/>
      </c>
      <c r="B109" s="13"/>
      <c r="C109" s="14"/>
      <c r="D109" s="15"/>
      <c r="E109" s="20"/>
      <c r="F109" s="16"/>
      <c r="G109" s="20"/>
      <c r="H109" s="13"/>
      <c r="I109" s="31"/>
      <c r="J109" s="34"/>
      <c r="K109" s="17">
        <f t="shared" si="10"/>
        <v>0</v>
      </c>
      <c r="L109" s="18">
        <f t="shared" si="9"/>
        <v>0</v>
      </c>
      <c r="M109" s="19">
        <f t="shared" si="12"/>
        <v>0</v>
      </c>
    </row>
    <row r="110" spans="1:13" ht="14.4" x14ac:dyDescent="0.25">
      <c r="A110" s="12" t="str">
        <f t="shared" si="13"/>
        <v/>
      </c>
      <c r="B110" s="13"/>
      <c r="C110" s="14"/>
      <c r="D110" s="15"/>
      <c r="E110" s="20"/>
      <c r="F110" s="16"/>
      <c r="G110" s="20"/>
      <c r="H110" s="13"/>
      <c r="I110" s="31"/>
      <c r="J110" s="34"/>
      <c r="K110" s="17">
        <f t="shared" si="10"/>
        <v>0</v>
      </c>
      <c r="L110" s="18">
        <f t="shared" si="9"/>
        <v>0</v>
      </c>
      <c r="M110" s="19">
        <f t="shared" si="12"/>
        <v>0</v>
      </c>
    </row>
    <row r="111" spans="1:13" ht="14.4" x14ac:dyDescent="0.25">
      <c r="A111" s="12" t="str">
        <f t="shared" si="13"/>
        <v/>
      </c>
      <c r="B111" s="13"/>
      <c r="C111" s="14"/>
      <c r="D111" s="15"/>
      <c r="E111" s="20"/>
      <c r="F111" s="16"/>
      <c r="G111" s="20"/>
      <c r="H111" s="13"/>
      <c r="I111" s="31"/>
      <c r="J111" s="34"/>
      <c r="K111" s="17">
        <f t="shared" si="10"/>
        <v>0</v>
      </c>
      <c r="L111" s="18">
        <f t="shared" si="9"/>
        <v>0</v>
      </c>
      <c r="M111" s="19">
        <f t="shared" si="12"/>
        <v>0</v>
      </c>
    </row>
    <row r="112" spans="1:13" ht="14.4" x14ac:dyDescent="0.25">
      <c r="A112" s="12" t="str">
        <f t="shared" si="13"/>
        <v/>
      </c>
      <c r="B112" s="13"/>
      <c r="C112" s="14"/>
      <c r="D112" s="15"/>
      <c r="E112" s="20"/>
      <c r="F112" s="16"/>
      <c r="G112" s="20"/>
      <c r="H112" s="13"/>
      <c r="I112" s="31"/>
      <c r="J112" s="34"/>
      <c r="K112" s="17">
        <f t="shared" si="10"/>
        <v>0</v>
      </c>
      <c r="L112" s="18">
        <f t="shared" si="9"/>
        <v>0</v>
      </c>
      <c r="M112" s="19">
        <f t="shared" si="12"/>
        <v>0</v>
      </c>
    </row>
    <row r="113" spans="1:13" ht="14.4" x14ac:dyDescent="0.25">
      <c r="A113" s="12" t="str">
        <f t="shared" si="13"/>
        <v/>
      </c>
      <c r="B113" s="13"/>
      <c r="C113" s="14"/>
      <c r="D113" s="15"/>
      <c r="E113" s="20"/>
      <c r="F113" s="16"/>
      <c r="G113" s="20"/>
      <c r="H113" s="13"/>
      <c r="I113" s="31"/>
      <c r="J113" s="34"/>
      <c r="K113" s="17">
        <f t="shared" si="10"/>
        <v>0</v>
      </c>
      <c r="L113" s="18">
        <f t="shared" si="9"/>
        <v>0</v>
      </c>
      <c r="M113" s="19">
        <f t="shared" si="12"/>
        <v>0</v>
      </c>
    </row>
    <row r="114" spans="1:13" ht="14.4" x14ac:dyDescent="0.25">
      <c r="A114" s="12" t="str">
        <f t="shared" si="13"/>
        <v/>
      </c>
      <c r="B114" s="13"/>
      <c r="C114" s="14"/>
      <c r="D114" s="15"/>
      <c r="E114" s="20"/>
      <c r="F114" s="16"/>
      <c r="G114" s="20"/>
      <c r="H114" s="13"/>
      <c r="I114" s="31"/>
      <c r="J114" s="34"/>
      <c r="K114" s="17">
        <f t="shared" si="10"/>
        <v>0</v>
      </c>
      <c r="L114" s="18">
        <f t="shared" si="9"/>
        <v>0</v>
      </c>
      <c r="M114" s="19">
        <f t="shared" si="12"/>
        <v>0</v>
      </c>
    </row>
    <row r="115" spans="1:13" ht="14.4" x14ac:dyDescent="0.25">
      <c r="A115" s="12" t="str">
        <f t="shared" si="13"/>
        <v/>
      </c>
      <c r="B115" s="13"/>
      <c r="C115" s="14"/>
      <c r="D115" s="15"/>
      <c r="E115" s="20"/>
      <c r="F115" s="16"/>
      <c r="G115" s="20"/>
      <c r="H115" s="13"/>
      <c r="I115" s="31"/>
      <c r="J115" s="34"/>
      <c r="K115" s="17">
        <f t="shared" si="10"/>
        <v>0</v>
      </c>
      <c r="L115" s="18">
        <f t="shared" si="9"/>
        <v>0</v>
      </c>
      <c r="M115" s="19">
        <f t="shared" si="12"/>
        <v>0</v>
      </c>
    </row>
    <row r="116" spans="1:13" ht="14.4" x14ac:dyDescent="0.25">
      <c r="A116" s="12" t="str">
        <f t="shared" si="13"/>
        <v/>
      </c>
      <c r="B116" s="13"/>
      <c r="C116" s="14"/>
      <c r="D116" s="15"/>
      <c r="E116" s="20"/>
      <c r="F116" s="16"/>
      <c r="G116" s="20"/>
      <c r="H116" s="13"/>
      <c r="I116" s="31"/>
      <c r="J116" s="34"/>
      <c r="K116" s="17">
        <f t="shared" si="10"/>
        <v>0</v>
      </c>
      <c r="L116" s="18">
        <f t="shared" si="9"/>
        <v>0</v>
      </c>
      <c r="M116" s="19">
        <f t="shared" si="12"/>
        <v>0</v>
      </c>
    </row>
    <row r="117" spans="1:13" ht="14.4" x14ac:dyDescent="0.25">
      <c r="A117" s="12" t="str">
        <f t="shared" si="13"/>
        <v/>
      </c>
      <c r="B117" s="13"/>
      <c r="C117" s="14"/>
      <c r="D117" s="15"/>
      <c r="E117" s="20"/>
      <c r="F117" s="16"/>
      <c r="G117" s="20"/>
      <c r="H117" s="13"/>
      <c r="I117" s="31"/>
      <c r="J117" s="34"/>
      <c r="K117" s="17">
        <f t="shared" si="10"/>
        <v>0</v>
      </c>
      <c r="L117" s="18">
        <f t="shared" si="9"/>
        <v>0</v>
      </c>
      <c r="M117" s="19">
        <f t="shared" si="12"/>
        <v>0</v>
      </c>
    </row>
    <row r="118" spans="1:13" ht="14.4" x14ac:dyDescent="0.25">
      <c r="A118" s="12" t="str">
        <f t="shared" si="13"/>
        <v/>
      </c>
      <c r="B118" s="13"/>
      <c r="C118" s="14"/>
      <c r="D118" s="15"/>
      <c r="E118" s="20"/>
      <c r="F118" s="16"/>
      <c r="G118" s="20"/>
      <c r="H118" s="13"/>
      <c r="I118" s="31"/>
      <c r="J118" s="34"/>
      <c r="K118" s="17">
        <f t="shared" si="10"/>
        <v>0</v>
      </c>
      <c r="L118" s="18">
        <f t="shared" si="9"/>
        <v>0</v>
      </c>
      <c r="M118" s="19">
        <f t="shared" si="12"/>
        <v>0</v>
      </c>
    </row>
    <row r="119" spans="1:13" ht="14.4" x14ac:dyDescent="0.25">
      <c r="A119" s="12" t="str">
        <f t="shared" si="13"/>
        <v/>
      </c>
      <c r="B119" s="13"/>
      <c r="C119" s="14"/>
      <c r="D119" s="15"/>
      <c r="E119" s="20"/>
      <c r="F119" s="16"/>
      <c r="G119" s="20"/>
      <c r="H119" s="13"/>
      <c r="I119" s="31"/>
      <c r="J119" s="34"/>
      <c r="K119" s="17">
        <f t="shared" si="10"/>
        <v>0</v>
      </c>
      <c r="L119" s="18">
        <f t="shared" si="9"/>
        <v>0</v>
      </c>
      <c r="M119" s="19">
        <f t="shared" si="12"/>
        <v>0</v>
      </c>
    </row>
    <row r="120" spans="1:13" ht="14.4" x14ac:dyDescent="0.25">
      <c r="A120" s="12" t="str">
        <f t="shared" si="13"/>
        <v/>
      </c>
      <c r="B120" s="13"/>
      <c r="C120" s="14"/>
      <c r="D120" s="15"/>
      <c r="E120" s="20"/>
      <c r="F120" s="16"/>
      <c r="G120" s="20"/>
      <c r="H120" s="13"/>
      <c r="I120" s="31"/>
      <c r="J120" s="34"/>
      <c r="K120" s="17">
        <f t="shared" si="10"/>
        <v>0</v>
      </c>
      <c r="L120" s="18">
        <f t="shared" si="9"/>
        <v>0</v>
      </c>
      <c r="M120" s="19">
        <f t="shared" si="12"/>
        <v>0</v>
      </c>
    </row>
    <row r="121" spans="1:13" ht="14.4" x14ac:dyDescent="0.25">
      <c r="A121" s="12" t="str">
        <f t="shared" si="13"/>
        <v/>
      </c>
      <c r="B121" s="13"/>
      <c r="C121" s="14"/>
      <c r="D121" s="15"/>
      <c r="E121" s="20"/>
      <c r="F121" s="16"/>
      <c r="G121" s="20"/>
      <c r="H121" s="13"/>
      <c r="I121" s="31"/>
      <c r="J121" s="34"/>
      <c r="K121" s="17">
        <f t="shared" si="10"/>
        <v>0</v>
      </c>
      <c r="L121" s="18">
        <f t="shared" si="9"/>
        <v>0</v>
      </c>
      <c r="M121" s="19">
        <f t="shared" si="12"/>
        <v>0</v>
      </c>
    </row>
    <row r="122" spans="1:13" ht="14.4" x14ac:dyDescent="0.25">
      <c r="A122" s="12" t="str">
        <f t="shared" si="13"/>
        <v/>
      </c>
      <c r="B122" s="13"/>
      <c r="C122" s="14"/>
      <c r="D122" s="15"/>
      <c r="E122" s="20"/>
      <c r="F122" s="16"/>
      <c r="G122" s="20"/>
      <c r="H122" s="13"/>
      <c r="I122" s="31"/>
      <c r="J122" s="34"/>
      <c r="K122" s="17">
        <f t="shared" si="10"/>
        <v>0</v>
      </c>
      <c r="L122" s="18">
        <f t="shared" si="9"/>
        <v>0</v>
      </c>
      <c r="M122" s="19">
        <f t="shared" si="12"/>
        <v>0</v>
      </c>
    </row>
    <row r="123" spans="1:13" ht="14.4" x14ac:dyDescent="0.25">
      <c r="A123" s="12" t="str">
        <f t="shared" si="13"/>
        <v/>
      </c>
      <c r="B123" s="13"/>
      <c r="C123" s="14"/>
      <c r="D123" s="15"/>
      <c r="E123" s="20"/>
      <c r="F123" s="16"/>
      <c r="G123" s="20"/>
      <c r="H123" s="13"/>
      <c r="I123" s="31"/>
      <c r="J123" s="34"/>
      <c r="K123" s="17">
        <f t="shared" si="10"/>
        <v>0</v>
      </c>
      <c r="L123" s="18">
        <f t="shared" si="9"/>
        <v>0</v>
      </c>
      <c r="M123" s="19">
        <f t="shared" si="12"/>
        <v>0</v>
      </c>
    </row>
    <row r="124" spans="1:13" ht="14.4" x14ac:dyDescent="0.25">
      <c r="A124" s="12" t="str">
        <f t="shared" si="13"/>
        <v/>
      </c>
      <c r="B124" s="13"/>
      <c r="C124" s="14"/>
      <c r="D124" s="15"/>
      <c r="E124" s="20"/>
      <c r="F124" s="16"/>
      <c r="G124" s="20"/>
      <c r="H124" s="13"/>
      <c r="I124" s="31"/>
      <c r="J124" s="34"/>
      <c r="K124" s="17">
        <f t="shared" si="10"/>
        <v>0</v>
      </c>
      <c r="L124" s="18">
        <f t="shared" si="9"/>
        <v>0</v>
      </c>
      <c r="M124" s="19">
        <f t="shared" si="12"/>
        <v>0</v>
      </c>
    </row>
    <row r="125" spans="1:13" ht="14.4" x14ac:dyDescent="0.25">
      <c r="A125" s="12" t="str">
        <f t="shared" si="13"/>
        <v/>
      </c>
      <c r="B125" s="13"/>
      <c r="C125" s="14"/>
      <c r="D125" s="15"/>
      <c r="E125" s="20"/>
      <c r="F125" s="16"/>
      <c r="G125" s="20"/>
      <c r="H125" s="13"/>
      <c r="I125" s="31"/>
      <c r="J125" s="34"/>
      <c r="K125" s="17">
        <f t="shared" si="10"/>
        <v>0</v>
      </c>
      <c r="L125" s="18">
        <f t="shared" si="9"/>
        <v>0</v>
      </c>
      <c r="M125" s="19">
        <f t="shared" si="12"/>
        <v>0</v>
      </c>
    </row>
    <row r="126" spans="1:13" ht="14.4" x14ac:dyDescent="0.25">
      <c r="A126" s="12" t="str">
        <f t="shared" si="13"/>
        <v/>
      </c>
      <c r="B126" s="13"/>
      <c r="C126" s="14"/>
      <c r="D126" s="15"/>
      <c r="E126" s="20"/>
      <c r="F126" s="16"/>
      <c r="G126" s="20"/>
      <c r="H126" s="13"/>
      <c r="I126" s="31"/>
      <c r="J126" s="34"/>
      <c r="K126" s="17">
        <f t="shared" si="10"/>
        <v>0</v>
      </c>
      <c r="L126" s="18">
        <f t="shared" si="9"/>
        <v>0</v>
      </c>
      <c r="M126" s="19">
        <f t="shared" si="12"/>
        <v>0</v>
      </c>
    </row>
    <row r="127" spans="1:13" ht="14.4" x14ac:dyDescent="0.25">
      <c r="A127" s="12" t="str">
        <f t="shared" si="13"/>
        <v/>
      </c>
      <c r="B127" s="13"/>
      <c r="C127" s="14"/>
      <c r="D127" s="15"/>
      <c r="E127" s="20"/>
      <c r="F127" s="16"/>
      <c r="G127" s="20"/>
      <c r="H127" s="13"/>
      <c r="I127" s="31"/>
      <c r="J127" s="34"/>
      <c r="K127" s="17">
        <f t="shared" si="10"/>
        <v>0</v>
      </c>
      <c r="L127" s="18">
        <f t="shared" si="9"/>
        <v>0</v>
      </c>
      <c r="M127" s="19">
        <f t="shared" si="12"/>
        <v>0</v>
      </c>
    </row>
    <row r="128" spans="1:13" ht="14.4" x14ac:dyDescent="0.25">
      <c r="A128" s="12" t="str">
        <f t="shared" si="13"/>
        <v/>
      </c>
      <c r="B128" s="13"/>
      <c r="C128" s="14"/>
      <c r="D128" s="15"/>
      <c r="E128" s="20"/>
      <c r="F128" s="16"/>
      <c r="G128" s="20"/>
      <c r="H128" s="13"/>
      <c r="I128" s="31"/>
      <c r="J128" s="34"/>
      <c r="K128" s="17">
        <f t="shared" si="10"/>
        <v>0</v>
      </c>
      <c r="L128" s="18">
        <f t="shared" si="9"/>
        <v>0</v>
      </c>
      <c r="M128" s="19">
        <f t="shared" si="12"/>
        <v>0</v>
      </c>
    </row>
    <row r="129" spans="1:13" ht="14.4" x14ac:dyDescent="0.25">
      <c r="A129" s="12" t="str">
        <f t="shared" si="13"/>
        <v/>
      </c>
      <c r="B129" s="13"/>
      <c r="C129" s="14"/>
      <c r="D129" s="15"/>
      <c r="E129" s="20"/>
      <c r="F129" s="16"/>
      <c r="G129" s="20"/>
      <c r="H129" s="13"/>
      <c r="I129" s="31"/>
      <c r="J129" s="34"/>
      <c r="K129" s="17">
        <f t="shared" si="10"/>
        <v>0</v>
      </c>
      <c r="L129" s="18">
        <f t="shared" si="9"/>
        <v>0</v>
      </c>
      <c r="M129" s="19">
        <f t="shared" si="12"/>
        <v>0</v>
      </c>
    </row>
    <row r="130" spans="1:13" ht="14.4" x14ac:dyDescent="0.25">
      <c r="A130" s="12" t="str">
        <f t="shared" si="13"/>
        <v/>
      </c>
      <c r="B130" s="13"/>
      <c r="C130" s="14"/>
      <c r="D130" s="15"/>
      <c r="E130" s="20"/>
      <c r="F130" s="16"/>
      <c r="G130" s="20"/>
      <c r="H130" s="13"/>
      <c r="I130" s="31"/>
      <c r="J130" s="34"/>
      <c r="K130" s="17">
        <f t="shared" si="10"/>
        <v>0</v>
      </c>
      <c r="L130" s="18">
        <f t="shared" ref="L130:L140" si="14">IF(K130=1,7,IF(K130=2,6,IF(K130=3,5,IF(K130=4,4,IF(K130=5,3,IF(K130=6,2,IF(K130&gt;=6,1,0)))))))</f>
        <v>0</v>
      </c>
      <c r="M130" s="19">
        <f t="shared" si="12"/>
        <v>0</v>
      </c>
    </row>
    <row r="131" spans="1:13" ht="14.4" x14ac:dyDescent="0.25">
      <c r="A131" s="12" t="str">
        <f t="shared" si="13"/>
        <v/>
      </c>
      <c r="B131" s="13"/>
      <c r="C131" s="14"/>
      <c r="D131" s="15"/>
      <c r="E131" s="20"/>
      <c r="F131" s="16"/>
      <c r="G131" s="20"/>
      <c r="H131" s="13"/>
      <c r="I131" s="31"/>
      <c r="J131" s="34"/>
      <c r="K131" s="17">
        <f t="shared" ref="K131:K140" si="15">SUM(G131:J131)</f>
        <v>0</v>
      </c>
      <c r="L131" s="18">
        <f t="shared" si="14"/>
        <v>0</v>
      </c>
      <c r="M131" s="19">
        <f t="shared" ref="M131:M140" si="16">SUM(L131+$M$5)</f>
        <v>0</v>
      </c>
    </row>
    <row r="132" spans="1:13" ht="14.4" x14ac:dyDescent="0.25">
      <c r="A132" s="12" t="str">
        <f t="shared" si="13"/>
        <v/>
      </c>
      <c r="B132" s="13"/>
      <c r="C132" s="14"/>
      <c r="D132" s="15"/>
      <c r="E132" s="20"/>
      <c r="F132" s="16"/>
      <c r="G132" s="20"/>
      <c r="H132" s="13"/>
      <c r="I132" s="31"/>
      <c r="J132" s="34"/>
      <c r="K132" s="17">
        <f t="shared" si="15"/>
        <v>0</v>
      </c>
      <c r="L132" s="18">
        <f t="shared" si="14"/>
        <v>0</v>
      </c>
      <c r="M132" s="19">
        <f t="shared" si="16"/>
        <v>0</v>
      </c>
    </row>
    <row r="133" spans="1:13" ht="14.4" x14ac:dyDescent="0.25">
      <c r="A133" s="12" t="str">
        <f t="shared" si="13"/>
        <v/>
      </c>
      <c r="B133" s="13"/>
      <c r="C133" s="14"/>
      <c r="D133" s="15"/>
      <c r="E133" s="20"/>
      <c r="F133" s="16"/>
      <c r="G133" s="20"/>
      <c r="H133" s="13"/>
      <c r="I133" s="31"/>
      <c r="J133" s="34"/>
      <c r="K133" s="17">
        <f t="shared" si="15"/>
        <v>0</v>
      </c>
      <c r="L133" s="18">
        <f t="shared" si="14"/>
        <v>0</v>
      </c>
      <c r="M133" s="19">
        <f t="shared" si="16"/>
        <v>0</v>
      </c>
    </row>
    <row r="134" spans="1:13" ht="14.4" x14ac:dyDescent="0.25">
      <c r="A134" s="12" t="str">
        <f t="shared" ref="A134:A140" si="17">CONCATENATE(B134,C134,D134)</f>
        <v/>
      </c>
      <c r="B134" s="13"/>
      <c r="C134" s="14"/>
      <c r="D134" s="15"/>
      <c r="E134" s="20"/>
      <c r="F134" s="16"/>
      <c r="G134" s="20"/>
      <c r="H134" s="13"/>
      <c r="I134" s="31"/>
      <c r="J134" s="34"/>
      <c r="K134" s="17">
        <f t="shared" si="15"/>
        <v>0</v>
      </c>
      <c r="L134" s="18">
        <f t="shared" si="14"/>
        <v>0</v>
      </c>
      <c r="M134" s="19">
        <f t="shared" si="16"/>
        <v>0</v>
      </c>
    </row>
    <row r="135" spans="1:13" ht="14.4" x14ac:dyDescent="0.25">
      <c r="A135" s="12" t="str">
        <f t="shared" si="17"/>
        <v/>
      </c>
      <c r="B135" s="13"/>
      <c r="C135" s="14"/>
      <c r="D135" s="15"/>
      <c r="E135" s="20"/>
      <c r="F135" s="16"/>
      <c r="G135" s="20"/>
      <c r="H135" s="13"/>
      <c r="I135" s="31"/>
      <c r="J135" s="34"/>
      <c r="K135" s="17">
        <f t="shared" si="15"/>
        <v>0</v>
      </c>
      <c r="L135" s="18">
        <f t="shared" si="14"/>
        <v>0</v>
      </c>
      <c r="M135" s="19">
        <f t="shared" si="16"/>
        <v>0</v>
      </c>
    </row>
    <row r="136" spans="1:13" ht="14.4" x14ac:dyDescent="0.25">
      <c r="A136" s="12" t="str">
        <f t="shared" si="17"/>
        <v/>
      </c>
      <c r="B136" s="13"/>
      <c r="C136" s="14"/>
      <c r="D136" s="15"/>
      <c r="E136" s="20"/>
      <c r="F136" s="16"/>
      <c r="G136" s="20"/>
      <c r="H136" s="13"/>
      <c r="I136" s="31"/>
      <c r="J136" s="34"/>
      <c r="K136" s="17">
        <f t="shared" si="15"/>
        <v>0</v>
      </c>
      <c r="L136" s="18">
        <f t="shared" si="14"/>
        <v>0</v>
      </c>
      <c r="M136" s="19">
        <f t="shared" si="16"/>
        <v>0</v>
      </c>
    </row>
    <row r="137" spans="1:13" ht="14.4" x14ac:dyDescent="0.25">
      <c r="A137" s="12" t="str">
        <f t="shared" si="17"/>
        <v/>
      </c>
      <c r="B137" s="13"/>
      <c r="C137" s="14"/>
      <c r="D137" s="15"/>
      <c r="E137" s="20"/>
      <c r="F137" s="16"/>
      <c r="G137" s="20"/>
      <c r="H137" s="13"/>
      <c r="I137" s="31"/>
      <c r="J137" s="34"/>
      <c r="K137" s="17">
        <f t="shared" si="15"/>
        <v>0</v>
      </c>
      <c r="L137" s="18">
        <f t="shared" si="14"/>
        <v>0</v>
      </c>
      <c r="M137" s="19">
        <f t="shared" si="16"/>
        <v>0</v>
      </c>
    </row>
    <row r="138" spans="1:13" ht="14.4" x14ac:dyDescent="0.25">
      <c r="A138" s="12" t="str">
        <f t="shared" si="17"/>
        <v/>
      </c>
      <c r="B138" s="13"/>
      <c r="C138" s="14"/>
      <c r="D138" s="15"/>
      <c r="E138" s="20"/>
      <c r="F138" s="16"/>
      <c r="G138" s="20"/>
      <c r="H138" s="13"/>
      <c r="I138" s="31"/>
      <c r="J138" s="34"/>
      <c r="K138" s="17">
        <f t="shared" si="15"/>
        <v>0</v>
      </c>
      <c r="L138" s="18">
        <f t="shared" si="14"/>
        <v>0</v>
      </c>
      <c r="M138" s="19">
        <f t="shared" si="16"/>
        <v>0</v>
      </c>
    </row>
    <row r="139" spans="1:13" ht="14.4" x14ac:dyDescent="0.25">
      <c r="A139" s="12" t="str">
        <f t="shared" si="17"/>
        <v/>
      </c>
      <c r="B139" s="13"/>
      <c r="C139" s="14"/>
      <c r="D139" s="15"/>
      <c r="E139" s="20"/>
      <c r="F139" s="16"/>
      <c r="G139" s="20"/>
      <c r="H139" s="13"/>
      <c r="I139" s="31"/>
      <c r="J139" s="34"/>
      <c r="K139" s="17">
        <f t="shared" si="15"/>
        <v>0</v>
      </c>
      <c r="L139" s="18">
        <f t="shared" si="14"/>
        <v>0</v>
      </c>
      <c r="M139" s="19">
        <f t="shared" si="16"/>
        <v>0</v>
      </c>
    </row>
    <row r="140" spans="1:13" ht="14.4" x14ac:dyDescent="0.25">
      <c r="A140" s="12" t="str">
        <f t="shared" si="17"/>
        <v/>
      </c>
      <c r="B140" s="13"/>
      <c r="C140" s="14"/>
      <c r="D140" s="15"/>
      <c r="E140" s="20"/>
      <c r="F140" s="16"/>
      <c r="G140" s="20"/>
      <c r="H140" s="13"/>
      <c r="I140" s="31"/>
      <c r="J140" s="34"/>
      <c r="K140" s="17">
        <f t="shared" si="15"/>
        <v>0</v>
      </c>
      <c r="L140" s="18">
        <f t="shared" si="14"/>
        <v>0</v>
      </c>
      <c r="M140" s="19">
        <f t="shared" si="16"/>
        <v>0</v>
      </c>
    </row>
  </sheetData>
  <sortState xmlns:xlrd2="http://schemas.microsoft.com/office/spreadsheetml/2017/richdata2" ref="A6:M42">
    <sortCondition ref="D6:D42"/>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0" priority="626"/>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A473-F45F-4277-8343-A4C39B55EF07}">
  <sheetPr codeName="Sheet35">
    <tabColor rgb="FFA3E7FF"/>
  </sheetPr>
  <dimension ref="A1:P157"/>
  <sheetViews>
    <sheetView workbookViewId="0">
      <selection activeCell="O8" sqref="O8"/>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33203125"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247</v>
      </c>
      <c r="F1" s="623"/>
      <c r="G1" s="623"/>
      <c r="H1" s="623"/>
      <c r="I1" s="623"/>
      <c r="J1" s="8" t="s">
        <v>165</v>
      </c>
      <c r="K1" s="665" t="s">
        <v>248</v>
      </c>
      <c r="L1" s="658"/>
      <c r="M1" s="8" t="s">
        <v>166</v>
      </c>
    </row>
    <row r="2" spans="1:16" s="9" customFormat="1" ht="22.5" customHeight="1" thickBot="1" x14ac:dyDescent="0.3">
      <c r="A2" s="1">
        <f>COUNTA(_xlfn.UNIQUE(D8:D198))</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2</v>
      </c>
    </row>
    <row r="5" spans="1:16" s="9" customFormat="1" ht="14.4" thickBot="1" x14ac:dyDescent="0.3">
      <c r="A5" s="647"/>
      <c r="B5" s="650"/>
      <c r="C5" s="653"/>
      <c r="D5" s="642"/>
      <c r="E5" s="633" t="s">
        <v>183</v>
      </c>
      <c r="F5" s="634"/>
      <c r="G5" s="639"/>
      <c r="H5" s="641"/>
      <c r="I5" s="641"/>
      <c r="J5" s="642"/>
      <c r="K5" s="632"/>
      <c r="L5" s="637"/>
      <c r="M5" s="345">
        <f>IF(M4=1,0,IF(M4=2,1,IF(M4=3,2,0)))</f>
        <v>1</v>
      </c>
    </row>
    <row r="6" spans="1:16" ht="14.4" x14ac:dyDescent="0.25">
      <c r="A6" s="82" t="str">
        <f>CONCATENATE(B6,C6,D6)</f>
        <v xml:space="preserve">60Example Rider AExample Horse </v>
      </c>
      <c r="B6" s="83">
        <v>60</v>
      </c>
      <c r="C6" s="84" t="s">
        <v>185</v>
      </c>
      <c r="D6" s="85" t="s">
        <v>186</v>
      </c>
      <c r="E6" s="86">
        <v>6000000</v>
      </c>
      <c r="F6" s="87" t="s">
        <v>187</v>
      </c>
      <c r="G6" s="86">
        <v>1</v>
      </c>
      <c r="H6" s="83"/>
      <c r="I6" s="88"/>
      <c r="J6" s="89"/>
      <c r="K6" s="90">
        <f>SUM(G6:J6)</f>
        <v>1</v>
      </c>
      <c r="L6" s="91">
        <f t="shared" ref="L6:L38" si="0">IF(K6=1,7,IF(K6=2,6,IF(K6=3,5,IF(K6=4,4,IF(K6=5,3,IF(K6=6,2,IF(K6&gt;=6,1,0)))))))</f>
        <v>7</v>
      </c>
      <c r="M6" s="92">
        <f>SUM(L6+$M$5)</f>
        <v>8</v>
      </c>
      <c r="N6" s="30"/>
      <c r="O6" s="30"/>
      <c r="P6" s="330">
        <v>65</v>
      </c>
    </row>
    <row r="7" spans="1:16" ht="14.4" x14ac:dyDescent="0.25">
      <c r="A7" s="12" t="str">
        <f>CONCATENATE(B7,C7,D7)</f>
        <v xml:space="preserve">75Example RiderExample Horse </v>
      </c>
      <c r="B7" s="93">
        <v>75</v>
      </c>
      <c r="C7" s="94" t="s">
        <v>188</v>
      </c>
      <c r="D7" s="95" t="s">
        <v>186</v>
      </c>
      <c r="E7" s="96">
        <v>6000001</v>
      </c>
      <c r="F7" s="97" t="s">
        <v>187</v>
      </c>
      <c r="G7" s="96"/>
      <c r="H7" s="93">
        <v>1</v>
      </c>
      <c r="I7" s="98"/>
      <c r="J7" s="99"/>
      <c r="K7" s="100">
        <f>SUM(G7:J7)</f>
        <v>1</v>
      </c>
      <c r="L7" s="101">
        <f t="shared" si="0"/>
        <v>7</v>
      </c>
      <c r="M7" s="102">
        <f>SUM(L7+$M$5)</f>
        <v>8</v>
      </c>
      <c r="N7" s="30"/>
      <c r="O7" s="30"/>
      <c r="P7" s="333">
        <v>75</v>
      </c>
    </row>
    <row r="8" spans="1:16" ht="14.4" x14ac:dyDescent="0.25">
      <c r="A8" s="12"/>
      <c r="B8" s="13"/>
      <c r="C8" s="14"/>
      <c r="D8" s="15"/>
      <c r="E8" s="20"/>
      <c r="F8" s="16"/>
      <c r="G8" s="20"/>
      <c r="H8" s="13"/>
      <c r="I8" s="31"/>
      <c r="J8" s="34"/>
      <c r="K8" s="17">
        <f>SUM(G8:J8)</f>
        <v>0</v>
      </c>
      <c r="L8" s="18">
        <f t="shared" si="0"/>
        <v>0</v>
      </c>
      <c r="M8" s="19"/>
      <c r="N8" s="30"/>
      <c r="P8" s="333">
        <v>85</v>
      </c>
    </row>
    <row r="9" spans="1:16" ht="14.4" x14ac:dyDescent="0.25">
      <c r="A9" s="12" t="str">
        <f t="shared" ref="A9:A38" si="1">CONCATENATE(B9,C9,D9)</f>
        <v/>
      </c>
      <c r="B9" s="13"/>
      <c r="C9" s="14"/>
      <c r="D9" s="15"/>
      <c r="E9" s="20"/>
      <c r="F9" s="16"/>
      <c r="G9" s="20"/>
      <c r="H9" s="13"/>
      <c r="I9" s="31"/>
      <c r="J9" s="34"/>
      <c r="K9" s="17"/>
      <c r="L9" s="18">
        <f t="shared" si="0"/>
        <v>0</v>
      </c>
      <c r="M9" s="19">
        <f t="shared" ref="M9:M83" si="2">SUM(L9+$M$5)</f>
        <v>1</v>
      </c>
      <c r="N9" s="30"/>
      <c r="P9" s="330">
        <v>95</v>
      </c>
    </row>
    <row r="10" spans="1:16" ht="14.4" x14ac:dyDescent="0.25">
      <c r="A10" s="12" t="str">
        <f t="shared" si="1"/>
        <v/>
      </c>
      <c r="B10" s="13"/>
      <c r="C10" s="14"/>
      <c r="D10" s="15"/>
      <c r="E10" s="20"/>
      <c r="F10" s="16"/>
      <c r="G10" s="20"/>
      <c r="H10" s="13"/>
      <c r="I10" s="31"/>
      <c r="J10" s="34"/>
      <c r="K10" s="17"/>
      <c r="L10" s="18">
        <f t="shared" si="0"/>
        <v>0</v>
      </c>
      <c r="M10" s="19">
        <f t="shared" si="2"/>
        <v>1</v>
      </c>
      <c r="N10" s="30"/>
      <c r="P10" s="331">
        <v>105</v>
      </c>
    </row>
    <row r="11" spans="1:16" ht="14.4" x14ac:dyDescent="0.25">
      <c r="A11" s="12" t="str">
        <f t="shared" si="1"/>
        <v/>
      </c>
      <c r="B11" s="13"/>
      <c r="C11" s="14"/>
      <c r="D11" s="15"/>
      <c r="E11" s="20"/>
      <c r="F11" s="16"/>
      <c r="G11" s="20"/>
      <c r="H11" s="13"/>
      <c r="I11" s="31"/>
      <c r="J11" s="34"/>
      <c r="K11" s="17"/>
      <c r="L11" s="18">
        <f t="shared" si="0"/>
        <v>0</v>
      </c>
      <c r="M11" s="19">
        <f t="shared" si="2"/>
        <v>1</v>
      </c>
      <c r="N11" s="30"/>
      <c r="P11" s="332" t="s">
        <v>192</v>
      </c>
    </row>
    <row r="12" spans="1:16" ht="14.4" x14ac:dyDescent="0.25">
      <c r="A12" s="12" t="str">
        <f t="shared" si="1"/>
        <v/>
      </c>
      <c r="B12" s="13"/>
      <c r="C12" s="14"/>
      <c r="D12" s="15"/>
      <c r="E12" s="20"/>
      <c r="F12" s="16"/>
      <c r="G12" s="20"/>
      <c r="H12" s="13"/>
      <c r="I12" s="31"/>
      <c r="J12" s="34"/>
      <c r="K12" s="17"/>
      <c r="L12" s="18">
        <f t="shared" si="0"/>
        <v>0</v>
      </c>
      <c r="M12" s="19">
        <f t="shared" si="2"/>
        <v>1</v>
      </c>
      <c r="N12" s="30"/>
      <c r="P12" s="332"/>
    </row>
    <row r="13" spans="1:16" ht="14.4" x14ac:dyDescent="0.25">
      <c r="A13" s="12" t="str">
        <f t="shared" si="1"/>
        <v/>
      </c>
      <c r="B13" s="13"/>
      <c r="C13" s="14"/>
      <c r="D13" s="15"/>
      <c r="E13" s="20"/>
      <c r="F13" s="16"/>
      <c r="G13" s="20"/>
      <c r="H13" s="13"/>
      <c r="I13" s="31"/>
      <c r="J13" s="34"/>
      <c r="K13" s="17"/>
      <c r="L13" s="18">
        <f t="shared" si="0"/>
        <v>0</v>
      </c>
      <c r="M13" s="19">
        <f t="shared" si="2"/>
        <v>1</v>
      </c>
      <c r="N13" s="30"/>
      <c r="P13" s="334" t="s">
        <v>193</v>
      </c>
    </row>
    <row r="14" spans="1:16" ht="14.4" x14ac:dyDescent="0.25">
      <c r="A14" s="12" t="str">
        <f t="shared" si="1"/>
        <v/>
      </c>
      <c r="B14" s="13"/>
      <c r="C14" s="14"/>
      <c r="D14" s="15"/>
      <c r="E14" s="20"/>
      <c r="F14" s="16"/>
      <c r="G14" s="20"/>
      <c r="H14" s="13"/>
      <c r="I14" s="31"/>
      <c r="J14" s="34"/>
      <c r="K14" s="17"/>
      <c r="L14" s="18">
        <f t="shared" si="0"/>
        <v>0</v>
      </c>
      <c r="M14" s="19">
        <f t="shared" si="2"/>
        <v>1</v>
      </c>
      <c r="N14" s="30"/>
      <c r="P14" s="332"/>
    </row>
    <row r="15" spans="1:16" ht="14.4" x14ac:dyDescent="0.25">
      <c r="A15" s="12" t="str">
        <f t="shared" si="1"/>
        <v/>
      </c>
      <c r="B15" s="13"/>
      <c r="C15" s="14"/>
      <c r="D15" s="15"/>
      <c r="E15" s="20"/>
      <c r="F15" s="16"/>
      <c r="G15" s="20"/>
      <c r="H15" s="13"/>
      <c r="I15" s="31"/>
      <c r="J15" s="34"/>
      <c r="K15" s="17"/>
      <c r="L15" s="18">
        <f t="shared" si="0"/>
        <v>0</v>
      </c>
      <c r="M15" s="19">
        <f t="shared" si="2"/>
        <v>1</v>
      </c>
      <c r="N15" s="30"/>
      <c r="P15" s="334" t="s">
        <v>194</v>
      </c>
    </row>
    <row r="16" spans="1:16" ht="14.4" x14ac:dyDescent="0.25">
      <c r="A16" s="12" t="str">
        <f t="shared" si="1"/>
        <v/>
      </c>
      <c r="B16" s="13"/>
      <c r="C16" s="14"/>
      <c r="D16" s="15"/>
      <c r="E16" s="20"/>
      <c r="F16" s="16"/>
      <c r="G16" s="20"/>
      <c r="H16" s="13"/>
      <c r="I16" s="31"/>
      <c r="J16" s="34"/>
      <c r="K16" s="17"/>
      <c r="L16" s="18">
        <f t="shared" si="0"/>
        <v>0</v>
      </c>
      <c r="M16" s="19">
        <f t="shared" si="2"/>
        <v>1</v>
      </c>
      <c r="N16" s="30"/>
      <c r="P16" s="332"/>
    </row>
    <row r="17" spans="1:16" ht="14.4" x14ac:dyDescent="0.25">
      <c r="A17" s="12" t="str">
        <f t="shared" si="1"/>
        <v/>
      </c>
      <c r="B17" s="13"/>
      <c r="C17" s="14"/>
      <c r="D17" s="15"/>
      <c r="E17" s="20"/>
      <c r="F17" s="16"/>
      <c r="G17" s="20"/>
      <c r="H17" s="13"/>
      <c r="I17" s="31"/>
      <c r="J17" s="34"/>
      <c r="K17" s="17"/>
      <c r="L17" s="18">
        <f t="shared" si="0"/>
        <v>0</v>
      </c>
      <c r="M17" s="19">
        <f t="shared" si="2"/>
        <v>1</v>
      </c>
      <c r="N17" s="30"/>
      <c r="P17" s="334" t="s">
        <v>195</v>
      </c>
    </row>
    <row r="18" spans="1:16" ht="14.4" x14ac:dyDescent="0.25">
      <c r="A18" s="12" t="str">
        <f t="shared" si="1"/>
        <v/>
      </c>
      <c r="B18" s="13"/>
      <c r="C18" s="14"/>
      <c r="D18" s="15"/>
      <c r="E18" s="20"/>
      <c r="F18" s="16"/>
      <c r="G18" s="20"/>
      <c r="H18" s="13"/>
      <c r="I18" s="31"/>
      <c r="J18" s="34"/>
      <c r="K18" s="17"/>
      <c r="L18" s="18">
        <f t="shared" si="0"/>
        <v>0</v>
      </c>
      <c r="M18" s="19">
        <f t="shared" si="2"/>
        <v>1</v>
      </c>
      <c r="P18" s="332"/>
    </row>
    <row r="19" spans="1:16" ht="14.4" x14ac:dyDescent="0.25">
      <c r="A19" s="12" t="str">
        <f t="shared" si="1"/>
        <v/>
      </c>
      <c r="B19" s="13"/>
      <c r="C19" s="14"/>
      <c r="D19" s="15"/>
      <c r="E19" s="20"/>
      <c r="F19" s="16"/>
      <c r="G19" s="20"/>
      <c r="H19" s="13"/>
      <c r="I19" s="31"/>
      <c r="J19" s="34"/>
      <c r="K19" s="17"/>
      <c r="L19" s="18">
        <f t="shared" si="0"/>
        <v>0</v>
      </c>
      <c r="M19" s="19">
        <f t="shared" si="2"/>
        <v>1</v>
      </c>
      <c r="P19" s="334" t="s">
        <v>196</v>
      </c>
    </row>
    <row r="20" spans="1:16" ht="14.4" x14ac:dyDescent="0.25">
      <c r="A20" s="12" t="str">
        <f t="shared" si="1"/>
        <v/>
      </c>
      <c r="B20" s="13"/>
      <c r="C20" s="14"/>
      <c r="D20" s="15"/>
      <c r="E20" s="20"/>
      <c r="F20" s="16"/>
      <c r="G20" s="20"/>
      <c r="H20" s="13"/>
      <c r="I20" s="31"/>
      <c r="J20" s="34"/>
      <c r="K20" s="17"/>
      <c r="L20" s="18">
        <f t="shared" si="0"/>
        <v>0</v>
      </c>
      <c r="M20" s="19">
        <f t="shared" si="2"/>
        <v>1</v>
      </c>
      <c r="P20" s="332"/>
    </row>
    <row r="21" spans="1:16" ht="14.4" x14ac:dyDescent="0.25">
      <c r="A21" s="12" t="str">
        <f t="shared" si="1"/>
        <v/>
      </c>
      <c r="B21" s="13"/>
      <c r="C21" s="14"/>
      <c r="D21" s="15"/>
      <c r="E21" s="20"/>
      <c r="F21" s="16"/>
      <c r="G21" s="20"/>
      <c r="H21" s="13"/>
      <c r="I21" s="31"/>
      <c r="J21" s="34"/>
      <c r="K21" s="17"/>
      <c r="L21" s="18">
        <f t="shared" si="0"/>
        <v>0</v>
      </c>
      <c r="M21" s="19">
        <f t="shared" si="2"/>
        <v>1</v>
      </c>
      <c r="P21" s="334" t="s">
        <v>197</v>
      </c>
    </row>
    <row r="22" spans="1:16" ht="14.4" x14ac:dyDescent="0.25">
      <c r="A22" s="12" t="str">
        <f t="shared" si="1"/>
        <v/>
      </c>
      <c r="B22" s="13"/>
      <c r="C22" s="14"/>
      <c r="D22" s="15"/>
      <c r="E22" s="20"/>
      <c r="F22" s="16"/>
      <c r="G22" s="20"/>
      <c r="H22" s="13"/>
      <c r="I22" s="31"/>
      <c r="J22" s="34"/>
      <c r="K22" s="17"/>
      <c r="L22" s="18">
        <f t="shared" si="0"/>
        <v>0</v>
      </c>
      <c r="M22" s="19">
        <f t="shared" si="2"/>
        <v>1</v>
      </c>
      <c r="P22" s="332"/>
    </row>
    <row r="23" spans="1:16" ht="14.4" x14ac:dyDescent="0.25">
      <c r="A23" s="12" t="str">
        <f t="shared" si="1"/>
        <v/>
      </c>
      <c r="B23" s="13"/>
      <c r="C23" s="14"/>
      <c r="D23" s="15"/>
      <c r="E23" s="20"/>
      <c r="F23" s="16"/>
      <c r="G23" s="20"/>
      <c r="H23" s="13"/>
      <c r="I23" s="31"/>
      <c r="J23" s="34"/>
      <c r="K23" s="17"/>
      <c r="L23" s="18">
        <f t="shared" si="0"/>
        <v>0</v>
      </c>
      <c r="M23" s="19">
        <f t="shared" si="2"/>
        <v>1</v>
      </c>
      <c r="P23" s="334" t="s">
        <v>198</v>
      </c>
    </row>
    <row r="24" spans="1:16" ht="14.4" x14ac:dyDescent="0.25">
      <c r="A24" s="12" t="str">
        <f t="shared" si="1"/>
        <v/>
      </c>
      <c r="B24" s="13"/>
      <c r="C24" s="14"/>
      <c r="D24" s="15"/>
      <c r="E24" s="20"/>
      <c r="F24" s="16"/>
      <c r="G24" s="20"/>
      <c r="H24" s="13"/>
      <c r="I24" s="31"/>
      <c r="J24" s="34"/>
      <c r="K24" s="17"/>
      <c r="L24" s="18">
        <f t="shared" si="0"/>
        <v>0</v>
      </c>
      <c r="M24" s="19">
        <f t="shared" si="2"/>
        <v>1</v>
      </c>
      <c r="P24" s="332"/>
    </row>
    <row r="25" spans="1:16" ht="14.4" x14ac:dyDescent="0.25">
      <c r="A25" s="12" t="str">
        <f t="shared" si="1"/>
        <v/>
      </c>
      <c r="B25" s="13"/>
      <c r="C25" s="14"/>
      <c r="D25" s="15"/>
      <c r="E25" s="20"/>
      <c r="F25" s="16"/>
      <c r="G25" s="20"/>
      <c r="H25" s="13"/>
      <c r="I25" s="31"/>
      <c r="J25" s="34"/>
      <c r="K25" s="17"/>
      <c r="L25" s="18">
        <f t="shared" si="0"/>
        <v>0</v>
      </c>
      <c r="M25" s="19">
        <f t="shared" si="2"/>
        <v>1</v>
      </c>
      <c r="P25" s="334" t="s">
        <v>199</v>
      </c>
    </row>
    <row r="26" spans="1:16" ht="14.4" x14ac:dyDescent="0.25">
      <c r="A26" s="12" t="str">
        <f t="shared" si="1"/>
        <v/>
      </c>
      <c r="B26" s="13"/>
      <c r="C26" s="14"/>
      <c r="D26" s="15"/>
      <c r="E26" s="20"/>
      <c r="F26" s="16"/>
      <c r="G26" s="20"/>
      <c r="H26" s="13"/>
      <c r="I26" s="31"/>
      <c r="J26" s="34"/>
      <c r="K26" s="17"/>
      <c r="L26" s="18">
        <f t="shared" si="0"/>
        <v>0</v>
      </c>
      <c r="M26" s="19">
        <f t="shared" si="2"/>
        <v>1</v>
      </c>
    </row>
    <row r="27" spans="1:16" ht="14.4" x14ac:dyDescent="0.25">
      <c r="A27" s="12" t="str">
        <f t="shared" si="1"/>
        <v/>
      </c>
      <c r="B27" s="13"/>
      <c r="C27" s="14"/>
      <c r="D27" s="15"/>
      <c r="E27" s="20"/>
      <c r="F27" s="16"/>
      <c r="G27" s="20"/>
      <c r="H27" s="13"/>
      <c r="I27" s="31"/>
      <c r="J27" s="34"/>
      <c r="K27" s="17"/>
      <c r="L27" s="18">
        <f t="shared" si="0"/>
        <v>0</v>
      </c>
      <c r="M27" s="19">
        <f t="shared" si="2"/>
        <v>1</v>
      </c>
    </row>
    <row r="28" spans="1:16" ht="14.4" x14ac:dyDescent="0.25">
      <c r="A28" s="12" t="str">
        <f t="shared" si="1"/>
        <v/>
      </c>
      <c r="B28" s="13"/>
      <c r="C28" s="14"/>
      <c r="D28" s="15"/>
      <c r="E28" s="20"/>
      <c r="F28" s="16"/>
      <c r="G28" s="20"/>
      <c r="H28" s="13"/>
      <c r="I28" s="31"/>
      <c r="J28" s="34"/>
      <c r="K28" s="17"/>
      <c r="L28" s="18">
        <f t="shared" si="0"/>
        <v>0</v>
      </c>
      <c r="M28" s="19">
        <f t="shared" si="2"/>
        <v>1</v>
      </c>
    </row>
    <row r="29" spans="1:16" ht="14.4" x14ac:dyDescent="0.25">
      <c r="A29" s="12" t="str">
        <f t="shared" si="1"/>
        <v/>
      </c>
      <c r="B29" s="13"/>
      <c r="C29" s="14"/>
      <c r="D29" s="15"/>
      <c r="E29" s="20"/>
      <c r="F29" s="16"/>
      <c r="G29" s="20"/>
      <c r="H29" s="13"/>
      <c r="I29" s="31"/>
      <c r="J29" s="34"/>
      <c r="K29" s="17"/>
      <c r="L29" s="18">
        <f t="shared" si="0"/>
        <v>0</v>
      </c>
      <c r="M29" s="19">
        <f t="shared" si="2"/>
        <v>1</v>
      </c>
    </row>
    <row r="30" spans="1:16" ht="14.4" x14ac:dyDescent="0.25">
      <c r="A30" s="12" t="str">
        <f t="shared" si="1"/>
        <v/>
      </c>
      <c r="B30" s="13"/>
      <c r="C30" s="14"/>
      <c r="D30" s="15"/>
      <c r="E30" s="20"/>
      <c r="F30" s="16"/>
      <c r="G30" s="20"/>
      <c r="H30" s="13"/>
      <c r="I30" s="31"/>
      <c r="J30" s="34"/>
      <c r="K30" s="17"/>
      <c r="L30" s="18">
        <f t="shared" si="0"/>
        <v>0</v>
      </c>
      <c r="M30" s="19">
        <f t="shared" si="2"/>
        <v>1</v>
      </c>
    </row>
    <row r="31" spans="1:16" ht="14.4" x14ac:dyDescent="0.25">
      <c r="A31" s="12" t="str">
        <f t="shared" si="1"/>
        <v/>
      </c>
      <c r="B31" s="13"/>
      <c r="C31" s="14"/>
      <c r="D31" s="15"/>
      <c r="E31" s="20"/>
      <c r="F31" s="16"/>
      <c r="G31" s="20"/>
      <c r="H31" s="13"/>
      <c r="I31" s="31"/>
      <c r="J31" s="34"/>
      <c r="K31" s="17"/>
      <c r="L31" s="18">
        <f t="shared" si="0"/>
        <v>0</v>
      </c>
      <c r="M31" s="19">
        <f t="shared" si="2"/>
        <v>1</v>
      </c>
    </row>
    <row r="32" spans="1:16" ht="14.4" x14ac:dyDescent="0.25">
      <c r="A32" s="12" t="str">
        <f t="shared" si="1"/>
        <v/>
      </c>
      <c r="B32" s="13"/>
      <c r="C32" s="14"/>
      <c r="D32" s="15"/>
      <c r="E32" s="20"/>
      <c r="F32" s="16"/>
      <c r="G32" s="20"/>
      <c r="H32" s="13"/>
      <c r="I32" s="31"/>
      <c r="J32" s="34"/>
      <c r="K32" s="17"/>
      <c r="L32" s="18">
        <f t="shared" si="0"/>
        <v>0</v>
      </c>
      <c r="M32" s="19">
        <f t="shared" si="2"/>
        <v>1</v>
      </c>
    </row>
    <row r="33" spans="1:13" ht="14.4" x14ac:dyDescent="0.25">
      <c r="A33" s="12" t="str">
        <f t="shared" si="1"/>
        <v/>
      </c>
      <c r="B33" s="13"/>
      <c r="C33" s="14"/>
      <c r="D33" s="15"/>
      <c r="E33" s="20"/>
      <c r="F33" s="16"/>
      <c r="G33" s="20"/>
      <c r="H33" s="13"/>
      <c r="I33" s="31"/>
      <c r="J33" s="34"/>
      <c r="K33" s="17"/>
      <c r="L33" s="18">
        <f t="shared" si="0"/>
        <v>0</v>
      </c>
      <c r="M33" s="19">
        <f t="shared" si="2"/>
        <v>1</v>
      </c>
    </row>
    <row r="34" spans="1:13" ht="14.4" x14ac:dyDescent="0.25">
      <c r="A34" s="12" t="str">
        <f t="shared" si="1"/>
        <v/>
      </c>
      <c r="B34" s="13"/>
      <c r="C34" s="14"/>
      <c r="D34" s="15"/>
      <c r="E34" s="20"/>
      <c r="F34" s="16"/>
      <c r="G34" s="20"/>
      <c r="H34" s="13"/>
      <c r="I34" s="31"/>
      <c r="J34" s="34"/>
      <c r="K34" s="17"/>
      <c r="L34" s="18">
        <f t="shared" si="0"/>
        <v>0</v>
      </c>
      <c r="M34" s="19">
        <f t="shared" si="2"/>
        <v>1</v>
      </c>
    </row>
    <row r="35" spans="1:13" ht="14.4" x14ac:dyDescent="0.25">
      <c r="A35" s="12" t="str">
        <f t="shared" si="1"/>
        <v/>
      </c>
      <c r="B35" s="13"/>
      <c r="C35" s="14"/>
      <c r="D35" s="15"/>
      <c r="E35" s="20"/>
      <c r="F35" s="16"/>
      <c r="G35" s="20"/>
      <c r="H35" s="13"/>
      <c r="I35" s="31"/>
      <c r="J35" s="34"/>
      <c r="K35" s="17"/>
      <c r="L35" s="18">
        <f t="shared" si="0"/>
        <v>0</v>
      </c>
      <c r="M35" s="19">
        <f t="shared" si="2"/>
        <v>1</v>
      </c>
    </row>
    <row r="36" spans="1:13" ht="14.4" x14ac:dyDescent="0.25">
      <c r="A36" s="12" t="str">
        <f t="shared" si="1"/>
        <v/>
      </c>
      <c r="B36" s="13"/>
      <c r="C36" s="14"/>
      <c r="D36" s="15"/>
      <c r="E36" s="20"/>
      <c r="F36" s="16"/>
      <c r="G36" s="20"/>
      <c r="H36" s="13"/>
      <c r="I36" s="31"/>
      <c r="J36" s="34"/>
      <c r="K36" s="17"/>
      <c r="L36" s="18">
        <f t="shared" si="0"/>
        <v>0</v>
      </c>
      <c r="M36" s="19">
        <f t="shared" si="2"/>
        <v>1</v>
      </c>
    </row>
    <row r="37" spans="1:13" ht="14.4" x14ac:dyDescent="0.25">
      <c r="A37" s="12" t="str">
        <f t="shared" si="1"/>
        <v/>
      </c>
      <c r="B37" s="13"/>
      <c r="C37" s="14"/>
      <c r="D37" s="15"/>
      <c r="E37" s="20"/>
      <c r="F37" s="16"/>
      <c r="G37" s="20"/>
      <c r="H37" s="13"/>
      <c r="I37" s="31"/>
      <c r="J37" s="34"/>
      <c r="K37" s="17"/>
      <c r="L37" s="18">
        <f t="shared" si="0"/>
        <v>0</v>
      </c>
      <c r="M37" s="19">
        <f t="shared" si="2"/>
        <v>1</v>
      </c>
    </row>
    <row r="38" spans="1:13" ht="14.4" x14ac:dyDescent="0.25">
      <c r="A38" s="12" t="str">
        <f t="shared" si="1"/>
        <v/>
      </c>
      <c r="B38" s="13"/>
      <c r="C38" s="14"/>
      <c r="D38" s="15"/>
      <c r="E38" s="20"/>
      <c r="F38" s="16"/>
      <c r="G38" s="20"/>
      <c r="H38" s="13"/>
      <c r="I38" s="31"/>
      <c r="J38" s="34"/>
      <c r="K38" s="17"/>
      <c r="L38" s="18">
        <f t="shared" si="0"/>
        <v>0</v>
      </c>
      <c r="M38" s="19">
        <f t="shared" si="2"/>
        <v>1</v>
      </c>
    </row>
    <row r="39" spans="1:13" ht="14.4" x14ac:dyDescent="0.25">
      <c r="A39" s="12" t="str">
        <f t="shared" ref="A39:A49" si="3">CONCATENATE(B39,C39,D39)</f>
        <v/>
      </c>
      <c r="B39" s="13"/>
      <c r="C39" s="14"/>
      <c r="D39" s="15"/>
      <c r="E39" s="20"/>
      <c r="F39" s="16"/>
      <c r="G39" s="20"/>
      <c r="H39" s="13"/>
      <c r="I39" s="31"/>
      <c r="J39" s="34"/>
      <c r="K39" s="17"/>
      <c r="L39" s="18">
        <f t="shared" ref="L39:L49" si="4">IF(K39=1,7,IF(K39=2,6,IF(K39=3,5,IF(K39=4,4,IF(K39=5,3,IF(K39=6,2,IF(K39&gt;=6,1,0)))))))</f>
        <v>0</v>
      </c>
      <c r="M39" s="19">
        <f t="shared" ref="M39:M49" si="5">SUM(L39+$M$5)</f>
        <v>1</v>
      </c>
    </row>
    <row r="40" spans="1:13" ht="14.4" x14ac:dyDescent="0.25">
      <c r="A40" s="12" t="str">
        <f t="shared" si="3"/>
        <v/>
      </c>
      <c r="B40" s="13"/>
      <c r="C40" s="14"/>
      <c r="D40" s="15"/>
      <c r="E40" s="20"/>
      <c r="F40" s="16"/>
      <c r="G40" s="20"/>
      <c r="H40" s="13"/>
      <c r="I40" s="31"/>
      <c r="J40" s="34"/>
      <c r="K40" s="17"/>
      <c r="L40" s="18">
        <f t="shared" si="4"/>
        <v>0</v>
      </c>
      <c r="M40" s="19">
        <f t="shared" si="5"/>
        <v>1</v>
      </c>
    </row>
    <row r="41" spans="1:13" ht="14.4" x14ac:dyDescent="0.25">
      <c r="A41" s="12" t="str">
        <f t="shared" si="3"/>
        <v/>
      </c>
      <c r="B41" s="13"/>
      <c r="C41" s="14"/>
      <c r="D41" s="15"/>
      <c r="E41" s="20"/>
      <c r="F41" s="16"/>
      <c r="G41" s="20"/>
      <c r="H41" s="13"/>
      <c r="I41" s="31"/>
      <c r="J41" s="34"/>
      <c r="K41" s="17"/>
      <c r="L41" s="18">
        <f t="shared" si="4"/>
        <v>0</v>
      </c>
      <c r="M41" s="19">
        <f t="shared" si="5"/>
        <v>1</v>
      </c>
    </row>
    <row r="42" spans="1:13" ht="14.4" x14ac:dyDescent="0.25">
      <c r="A42" s="12" t="str">
        <f t="shared" si="3"/>
        <v/>
      </c>
      <c r="B42" s="13"/>
      <c r="C42" s="14"/>
      <c r="D42" s="15"/>
      <c r="E42" s="20"/>
      <c r="F42" s="16"/>
      <c r="G42" s="20"/>
      <c r="H42" s="13"/>
      <c r="I42" s="31"/>
      <c r="J42" s="34"/>
      <c r="K42" s="17"/>
      <c r="L42" s="18">
        <f t="shared" si="4"/>
        <v>0</v>
      </c>
      <c r="M42" s="19">
        <f t="shared" si="5"/>
        <v>1</v>
      </c>
    </row>
    <row r="43" spans="1:13" ht="14.4" x14ac:dyDescent="0.25">
      <c r="A43" s="12" t="str">
        <f t="shared" si="3"/>
        <v/>
      </c>
      <c r="B43" s="13"/>
      <c r="C43" s="14"/>
      <c r="D43" s="15"/>
      <c r="E43" s="20"/>
      <c r="F43" s="16"/>
      <c r="G43" s="20"/>
      <c r="H43" s="13"/>
      <c r="I43" s="31"/>
      <c r="J43" s="34"/>
      <c r="K43" s="17"/>
      <c r="L43" s="18">
        <f t="shared" si="4"/>
        <v>0</v>
      </c>
      <c r="M43" s="19">
        <f t="shared" si="5"/>
        <v>1</v>
      </c>
    </row>
    <row r="44" spans="1:13" ht="14.4" x14ac:dyDescent="0.25">
      <c r="A44" s="12" t="str">
        <f t="shared" si="3"/>
        <v/>
      </c>
      <c r="B44" s="13"/>
      <c r="C44" s="14"/>
      <c r="D44" s="15"/>
      <c r="E44" s="20"/>
      <c r="F44" s="16"/>
      <c r="G44" s="20"/>
      <c r="H44" s="13"/>
      <c r="I44" s="31"/>
      <c r="J44" s="34"/>
      <c r="K44" s="17"/>
      <c r="L44" s="18">
        <f t="shared" si="4"/>
        <v>0</v>
      </c>
      <c r="M44" s="19">
        <f t="shared" si="5"/>
        <v>1</v>
      </c>
    </row>
    <row r="45" spans="1:13" ht="14.4" x14ac:dyDescent="0.25">
      <c r="A45" s="12" t="str">
        <f t="shared" si="3"/>
        <v/>
      </c>
      <c r="B45" s="13"/>
      <c r="C45" s="14"/>
      <c r="D45" s="15"/>
      <c r="E45" s="20"/>
      <c r="F45" s="16"/>
      <c r="G45" s="20"/>
      <c r="H45" s="13"/>
      <c r="I45" s="31"/>
      <c r="J45" s="34"/>
      <c r="K45" s="17"/>
      <c r="L45" s="18">
        <f t="shared" si="4"/>
        <v>0</v>
      </c>
      <c r="M45" s="19">
        <f t="shared" si="5"/>
        <v>1</v>
      </c>
    </row>
    <row r="46" spans="1:13" ht="14.4" x14ac:dyDescent="0.25">
      <c r="A46" s="12" t="str">
        <f t="shared" si="3"/>
        <v/>
      </c>
      <c r="B46" s="13"/>
      <c r="C46" s="14"/>
      <c r="D46" s="15"/>
      <c r="E46" s="20"/>
      <c r="F46" s="16"/>
      <c r="G46" s="20"/>
      <c r="H46" s="13"/>
      <c r="I46" s="31"/>
      <c r="J46" s="34"/>
      <c r="K46" s="17"/>
      <c r="L46" s="18">
        <f t="shared" si="4"/>
        <v>0</v>
      </c>
      <c r="M46" s="19">
        <f t="shared" si="5"/>
        <v>1</v>
      </c>
    </row>
    <row r="47" spans="1:13" ht="14.4" x14ac:dyDescent="0.25">
      <c r="A47" s="12" t="str">
        <f t="shared" si="3"/>
        <v/>
      </c>
      <c r="B47" s="13"/>
      <c r="C47" s="14"/>
      <c r="D47" s="15"/>
      <c r="E47" s="20"/>
      <c r="F47" s="16"/>
      <c r="G47" s="20"/>
      <c r="H47" s="13"/>
      <c r="I47" s="31"/>
      <c r="J47" s="34"/>
      <c r="K47" s="17"/>
      <c r="L47" s="18">
        <f t="shared" si="4"/>
        <v>0</v>
      </c>
      <c r="M47" s="19">
        <f t="shared" si="5"/>
        <v>1</v>
      </c>
    </row>
    <row r="48" spans="1:13" ht="14.4" x14ac:dyDescent="0.25">
      <c r="A48" s="12" t="str">
        <f t="shared" si="3"/>
        <v/>
      </c>
      <c r="B48" s="13"/>
      <c r="C48" s="14"/>
      <c r="D48" s="15"/>
      <c r="E48" s="20"/>
      <c r="F48" s="16"/>
      <c r="G48" s="20"/>
      <c r="H48" s="13"/>
      <c r="I48" s="31"/>
      <c r="J48" s="34"/>
      <c r="K48" s="17"/>
      <c r="L48" s="18">
        <f t="shared" si="4"/>
        <v>0</v>
      </c>
      <c r="M48" s="19">
        <f t="shared" si="5"/>
        <v>1</v>
      </c>
    </row>
    <row r="49" spans="1:13" ht="14.4" x14ac:dyDescent="0.25">
      <c r="A49" s="12" t="str">
        <f t="shared" si="3"/>
        <v/>
      </c>
      <c r="B49" s="13"/>
      <c r="C49" s="14"/>
      <c r="D49" s="15"/>
      <c r="E49" s="20"/>
      <c r="F49" s="16"/>
      <c r="G49" s="20"/>
      <c r="H49" s="13"/>
      <c r="I49" s="31"/>
      <c r="J49" s="34"/>
      <c r="K49" s="17"/>
      <c r="L49" s="18">
        <f t="shared" si="4"/>
        <v>0</v>
      </c>
      <c r="M49" s="19">
        <f t="shared" si="5"/>
        <v>1</v>
      </c>
    </row>
    <row r="50" spans="1:13" ht="14.4" x14ac:dyDescent="0.25">
      <c r="A50" s="12" t="str">
        <f t="shared" ref="A50:A81" si="6">CONCATENATE(B50,C50,D50)</f>
        <v/>
      </c>
      <c r="B50" s="13"/>
      <c r="C50" s="14"/>
      <c r="D50" s="15"/>
      <c r="E50" s="20"/>
      <c r="F50" s="16"/>
      <c r="G50" s="20"/>
      <c r="H50" s="13"/>
      <c r="I50" s="31"/>
      <c r="J50" s="34"/>
      <c r="K50" s="17"/>
      <c r="L50" s="18">
        <f t="shared" ref="L50:L81" si="7">IF(K50=1,7,IF(K50=2,6,IF(K50=3,5,IF(K50=4,4,IF(K50=5,3,IF(K50=6,2,IF(K50&gt;=6,1,0)))))))</f>
        <v>0</v>
      </c>
      <c r="M50" s="19">
        <f t="shared" si="2"/>
        <v>1</v>
      </c>
    </row>
    <row r="51" spans="1:13" ht="14.4" x14ac:dyDescent="0.25">
      <c r="A51" s="12" t="str">
        <f t="shared" si="6"/>
        <v/>
      </c>
      <c r="B51" s="13"/>
      <c r="C51" s="14"/>
      <c r="D51" s="15"/>
      <c r="E51" s="20"/>
      <c r="F51" s="16"/>
      <c r="G51" s="20"/>
      <c r="H51" s="13"/>
      <c r="I51" s="31"/>
      <c r="J51" s="34"/>
      <c r="K51" s="17"/>
      <c r="L51" s="18">
        <f t="shared" si="7"/>
        <v>0</v>
      </c>
      <c r="M51" s="19">
        <f t="shared" si="2"/>
        <v>1</v>
      </c>
    </row>
    <row r="52" spans="1:13" ht="14.4" x14ac:dyDescent="0.25">
      <c r="A52" s="12" t="str">
        <f t="shared" si="6"/>
        <v/>
      </c>
      <c r="B52" s="13"/>
      <c r="C52" s="14"/>
      <c r="D52" s="15"/>
      <c r="E52" s="20"/>
      <c r="F52" s="16"/>
      <c r="G52" s="20"/>
      <c r="H52" s="13"/>
      <c r="I52" s="31"/>
      <c r="J52" s="34"/>
      <c r="K52" s="17"/>
      <c r="L52" s="18">
        <f t="shared" si="7"/>
        <v>0</v>
      </c>
      <c r="M52" s="19">
        <f t="shared" si="2"/>
        <v>1</v>
      </c>
    </row>
    <row r="53" spans="1:13" ht="14.4" x14ac:dyDescent="0.25">
      <c r="A53" s="12" t="str">
        <f t="shared" si="6"/>
        <v/>
      </c>
      <c r="B53" s="13"/>
      <c r="C53" s="14"/>
      <c r="D53" s="15"/>
      <c r="E53" s="20"/>
      <c r="F53" s="16"/>
      <c r="G53" s="20"/>
      <c r="H53" s="13"/>
      <c r="I53" s="31"/>
      <c r="J53" s="34"/>
      <c r="K53" s="17"/>
      <c r="L53" s="18">
        <f t="shared" si="7"/>
        <v>0</v>
      </c>
      <c r="M53" s="19">
        <f t="shared" si="2"/>
        <v>1</v>
      </c>
    </row>
    <row r="54" spans="1:13" ht="14.4" x14ac:dyDescent="0.25">
      <c r="A54" s="12" t="str">
        <f t="shared" si="6"/>
        <v/>
      </c>
      <c r="B54" s="13"/>
      <c r="C54" s="14"/>
      <c r="D54" s="15"/>
      <c r="E54" s="20"/>
      <c r="F54" s="16"/>
      <c r="G54" s="20"/>
      <c r="H54" s="13"/>
      <c r="I54" s="31"/>
      <c r="J54" s="34"/>
      <c r="K54" s="17"/>
      <c r="L54" s="18">
        <f t="shared" si="7"/>
        <v>0</v>
      </c>
      <c r="M54" s="19">
        <f t="shared" si="2"/>
        <v>1</v>
      </c>
    </row>
    <row r="55" spans="1:13" ht="14.4" x14ac:dyDescent="0.25">
      <c r="A55" s="12" t="str">
        <f t="shared" si="6"/>
        <v/>
      </c>
      <c r="B55" s="13"/>
      <c r="C55" s="14"/>
      <c r="D55" s="15"/>
      <c r="E55" s="20"/>
      <c r="F55" s="16"/>
      <c r="G55" s="20"/>
      <c r="H55" s="13"/>
      <c r="I55" s="31"/>
      <c r="J55" s="34"/>
      <c r="K55" s="17"/>
      <c r="L55" s="18">
        <f t="shared" si="7"/>
        <v>0</v>
      </c>
      <c r="M55" s="19">
        <f t="shared" si="2"/>
        <v>1</v>
      </c>
    </row>
    <row r="56" spans="1:13" ht="14.4" x14ac:dyDescent="0.25">
      <c r="A56" s="12" t="str">
        <f t="shared" si="6"/>
        <v/>
      </c>
      <c r="B56" s="13"/>
      <c r="C56" s="14"/>
      <c r="D56" s="15"/>
      <c r="E56" s="20"/>
      <c r="F56" s="16"/>
      <c r="G56" s="20"/>
      <c r="H56" s="13"/>
      <c r="I56" s="31"/>
      <c r="J56" s="34"/>
      <c r="K56" s="17"/>
      <c r="L56" s="18">
        <f t="shared" si="7"/>
        <v>0</v>
      </c>
      <c r="M56" s="19">
        <f t="shared" si="2"/>
        <v>1</v>
      </c>
    </row>
    <row r="57" spans="1:13" ht="14.4" x14ac:dyDescent="0.25">
      <c r="A57" s="12" t="str">
        <f t="shared" si="6"/>
        <v/>
      </c>
      <c r="B57" s="13"/>
      <c r="C57" s="14"/>
      <c r="D57" s="295"/>
      <c r="E57" s="20"/>
      <c r="F57" s="16"/>
      <c r="G57" s="20"/>
      <c r="H57" s="13"/>
      <c r="I57" s="31"/>
      <c r="J57" s="34"/>
      <c r="K57" s="17"/>
      <c r="L57" s="18">
        <f t="shared" si="7"/>
        <v>0</v>
      </c>
      <c r="M57" s="19">
        <f t="shared" si="2"/>
        <v>1</v>
      </c>
    </row>
    <row r="58" spans="1:13" ht="14.4" x14ac:dyDescent="0.25">
      <c r="A58" s="12" t="str">
        <f t="shared" si="6"/>
        <v/>
      </c>
      <c r="B58" s="13"/>
      <c r="C58" s="14"/>
      <c r="D58" s="15"/>
      <c r="E58" s="20"/>
      <c r="F58" s="16"/>
      <c r="G58" s="20"/>
      <c r="H58" s="13"/>
      <c r="I58" s="31"/>
      <c r="J58" s="34"/>
      <c r="K58" s="17"/>
      <c r="L58" s="18">
        <f t="shared" si="7"/>
        <v>0</v>
      </c>
      <c r="M58" s="19">
        <f t="shared" si="2"/>
        <v>1</v>
      </c>
    </row>
    <row r="59" spans="1:13" ht="14.4" x14ac:dyDescent="0.25">
      <c r="A59" s="12" t="str">
        <f t="shared" si="6"/>
        <v/>
      </c>
      <c r="B59" s="13"/>
      <c r="C59" s="14"/>
      <c r="D59" s="15"/>
      <c r="E59" s="20"/>
      <c r="F59" s="16"/>
      <c r="G59" s="20"/>
      <c r="H59" s="13"/>
      <c r="I59" s="31"/>
      <c r="J59" s="34"/>
      <c r="K59" s="17"/>
      <c r="L59" s="18">
        <f t="shared" si="7"/>
        <v>0</v>
      </c>
      <c r="M59" s="19">
        <f t="shared" si="2"/>
        <v>1</v>
      </c>
    </row>
    <row r="60" spans="1:13" ht="14.4" x14ac:dyDescent="0.25">
      <c r="A60" s="12" t="str">
        <f t="shared" si="6"/>
        <v/>
      </c>
      <c r="B60" s="13"/>
      <c r="C60" s="14"/>
      <c r="D60" s="15"/>
      <c r="E60" s="20"/>
      <c r="F60" s="16"/>
      <c r="G60" s="20"/>
      <c r="H60" s="13"/>
      <c r="I60" s="31"/>
      <c r="J60" s="34"/>
      <c r="K60" s="17"/>
      <c r="L60" s="18">
        <f t="shared" si="7"/>
        <v>0</v>
      </c>
      <c r="M60" s="19">
        <f t="shared" si="2"/>
        <v>1</v>
      </c>
    </row>
    <row r="61" spans="1:13" ht="14.4" x14ac:dyDescent="0.25">
      <c r="A61" s="12" t="str">
        <f t="shared" si="6"/>
        <v/>
      </c>
      <c r="B61" s="13"/>
      <c r="C61" s="14"/>
      <c r="D61" s="15"/>
      <c r="E61" s="20"/>
      <c r="F61" s="16"/>
      <c r="G61" s="20"/>
      <c r="H61" s="13"/>
      <c r="I61" s="31"/>
      <c r="J61" s="34"/>
      <c r="K61" s="17"/>
      <c r="L61" s="18">
        <f t="shared" si="7"/>
        <v>0</v>
      </c>
      <c r="M61" s="19">
        <f t="shared" si="2"/>
        <v>1</v>
      </c>
    </row>
    <row r="62" spans="1:13" ht="14.4" x14ac:dyDescent="0.25">
      <c r="A62" s="12" t="str">
        <f t="shared" si="6"/>
        <v/>
      </c>
      <c r="B62" s="13"/>
      <c r="C62" s="14"/>
      <c r="D62" s="15"/>
      <c r="E62" s="20"/>
      <c r="F62" s="16"/>
      <c r="G62" s="20"/>
      <c r="H62" s="13"/>
      <c r="I62" s="31"/>
      <c r="J62" s="34"/>
      <c r="K62" s="17"/>
      <c r="L62" s="18">
        <f t="shared" si="7"/>
        <v>0</v>
      </c>
      <c r="M62" s="19">
        <f t="shared" si="2"/>
        <v>1</v>
      </c>
    </row>
    <row r="63" spans="1:13" ht="14.4" x14ac:dyDescent="0.25">
      <c r="A63" s="12" t="str">
        <f t="shared" si="6"/>
        <v/>
      </c>
      <c r="B63" s="13"/>
      <c r="C63" s="14"/>
      <c r="D63" s="15"/>
      <c r="E63" s="20"/>
      <c r="F63" s="16"/>
      <c r="G63" s="20"/>
      <c r="H63" s="13"/>
      <c r="I63" s="31"/>
      <c r="J63" s="34"/>
      <c r="K63" s="17"/>
      <c r="L63" s="18">
        <f t="shared" si="7"/>
        <v>0</v>
      </c>
      <c r="M63" s="19">
        <f t="shared" si="2"/>
        <v>1</v>
      </c>
    </row>
    <row r="64" spans="1:13" ht="14.4" x14ac:dyDescent="0.25">
      <c r="A64" s="12" t="str">
        <f t="shared" si="6"/>
        <v/>
      </c>
      <c r="B64" s="13"/>
      <c r="C64" s="14"/>
      <c r="D64" s="15"/>
      <c r="E64" s="20"/>
      <c r="F64" s="16"/>
      <c r="G64" s="20"/>
      <c r="H64" s="13"/>
      <c r="I64" s="31"/>
      <c r="J64" s="34"/>
      <c r="K64" s="17"/>
      <c r="L64" s="18">
        <f t="shared" si="7"/>
        <v>0</v>
      </c>
      <c r="M64" s="19">
        <f t="shared" si="2"/>
        <v>1</v>
      </c>
    </row>
    <row r="65" spans="1:13" ht="14.4" x14ac:dyDescent="0.25">
      <c r="A65" s="12" t="str">
        <f t="shared" si="6"/>
        <v/>
      </c>
      <c r="B65" s="13"/>
      <c r="C65" s="14"/>
      <c r="D65" s="15"/>
      <c r="E65" s="20"/>
      <c r="F65" s="16"/>
      <c r="G65" s="20"/>
      <c r="H65" s="13"/>
      <c r="I65" s="31"/>
      <c r="J65" s="34"/>
      <c r="K65" s="17"/>
      <c r="L65" s="18">
        <f t="shared" si="7"/>
        <v>0</v>
      </c>
      <c r="M65" s="19">
        <f t="shared" si="2"/>
        <v>1</v>
      </c>
    </row>
    <row r="66" spans="1:13" ht="14.4" x14ac:dyDescent="0.25">
      <c r="A66" s="12" t="str">
        <f t="shared" si="6"/>
        <v/>
      </c>
      <c r="B66" s="13"/>
      <c r="C66" s="14"/>
      <c r="D66" s="15"/>
      <c r="E66" s="20"/>
      <c r="F66" s="16"/>
      <c r="G66" s="20"/>
      <c r="H66" s="13"/>
      <c r="I66" s="31"/>
      <c r="J66" s="34"/>
      <c r="K66" s="17"/>
      <c r="L66" s="18">
        <f t="shared" si="7"/>
        <v>0</v>
      </c>
      <c r="M66" s="19">
        <f t="shared" si="2"/>
        <v>1</v>
      </c>
    </row>
    <row r="67" spans="1:13" ht="14.4" x14ac:dyDescent="0.25">
      <c r="A67" s="12" t="str">
        <f t="shared" si="6"/>
        <v/>
      </c>
      <c r="B67" s="13"/>
      <c r="C67" s="14"/>
      <c r="D67" s="15"/>
      <c r="E67" s="20"/>
      <c r="F67" s="16"/>
      <c r="G67" s="20"/>
      <c r="H67" s="13"/>
      <c r="I67" s="31"/>
      <c r="J67" s="34"/>
      <c r="K67" s="17"/>
      <c r="L67" s="18">
        <f t="shared" si="7"/>
        <v>0</v>
      </c>
      <c r="M67" s="19">
        <f t="shared" si="2"/>
        <v>1</v>
      </c>
    </row>
    <row r="68" spans="1:13" ht="14.4" x14ac:dyDescent="0.25">
      <c r="A68" s="12" t="str">
        <f t="shared" si="6"/>
        <v/>
      </c>
      <c r="B68" s="13"/>
      <c r="C68" s="14"/>
      <c r="D68" s="15"/>
      <c r="E68" s="20"/>
      <c r="F68" s="16"/>
      <c r="G68" s="20"/>
      <c r="H68" s="13"/>
      <c r="I68" s="31"/>
      <c r="J68" s="34"/>
      <c r="K68" s="17"/>
      <c r="L68" s="18">
        <f t="shared" si="7"/>
        <v>0</v>
      </c>
      <c r="M68" s="19">
        <f t="shared" si="2"/>
        <v>1</v>
      </c>
    </row>
    <row r="69" spans="1:13" ht="14.4" x14ac:dyDescent="0.25">
      <c r="A69" s="12" t="str">
        <f t="shared" si="6"/>
        <v/>
      </c>
      <c r="B69" s="13"/>
      <c r="C69" s="14"/>
      <c r="D69" s="15"/>
      <c r="E69" s="20"/>
      <c r="F69" s="16"/>
      <c r="G69" s="20"/>
      <c r="H69" s="13"/>
      <c r="I69" s="31"/>
      <c r="J69" s="34"/>
      <c r="K69" s="17"/>
      <c r="L69" s="18">
        <f t="shared" si="7"/>
        <v>0</v>
      </c>
      <c r="M69" s="19">
        <f t="shared" si="2"/>
        <v>1</v>
      </c>
    </row>
    <row r="70" spans="1:13" ht="14.4" x14ac:dyDescent="0.25">
      <c r="A70" s="12" t="str">
        <f t="shared" si="6"/>
        <v/>
      </c>
      <c r="B70" s="13"/>
      <c r="C70" s="14"/>
      <c r="D70" s="15"/>
      <c r="E70" s="20"/>
      <c r="F70" s="16"/>
      <c r="G70" s="20"/>
      <c r="H70" s="13"/>
      <c r="I70" s="31"/>
      <c r="J70" s="34"/>
      <c r="K70" s="17"/>
      <c r="L70" s="18">
        <f t="shared" si="7"/>
        <v>0</v>
      </c>
      <c r="M70" s="19">
        <f t="shared" si="2"/>
        <v>1</v>
      </c>
    </row>
    <row r="71" spans="1:13" ht="14.4" x14ac:dyDescent="0.25">
      <c r="A71" s="12" t="str">
        <f t="shared" si="6"/>
        <v/>
      </c>
      <c r="B71" s="13"/>
      <c r="C71" s="14"/>
      <c r="D71" s="15"/>
      <c r="E71" s="20"/>
      <c r="F71" s="16"/>
      <c r="G71" s="20"/>
      <c r="H71" s="13"/>
      <c r="I71" s="31"/>
      <c r="J71" s="34"/>
      <c r="K71" s="17"/>
      <c r="L71" s="18">
        <f t="shared" si="7"/>
        <v>0</v>
      </c>
      <c r="M71" s="19">
        <f t="shared" si="2"/>
        <v>1</v>
      </c>
    </row>
    <row r="72" spans="1:13" ht="14.4" x14ac:dyDescent="0.25">
      <c r="A72" s="12" t="str">
        <f t="shared" si="6"/>
        <v/>
      </c>
      <c r="B72" s="13"/>
      <c r="C72" s="14"/>
      <c r="D72" s="15"/>
      <c r="E72" s="20"/>
      <c r="F72" s="16"/>
      <c r="G72" s="20"/>
      <c r="H72" s="13"/>
      <c r="I72" s="31"/>
      <c r="J72" s="34"/>
      <c r="K72" s="17"/>
      <c r="L72" s="18">
        <f t="shared" si="7"/>
        <v>0</v>
      </c>
      <c r="M72" s="19">
        <f t="shared" si="2"/>
        <v>1</v>
      </c>
    </row>
    <row r="73" spans="1:13" ht="14.4" x14ac:dyDescent="0.25">
      <c r="A73" s="12" t="str">
        <f t="shared" si="6"/>
        <v/>
      </c>
      <c r="B73" s="13"/>
      <c r="C73" s="14"/>
      <c r="D73" s="15"/>
      <c r="E73" s="20"/>
      <c r="F73" s="16"/>
      <c r="G73" s="20"/>
      <c r="H73" s="13"/>
      <c r="I73" s="31"/>
      <c r="J73" s="34"/>
      <c r="K73" s="17"/>
      <c r="L73" s="18">
        <f t="shared" si="7"/>
        <v>0</v>
      </c>
      <c r="M73" s="19">
        <f t="shared" si="2"/>
        <v>1</v>
      </c>
    </row>
    <row r="74" spans="1:13" ht="14.4" x14ac:dyDescent="0.25">
      <c r="A74" s="12" t="str">
        <f t="shared" si="6"/>
        <v/>
      </c>
      <c r="B74" s="13"/>
      <c r="C74" s="14"/>
      <c r="D74" s="15"/>
      <c r="E74" s="20"/>
      <c r="F74" s="16"/>
      <c r="G74" s="20"/>
      <c r="H74" s="13"/>
      <c r="I74" s="31"/>
      <c r="J74" s="34"/>
      <c r="K74" s="17"/>
      <c r="L74" s="18">
        <f t="shared" si="7"/>
        <v>0</v>
      </c>
      <c r="M74" s="19">
        <f t="shared" si="2"/>
        <v>1</v>
      </c>
    </row>
    <row r="75" spans="1:13" ht="14.4" x14ac:dyDescent="0.25">
      <c r="A75" s="12" t="str">
        <f t="shared" si="6"/>
        <v/>
      </c>
      <c r="B75" s="13"/>
      <c r="C75" s="14"/>
      <c r="D75" s="15"/>
      <c r="E75" s="20"/>
      <c r="F75" s="16"/>
      <c r="G75" s="20"/>
      <c r="H75" s="13"/>
      <c r="I75" s="31"/>
      <c r="J75" s="34"/>
      <c r="K75" s="17"/>
      <c r="L75" s="18">
        <f t="shared" si="7"/>
        <v>0</v>
      </c>
      <c r="M75" s="19">
        <f t="shared" si="2"/>
        <v>1</v>
      </c>
    </row>
    <row r="76" spans="1:13" ht="14.4" x14ac:dyDescent="0.25">
      <c r="A76" s="12" t="str">
        <f t="shared" si="6"/>
        <v/>
      </c>
      <c r="B76" s="13"/>
      <c r="C76" s="14"/>
      <c r="D76" s="15"/>
      <c r="E76" s="20"/>
      <c r="F76" s="16"/>
      <c r="G76" s="20"/>
      <c r="H76" s="13"/>
      <c r="I76" s="31"/>
      <c r="J76" s="34"/>
      <c r="K76" s="17"/>
      <c r="L76" s="18">
        <f t="shared" si="7"/>
        <v>0</v>
      </c>
      <c r="M76" s="19">
        <f t="shared" si="2"/>
        <v>1</v>
      </c>
    </row>
    <row r="77" spans="1:13" ht="14.4" x14ac:dyDescent="0.25">
      <c r="A77" s="12" t="str">
        <f t="shared" si="6"/>
        <v/>
      </c>
      <c r="B77" s="13"/>
      <c r="C77" s="14"/>
      <c r="D77" s="15"/>
      <c r="E77" s="20"/>
      <c r="F77" s="16"/>
      <c r="G77" s="20"/>
      <c r="H77" s="13"/>
      <c r="I77" s="31"/>
      <c r="J77" s="34"/>
      <c r="K77" s="17"/>
      <c r="L77" s="18">
        <f t="shared" si="7"/>
        <v>0</v>
      </c>
      <c r="M77" s="19">
        <f t="shared" si="2"/>
        <v>1</v>
      </c>
    </row>
    <row r="78" spans="1:13" ht="14.4" x14ac:dyDescent="0.25">
      <c r="A78" s="12" t="str">
        <f t="shared" si="6"/>
        <v/>
      </c>
      <c r="B78" s="13"/>
      <c r="C78" s="14"/>
      <c r="D78" s="15"/>
      <c r="E78" s="20"/>
      <c r="F78" s="16"/>
      <c r="G78" s="20"/>
      <c r="H78" s="13"/>
      <c r="I78" s="31"/>
      <c r="J78" s="34"/>
      <c r="K78" s="17"/>
      <c r="L78" s="18">
        <f t="shared" si="7"/>
        <v>0</v>
      </c>
      <c r="M78" s="19">
        <f t="shared" si="2"/>
        <v>1</v>
      </c>
    </row>
    <row r="79" spans="1:13" ht="14.4" x14ac:dyDescent="0.25">
      <c r="A79" s="12" t="str">
        <f t="shared" si="6"/>
        <v/>
      </c>
      <c r="B79" s="13"/>
      <c r="C79" s="14"/>
      <c r="D79" s="15"/>
      <c r="E79" s="20"/>
      <c r="F79" s="16"/>
      <c r="G79" s="20"/>
      <c r="H79" s="13"/>
      <c r="I79" s="31"/>
      <c r="J79" s="34"/>
      <c r="K79" s="17"/>
      <c r="L79" s="18">
        <f t="shared" si="7"/>
        <v>0</v>
      </c>
      <c r="M79" s="19">
        <f t="shared" si="2"/>
        <v>1</v>
      </c>
    </row>
    <row r="80" spans="1:13" ht="14.4" x14ac:dyDescent="0.25">
      <c r="A80" s="12" t="str">
        <f t="shared" si="6"/>
        <v/>
      </c>
      <c r="B80" s="13"/>
      <c r="C80" s="14"/>
      <c r="D80" s="15"/>
      <c r="E80" s="20"/>
      <c r="F80" s="16"/>
      <c r="G80" s="20"/>
      <c r="H80" s="13"/>
      <c r="I80" s="31"/>
      <c r="J80" s="34"/>
      <c r="K80" s="17"/>
      <c r="L80" s="18">
        <f t="shared" si="7"/>
        <v>0</v>
      </c>
      <c r="M80" s="19">
        <f t="shared" si="2"/>
        <v>1</v>
      </c>
    </row>
    <row r="81" spans="1:13" ht="14.4" x14ac:dyDescent="0.25">
      <c r="A81" s="12" t="str">
        <f t="shared" si="6"/>
        <v/>
      </c>
      <c r="B81" s="13"/>
      <c r="C81" s="14"/>
      <c r="D81" s="15"/>
      <c r="E81" s="20"/>
      <c r="F81" s="16"/>
      <c r="G81" s="20"/>
      <c r="H81" s="13"/>
      <c r="I81" s="31"/>
      <c r="J81" s="34"/>
      <c r="K81" s="17"/>
      <c r="L81" s="18">
        <f t="shared" si="7"/>
        <v>0</v>
      </c>
      <c r="M81" s="19">
        <f t="shared" si="2"/>
        <v>1</v>
      </c>
    </row>
    <row r="82" spans="1:13" ht="14.4" x14ac:dyDescent="0.25">
      <c r="A82" s="12" t="str">
        <f t="shared" ref="A82:A113" si="8">CONCATENATE(B82,C82,D82)</f>
        <v/>
      </c>
      <c r="B82" s="13"/>
      <c r="C82" s="14"/>
      <c r="D82" s="15"/>
      <c r="E82" s="20"/>
      <c r="F82" s="16"/>
      <c r="G82" s="20"/>
      <c r="H82" s="13"/>
      <c r="I82" s="31"/>
      <c r="J82" s="34"/>
      <c r="K82" s="17"/>
      <c r="L82" s="18">
        <f t="shared" ref="L82:L113" si="9">IF(K82=1,7,IF(K82=2,6,IF(K82=3,5,IF(K82=4,4,IF(K82=5,3,IF(K82=6,2,IF(K82&gt;=6,1,0)))))))</f>
        <v>0</v>
      </c>
      <c r="M82" s="19">
        <f t="shared" si="2"/>
        <v>1</v>
      </c>
    </row>
    <row r="83" spans="1:13" ht="14.4" x14ac:dyDescent="0.25">
      <c r="A83" s="12" t="str">
        <f t="shared" si="8"/>
        <v/>
      </c>
      <c r="B83" s="13"/>
      <c r="C83" s="14"/>
      <c r="D83" s="15"/>
      <c r="E83" s="20"/>
      <c r="F83" s="16"/>
      <c r="G83" s="20"/>
      <c r="H83" s="13"/>
      <c r="I83" s="31"/>
      <c r="J83" s="34"/>
      <c r="K83" s="17"/>
      <c r="L83" s="18">
        <f t="shared" si="9"/>
        <v>0</v>
      </c>
      <c r="M83" s="19">
        <f t="shared" si="2"/>
        <v>1</v>
      </c>
    </row>
    <row r="84" spans="1:13" ht="14.4" x14ac:dyDescent="0.25">
      <c r="A84" s="12" t="str">
        <f t="shared" si="8"/>
        <v/>
      </c>
      <c r="B84" s="13"/>
      <c r="C84" s="14"/>
      <c r="D84" s="15"/>
      <c r="E84" s="20"/>
      <c r="F84" s="16"/>
      <c r="G84" s="20"/>
      <c r="H84" s="13"/>
      <c r="I84" s="31"/>
      <c r="J84" s="34"/>
      <c r="K84" s="17"/>
      <c r="L84" s="18">
        <f t="shared" si="9"/>
        <v>0</v>
      </c>
      <c r="M84" s="19">
        <f t="shared" ref="M84:M100" si="10">SUM(L84+$M$5)</f>
        <v>1</v>
      </c>
    </row>
    <row r="85" spans="1:13" ht="14.4" x14ac:dyDescent="0.25">
      <c r="A85" s="12" t="str">
        <f t="shared" si="8"/>
        <v/>
      </c>
      <c r="B85" s="13"/>
      <c r="C85" s="14"/>
      <c r="D85" s="15"/>
      <c r="E85" s="20"/>
      <c r="F85" s="16"/>
      <c r="G85" s="20"/>
      <c r="H85" s="13"/>
      <c r="I85" s="31"/>
      <c r="J85" s="34"/>
      <c r="K85" s="17"/>
      <c r="L85" s="18">
        <f t="shared" si="9"/>
        <v>0</v>
      </c>
      <c r="M85" s="19">
        <f t="shared" si="10"/>
        <v>1</v>
      </c>
    </row>
    <row r="86" spans="1:13" ht="14.4" x14ac:dyDescent="0.25">
      <c r="A86" s="12" t="str">
        <f t="shared" si="8"/>
        <v/>
      </c>
      <c r="B86" s="13"/>
      <c r="C86" s="14"/>
      <c r="D86" s="15"/>
      <c r="E86" s="20"/>
      <c r="F86" s="16"/>
      <c r="G86" s="20"/>
      <c r="H86" s="13"/>
      <c r="I86" s="31"/>
      <c r="J86" s="34"/>
      <c r="K86" s="17"/>
      <c r="L86" s="18">
        <f t="shared" si="9"/>
        <v>0</v>
      </c>
      <c r="M86" s="19">
        <f t="shared" si="10"/>
        <v>1</v>
      </c>
    </row>
    <row r="87" spans="1:13" ht="14.4" x14ac:dyDescent="0.25">
      <c r="A87" s="12" t="str">
        <f t="shared" si="8"/>
        <v/>
      </c>
      <c r="B87" s="13"/>
      <c r="C87" s="14"/>
      <c r="D87" s="15"/>
      <c r="E87" s="20"/>
      <c r="F87" s="16"/>
      <c r="G87" s="20"/>
      <c r="H87" s="13"/>
      <c r="I87" s="31"/>
      <c r="J87" s="34"/>
      <c r="K87" s="17"/>
      <c r="L87" s="18">
        <f t="shared" si="9"/>
        <v>0</v>
      </c>
      <c r="M87" s="19">
        <f t="shared" si="10"/>
        <v>1</v>
      </c>
    </row>
    <row r="88" spans="1:13" ht="14.4" x14ac:dyDescent="0.25">
      <c r="A88" s="12" t="str">
        <f t="shared" si="8"/>
        <v/>
      </c>
      <c r="B88" s="13"/>
      <c r="C88" s="14"/>
      <c r="D88" s="15"/>
      <c r="E88" s="20"/>
      <c r="F88" s="16"/>
      <c r="G88" s="20"/>
      <c r="H88" s="13"/>
      <c r="I88" s="31"/>
      <c r="J88" s="34"/>
      <c r="K88" s="17"/>
      <c r="L88" s="18">
        <f t="shared" si="9"/>
        <v>0</v>
      </c>
      <c r="M88" s="19">
        <f t="shared" si="10"/>
        <v>1</v>
      </c>
    </row>
    <row r="89" spans="1:13" ht="14.4" x14ac:dyDescent="0.25">
      <c r="A89" s="12" t="str">
        <f t="shared" si="8"/>
        <v/>
      </c>
      <c r="B89" s="13"/>
      <c r="C89" s="14"/>
      <c r="D89" s="15"/>
      <c r="E89" s="20"/>
      <c r="F89" s="16"/>
      <c r="G89" s="20"/>
      <c r="H89" s="13"/>
      <c r="I89" s="31"/>
      <c r="J89" s="34"/>
      <c r="K89" s="17"/>
      <c r="L89" s="18">
        <f t="shared" si="9"/>
        <v>0</v>
      </c>
      <c r="M89" s="19">
        <f t="shared" si="10"/>
        <v>1</v>
      </c>
    </row>
    <row r="90" spans="1:13" ht="14.4" x14ac:dyDescent="0.25">
      <c r="A90" s="12" t="str">
        <f t="shared" si="8"/>
        <v/>
      </c>
      <c r="B90" s="13"/>
      <c r="C90" s="14"/>
      <c r="D90" s="15"/>
      <c r="E90" s="20"/>
      <c r="F90" s="16"/>
      <c r="G90" s="20"/>
      <c r="H90" s="13"/>
      <c r="I90" s="31"/>
      <c r="J90" s="34"/>
      <c r="K90" s="17"/>
      <c r="L90" s="18">
        <f t="shared" si="9"/>
        <v>0</v>
      </c>
      <c r="M90" s="19">
        <f t="shared" si="10"/>
        <v>1</v>
      </c>
    </row>
    <row r="91" spans="1:13" ht="14.4" x14ac:dyDescent="0.25">
      <c r="A91" s="12" t="str">
        <f t="shared" si="8"/>
        <v/>
      </c>
      <c r="B91" s="13"/>
      <c r="C91" s="14"/>
      <c r="D91" s="15"/>
      <c r="E91" s="20"/>
      <c r="F91" s="16"/>
      <c r="G91" s="20"/>
      <c r="H91" s="13"/>
      <c r="I91" s="31"/>
      <c r="J91" s="34"/>
      <c r="K91" s="17"/>
      <c r="L91" s="18">
        <f t="shared" si="9"/>
        <v>0</v>
      </c>
      <c r="M91" s="19">
        <f t="shared" si="10"/>
        <v>1</v>
      </c>
    </row>
    <row r="92" spans="1:13" ht="14.4" x14ac:dyDescent="0.25">
      <c r="A92" s="12" t="str">
        <f t="shared" si="8"/>
        <v/>
      </c>
      <c r="B92" s="13"/>
      <c r="C92" s="14"/>
      <c r="D92" s="15"/>
      <c r="E92" s="20"/>
      <c r="F92" s="16"/>
      <c r="G92" s="20"/>
      <c r="H92" s="13"/>
      <c r="I92" s="31"/>
      <c r="J92" s="34"/>
      <c r="K92" s="17"/>
      <c r="L92" s="18">
        <f t="shared" si="9"/>
        <v>0</v>
      </c>
      <c r="M92" s="19">
        <f t="shared" si="10"/>
        <v>1</v>
      </c>
    </row>
    <row r="93" spans="1:13" ht="14.4" x14ac:dyDescent="0.25">
      <c r="A93" s="12" t="str">
        <f t="shared" si="8"/>
        <v/>
      </c>
      <c r="B93" s="13"/>
      <c r="C93" s="14"/>
      <c r="D93" s="15"/>
      <c r="E93" s="20"/>
      <c r="F93" s="16"/>
      <c r="G93" s="20"/>
      <c r="H93" s="13"/>
      <c r="I93" s="31"/>
      <c r="J93" s="34"/>
      <c r="K93" s="17"/>
      <c r="L93" s="18">
        <f t="shared" si="9"/>
        <v>0</v>
      </c>
      <c r="M93" s="19">
        <f t="shared" si="10"/>
        <v>1</v>
      </c>
    </row>
    <row r="94" spans="1:13" ht="14.4" x14ac:dyDescent="0.25">
      <c r="A94" s="12" t="str">
        <f t="shared" si="8"/>
        <v/>
      </c>
      <c r="B94" s="13"/>
      <c r="C94" s="14"/>
      <c r="D94" s="15"/>
      <c r="E94" s="20"/>
      <c r="F94" s="16"/>
      <c r="G94" s="20"/>
      <c r="H94" s="13"/>
      <c r="I94" s="31"/>
      <c r="J94" s="34"/>
      <c r="K94" s="17"/>
      <c r="L94" s="18">
        <f t="shared" si="9"/>
        <v>0</v>
      </c>
      <c r="M94" s="19">
        <f t="shared" si="10"/>
        <v>1</v>
      </c>
    </row>
    <row r="95" spans="1:13" ht="14.4" x14ac:dyDescent="0.25">
      <c r="A95" s="12" t="str">
        <f t="shared" si="8"/>
        <v/>
      </c>
      <c r="B95" s="13"/>
      <c r="C95" s="14"/>
      <c r="D95" s="15"/>
      <c r="E95" s="20"/>
      <c r="F95" s="16"/>
      <c r="G95" s="20"/>
      <c r="H95" s="13"/>
      <c r="I95" s="31"/>
      <c r="J95" s="34"/>
      <c r="K95" s="17"/>
      <c r="L95" s="18">
        <f t="shared" si="9"/>
        <v>0</v>
      </c>
      <c r="M95" s="19">
        <f t="shared" si="10"/>
        <v>1</v>
      </c>
    </row>
    <row r="96" spans="1:13" ht="14.4" x14ac:dyDescent="0.25">
      <c r="A96" s="12" t="str">
        <f t="shared" si="8"/>
        <v/>
      </c>
      <c r="B96" s="13"/>
      <c r="C96" s="14"/>
      <c r="D96" s="15"/>
      <c r="E96" s="20"/>
      <c r="F96" s="16"/>
      <c r="G96" s="20"/>
      <c r="H96" s="13"/>
      <c r="I96" s="31"/>
      <c r="J96" s="34"/>
      <c r="K96" s="17"/>
      <c r="L96" s="18">
        <f t="shared" si="9"/>
        <v>0</v>
      </c>
      <c r="M96" s="19">
        <f t="shared" si="10"/>
        <v>1</v>
      </c>
    </row>
    <row r="97" spans="1:13" ht="14.4" x14ac:dyDescent="0.25">
      <c r="A97" s="12" t="str">
        <f t="shared" si="8"/>
        <v/>
      </c>
      <c r="B97" s="13"/>
      <c r="C97" s="14"/>
      <c r="D97" s="15"/>
      <c r="E97" s="20"/>
      <c r="F97" s="16"/>
      <c r="G97" s="20"/>
      <c r="H97" s="13"/>
      <c r="I97" s="31"/>
      <c r="J97" s="34"/>
      <c r="K97" s="17"/>
      <c r="L97" s="18">
        <f t="shared" si="9"/>
        <v>0</v>
      </c>
      <c r="M97" s="19">
        <f t="shared" si="10"/>
        <v>1</v>
      </c>
    </row>
    <row r="98" spans="1:13" ht="14.4" x14ac:dyDescent="0.25">
      <c r="A98" s="12" t="str">
        <f t="shared" si="8"/>
        <v/>
      </c>
      <c r="B98" s="13"/>
      <c r="C98" s="14"/>
      <c r="D98" s="15"/>
      <c r="E98" s="20"/>
      <c r="F98" s="16"/>
      <c r="G98" s="20"/>
      <c r="H98" s="13"/>
      <c r="I98" s="31"/>
      <c r="J98" s="34"/>
      <c r="K98" s="17"/>
      <c r="L98" s="18">
        <f t="shared" si="9"/>
        <v>0</v>
      </c>
      <c r="M98" s="19">
        <f t="shared" si="10"/>
        <v>1</v>
      </c>
    </row>
    <row r="99" spans="1:13" ht="14.4" x14ac:dyDescent="0.25">
      <c r="A99" s="12" t="str">
        <f t="shared" si="8"/>
        <v/>
      </c>
      <c r="B99" s="13"/>
      <c r="C99" s="14"/>
      <c r="D99" s="15"/>
      <c r="E99" s="20"/>
      <c r="F99" s="16"/>
      <c r="G99" s="20"/>
      <c r="H99" s="13"/>
      <c r="I99" s="31"/>
      <c r="J99" s="34"/>
      <c r="K99" s="17"/>
      <c r="L99" s="18">
        <f t="shared" si="9"/>
        <v>0</v>
      </c>
      <c r="M99" s="19">
        <f t="shared" si="10"/>
        <v>1</v>
      </c>
    </row>
    <row r="100" spans="1:13" ht="14.4" x14ac:dyDescent="0.25">
      <c r="A100" s="12" t="str">
        <f t="shared" si="8"/>
        <v/>
      </c>
      <c r="B100" s="13"/>
      <c r="C100" s="14"/>
      <c r="D100" s="15"/>
      <c r="E100" s="20"/>
      <c r="F100" s="16"/>
      <c r="G100" s="20"/>
      <c r="H100" s="13"/>
      <c r="I100" s="31"/>
      <c r="J100" s="34"/>
      <c r="K100" s="17"/>
      <c r="L100" s="18">
        <f t="shared" si="9"/>
        <v>0</v>
      </c>
      <c r="M100" s="19">
        <f t="shared" si="10"/>
        <v>1</v>
      </c>
    </row>
    <row r="101" spans="1:13" ht="14.4" x14ac:dyDescent="0.25">
      <c r="A101" s="12" t="str">
        <f t="shared" si="8"/>
        <v/>
      </c>
      <c r="B101" s="13"/>
      <c r="C101" s="14"/>
      <c r="D101" s="15"/>
      <c r="E101" s="20"/>
      <c r="F101" s="16"/>
      <c r="G101" s="20"/>
      <c r="H101" s="13"/>
      <c r="I101" s="31"/>
      <c r="J101" s="34"/>
      <c r="K101" s="17">
        <f t="shared" ref="K101:K132" si="11">SUM(G101:J101)</f>
        <v>0</v>
      </c>
      <c r="L101" s="18">
        <f t="shared" si="9"/>
        <v>0</v>
      </c>
      <c r="M101" s="19"/>
    </row>
    <row r="102" spans="1:13" ht="14.4" x14ac:dyDescent="0.25">
      <c r="A102" s="12" t="str">
        <f t="shared" si="8"/>
        <v/>
      </c>
      <c r="B102" s="13"/>
      <c r="C102" s="14"/>
      <c r="D102" s="15"/>
      <c r="E102" s="20"/>
      <c r="F102" s="16"/>
      <c r="G102" s="20"/>
      <c r="H102" s="13"/>
      <c r="I102" s="31"/>
      <c r="J102" s="34"/>
      <c r="K102" s="17">
        <f t="shared" si="11"/>
        <v>0</v>
      </c>
      <c r="L102" s="18">
        <f t="shared" si="9"/>
        <v>0</v>
      </c>
      <c r="M102" s="19"/>
    </row>
    <row r="103" spans="1:13" ht="14.4" x14ac:dyDescent="0.25">
      <c r="A103" s="12" t="str">
        <f t="shared" si="8"/>
        <v/>
      </c>
      <c r="B103" s="13"/>
      <c r="C103" s="14"/>
      <c r="D103" s="15"/>
      <c r="E103" s="20"/>
      <c r="F103" s="16"/>
      <c r="G103" s="20"/>
      <c r="H103" s="13"/>
      <c r="I103" s="31"/>
      <c r="J103" s="34"/>
      <c r="K103" s="17">
        <f t="shared" si="11"/>
        <v>0</v>
      </c>
      <c r="L103" s="18">
        <f t="shared" si="9"/>
        <v>0</v>
      </c>
      <c r="M103" s="19"/>
    </row>
    <row r="104" spans="1:13" ht="14.4" x14ac:dyDescent="0.25">
      <c r="A104" s="12" t="str">
        <f t="shared" si="8"/>
        <v/>
      </c>
      <c r="B104" s="13"/>
      <c r="C104" s="14"/>
      <c r="D104" s="15"/>
      <c r="E104" s="20"/>
      <c r="F104" s="16"/>
      <c r="G104" s="20"/>
      <c r="H104" s="13"/>
      <c r="I104" s="31"/>
      <c r="J104" s="34"/>
      <c r="K104" s="17">
        <f t="shared" si="11"/>
        <v>0</v>
      </c>
      <c r="L104" s="18">
        <f t="shared" si="9"/>
        <v>0</v>
      </c>
      <c r="M104" s="19"/>
    </row>
    <row r="105" spans="1:13" ht="14.4" x14ac:dyDescent="0.25">
      <c r="A105" s="12" t="str">
        <f t="shared" si="8"/>
        <v/>
      </c>
      <c r="B105" s="13"/>
      <c r="C105" s="14"/>
      <c r="D105" s="15"/>
      <c r="E105" s="20"/>
      <c r="F105" s="16"/>
      <c r="G105" s="20"/>
      <c r="H105" s="13"/>
      <c r="I105" s="31"/>
      <c r="J105" s="34"/>
      <c r="K105" s="17">
        <f t="shared" si="11"/>
        <v>0</v>
      </c>
      <c r="L105" s="18">
        <f t="shared" si="9"/>
        <v>0</v>
      </c>
      <c r="M105" s="19"/>
    </row>
    <row r="106" spans="1:13" ht="14.4" x14ac:dyDescent="0.25">
      <c r="A106" s="12" t="str">
        <f t="shared" si="8"/>
        <v/>
      </c>
      <c r="B106" s="13"/>
      <c r="C106" s="14"/>
      <c r="D106" s="15"/>
      <c r="E106" s="20"/>
      <c r="F106" s="16"/>
      <c r="G106" s="20"/>
      <c r="H106" s="13"/>
      <c r="I106" s="31"/>
      <c r="J106" s="34"/>
      <c r="K106" s="17">
        <f t="shared" si="11"/>
        <v>0</v>
      </c>
      <c r="L106" s="18">
        <f t="shared" si="9"/>
        <v>0</v>
      </c>
      <c r="M106" s="19"/>
    </row>
    <row r="107" spans="1:13" ht="14.4" x14ac:dyDescent="0.25">
      <c r="A107" s="12" t="str">
        <f t="shared" si="8"/>
        <v/>
      </c>
      <c r="B107" s="13"/>
      <c r="C107" s="14"/>
      <c r="D107" s="15"/>
      <c r="E107" s="20"/>
      <c r="F107" s="16"/>
      <c r="G107" s="20"/>
      <c r="H107" s="13"/>
      <c r="I107" s="31"/>
      <c r="J107" s="34"/>
      <c r="K107" s="17">
        <f t="shared" si="11"/>
        <v>0</v>
      </c>
      <c r="L107" s="18">
        <f t="shared" si="9"/>
        <v>0</v>
      </c>
      <c r="M107" s="19"/>
    </row>
    <row r="108" spans="1:13" ht="14.4" x14ac:dyDescent="0.25">
      <c r="A108" s="12" t="str">
        <f t="shared" si="8"/>
        <v/>
      </c>
      <c r="B108" s="13"/>
      <c r="C108" s="14"/>
      <c r="D108" s="15"/>
      <c r="E108" s="20"/>
      <c r="F108" s="16"/>
      <c r="G108" s="20"/>
      <c r="H108" s="13"/>
      <c r="I108" s="31"/>
      <c r="J108" s="34"/>
      <c r="K108" s="17">
        <f t="shared" si="11"/>
        <v>0</v>
      </c>
      <c r="L108" s="18">
        <f t="shared" si="9"/>
        <v>0</v>
      </c>
      <c r="M108" s="19"/>
    </row>
    <row r="109" spans="1:13" ht="14.4" x14ac:dyDescent="0.25">
      <c r="A109" s="12" t="str">
        <f t="shared" si="8"/>
        <v/>
      </c>
      <c r="B109" s="13"/>
      <c r="C109" s="14"/>
      <c r="D109" s="15"/>
      <c r="E109" s="20"/>
      <c r="F109" s="16"/>
      <c r="G109" s="20"/>
      <c r="H109" s="13"/>
      <c r="I109" s="31"/>
      <c r="J109" s="34"/>
      <c r="K109" s="17">
        <f t="shared" si="11"/>
        <v>0</v>
      </c>
      <c r="L109" s="18">
        <f t="shared" si="9"/>
        <v>0</v>
      </c>
      <c r="M109" s="19"/>
    </row>
    <row r="110" spans="1:13" ht="14.4" x14ac:dyDescent="0.25">
      <c r="A110" s="12" t="str">
        <f t="shared" si="8"/>
        <v/>
      </c>
      <c r="B110" s="13"/>
      <c r="C110" s="14"/>
      <c r="D110" s="15"/>
      <c r="E110" s="20"/>
      <c r="F110" s="16"/>
      <c r="G110" s="20"/>
      <c r="H110" s="13"/>
      <c r="I110" s="31"/>
      <c r="J110" s="34"/>
      <c r="K110" s="17">
        <f t="shared" si="11"/>
        <v>0</v>
      </c>
      <c r="L110" s="18">
        <f t="shared" si="9"/>
        <v>0</v>
      </c>
      <c r="M110" s="19"/>
    </row>
    <row r="111" spans="1:13" ht="14.4" x14ac:dyDescent="0.25">
      <c r="A111" s="12" t="str">
        <f t="shared" si="8"/>
        <v/>
      </c>
      <c r="B111" s="13"/>
      <c r="C111" s="14"/>
      <c r="D111" s="15"/>
      <c r="E111" s="20"/>
      <c r="F111" s="16"/>
      <c r="G111" s="20"/>
      <c r="H111" s="13"/>
      <c r="I111" s="31"/>
      <c r="J111" s="34"/>
      <c r="K111" s="17">
        <f t="shared" si="11"/>
        <v>0</v>
      </c>
      <c r="L111" s="18">
        <f t="shared" si="9"/>
        <v>0</v>
      </c>
      <c r="M111" s="19"/>
    </row>
    <row r="112" spans="1:13" ht="14.4" x14ac:dyDescent="0.25">
      <c r="A112" s="12" t="str">
        <f t="shared" si="8"/>
        <v/>
      </c>
      <c r="B112" s="13"/>
      <c r="C112" s="14"/>
      <c r="D112" s="15"/>
      <c r="E112" s="20"/>
      <c r="F112" s="16"/>
      <c r="G112" s="20"/>
      <c r="H112" s="13"/>
      <c r="I112" s="31"/>
      <c r="J112" s="34"/>
      <c r="K112" s="17">
        <f t="shared" si="11"/>
        <v>0</v>
      </c>
      <c r="L112" s="18">
        <f t="shared" si="9"/>
        <v>0</v>
      </c>
      <c r="M112" s="19"/>
    </row>
    <row r="113" spans="1:13" ht="14.4" x14ac:dyDescent="0.25">
      <c r="A113" s="12" t="str">
        <f t="shared" si="8"/>
        <v/>
      </c>
      <c r="B113" s="13"/>
      <c r="C113" s="14"/>
      <c r="D113" s="15"/>
      <c r="E113" s="20"/>
      <c r="F113" s="16"/>
      <c r="G113" s="20"/>
      <c r="H113" s="13"/>
      <c r="I113" s="31"/>
      <c r="J113" s="34"/>
      <c r="K113" s="17">
        <f t="shared" si="11"/>
        <v>0</v>
      </c>
      <c r="L113" s="18">
        <f t="shared" si="9"/>
        <v>0</v>
      </c>
      <c r="M113" s="19"/>
    </row>
    <row r="114" spans="1:13" ht="14.4" x14ac:dyDescent="0.25">
      <c r="A114" s="12" t="str">
        <f t="shared" ref="A114:A145" si="12">CONCATENATE(B114,C114,D114)</f>
        <v/>
      </c>
      <c r="B114" s="13"/>
      <c r="C114" s="14"/>
      <c r="D114" s="15"/>
      <c r="E114" s="20"/>
      <c r="F114" s="16"/>
      <c r="G114" s="20"/>
      <c r="H114" s="13"/>
      <c r="I114" s="31"/>
      <c r="J114" s="34"/>
      <c r="K114" s="17">
        <f t="shared" si="11"/>
        <v>0</v>
      </c>
      <c r="L114" s="18">
        <f t="shared" ref="L114:L145" si="13">IF(K114=1,7,IF(K114=2,6,IF(K114=3,5,IF(K114=4,4,IF(K114=5,3,IF(K114=6,2,IF(K114&gt;=6,1,0)))))))</f>
        <v>0</v>
      </c>
      <c r="M114" s="19"/>
    </row>
    <row r="115" spans="1:13" ht="14.4" x14ac:dyDescent="0.25">
      <c r="A115" s="12" t="str">
        <f t="shared" si="12"/>
        <v/>
      </c>
      <c r="B115" s="13"/>
      <c r="C115" s="14"/>
      <c r="D115" s="15"/>
      <c r="E115" s="20"/>
      <c r="F115" s="16"/>
      <c r="G115" s="20"/>
      <c r="H115" s="13"/>
      <c r="I115" s="31"/>
      <c r="J115" s="34"/>
      <c r="K115" s="17">
        <f t="shared" si="11"/>
        <v>0</v>
      </c>
      <c r="L115" s="18">
        <f t="shared" si="13"/>
        <v>0</v>
      </c>
      <c r="M115" s="19"/>
    </row>
    <row r="116" spans="1:13" ht="14.4" x14ac:dyDescent="0.25">
      <c r="A116" s="12" t="str">
        <f t="shared" si="12"/>
        <v/>
      </c>
      <c r="B116" s="13"/>
      <c r="C116" s="14"/>
      <c r="D116" s="15"/>
      <c r="E116" s="20"/>
      <c r="F116" s="16"/>
      <c r="G116" s="20"/>
      <c r="H116" s="13"/>
      <c r="I116" s="31"/>
      <c r="J116" s="34"/>
      <c r="K116" s="17">
        <f t="shared" si="11"/>
        <v>0</v>
      </c>
      <c r="L116" s="18">
        <f t="shared" si="13"/>
        <v>0</v>
      </c>
      <c r="M116" s="19"/>
    </row>
    <row r="117" spans="1:13" ht="14.4" x14ac:dyDescent="0.25">
      <c r="A117" s="12" t="str">
        <f t="shared" si="12"/>
        <v/>
      </c>
      <c r="B117" s="13"/>
      <c r="C117" s="14"/>
      <c r="D117" s="15"/>
      <c r="E117" s="20"/>
      <c r="F117" s="16"/>
      <c r="G117" s="20"/>
      <c r="H117" s="13"/>
      <c r="I117" s="31"/>
      <c r="J117" s="34"/>
      <c r="K117" s="17">
        <f t="shared" si="11"/>
        <v>0</v>
      </c>
      <c r="L117" s="18">
        <f t="shared" si="13"/>
        <v>0</v>
      </c>
      <c r="M117" s="19"/>
    </row>
    <row r="118" spans="1:13" ht="14.4" x14ac:dyDescent="0.25">
      <c r="A118" s="12" t="str">
        <f t="shared" si="12"/>
        <v/>
      </c>
      <c r="B118" s="13"/>
      <c r="C118" s="14"/>
      <c r="D118" s="15"/>
      <c r="E118" s="20"/>
      <c r="F118" s="16"/>
      <c r="G118" s="20"/>
      <c r="H118" s="13"/>
      <c r="I118" s="31"/>
      <c r="J118" s="34"/>
      <c r="K118" s="17">
        <f t="shared" si="11"/>
        <v>0</v>
      </c>
      <c r="L118" s="18">
        <f t="shared" si="13"/>
        <v>0</v>
      </c>
      <c r="M118" s="19"/>
    </row>
    <row r="119" spans="1:13" ht="14.4" x14ac:dyDescent="0.25">
      <c r="A119" s="12" t="str">
        <f t="shared" si="12"/>
        <v/>
      </c>
      <c r="B119" s="13"/>
      <c r="C119" s="14"/>
      <c r="D119" s="15"/>
      <c r="E119" s="20"/>
      <c r="F119" s="16"/>
      <c r="G119" s="20"/>
      <c r="H119" s="13"/>
      <c r="I119" s="31"/>
      <c r="J119" s="34"/>
      <c r="K119" s="17">
        <f t="shared" si="11"/>
        <v>0</v>
      </c>
      <c r="L119" s="18">
        <f t="shared" si="13"/>
        <v>0</v>
      </c>
      <c r="M119" s="19"/>
    </row>
    <row r="120" spans="1:13" ht="14.4" x14ac:dyDescent="0.25">
      <c r="A120" s="12" t="str">
        <f t="shared" si="12"/>
        <v/>
      </c>
      <c r="B120" s="13"/>
      <c r="C120" s="14"/>
      <c r="D120" s="15"/>
      <c r="E120" s="20"/>
      <c r="F120" s="16"/>
      <c r="G120" s="20"/>
      <c r="H120" s="13"/>
      <c r="I120" s="31"/>
      <c r="J120" s="34"/>
      <c r="K120" s="17">
        <f t="shared" si="11"/>
        <v>0</v>
      </c>
      <c r="L120" s="18">
        <f t="shared" si="13"/>
        <v>0</v>
      </c>
      <c r="M120" s="19"/>
    </row>
    <row r="121" spans="1:13" ht="14.4" x14ac:dyDescent="0.25">
      <c r="A121" s="12" t="str">
        <f t="shared" si="12"/>
        <v/>
      </c>
      <c r="B121" s="13"/>
      <c r="C121" s="14"/>
      <c r="D121" s="15"/>
      <c r="E121" s="20"/>
      <c r="F121" s="16"/>
      <c r="G121" s="20"/>
      <c r="H121" s="13"/>
      <c r="I121" s="31"/>
      <c r="J121" s="34"/>
      <c r="K121" s="17">
        <f t="shared" si="11"/>
        <v>0</v>
      </c>
      <c r="L121" s="18">
        <f t="shared" si="13"/>
        <v>0</v>
      </c>
      <c r="M121" s="19"/>
    </row>
    <row r="122" spans="1:13" ht="14.4" x14ac:dyDescent="0.25">
      <c r="A122" s="12" t="str">
        <f t="shared" si="12"/>
        <v/>
      </c>
      <c r="B122" s="13"/>
      <c r="C122" s="14"/>
      <c r="D122" s="15"/>
      <c r="E122" s="20"/>
      <c r="F122" s="16"/>
      <c r="G122" s="20"/>
      <c r="H122" s="13"/>
      <c r="I122" s="31"/>
      <c r="J122" s="34"/>
      <c r="K122" s="17">
        <f t="shared" si="11"/>
        <v>0</v>
      </c>
      <c r="L122" s="18">
        <f t="shared" si="13"/>
        <v>0</v>
      </c>
      <c r="M122" s="19"/>
    </row>
    <row r="123" spans="1:13" ht="14.4" x14ac:dyDescent="0.25">
      <c r="A123" s="12" t="str">
        <f t="shared" si="12"/>
        <v/>
      </c>
      <c r="B123" s="13"/>
      <c r="C123" s="14"/>
      <c r="D123" s="15"/>
      <c r="E123" s="20"/>
      <c r="F123" s="16"/>
      <c r="G123" s="20"/>
      <c r="H123" s="13"/>
      <c r="I123" s="31"/>
      <c r="J123" s="34"/>
      <c r="K123" s="17">
        <f t="shared" si="11"/>
        <v>0</v>
      </c>
      <c r="L123" s="18">
        <f t="shared" si="13"/>
        <v>0</v>
      </c>
      <c r="M123" s="19"/>
    </row>
    <row r="124" spans="1:13" ht="14.4" x14ac:dyDescent="0.25">
      <c r="A124" s="12" t="str">
        <f t="shared" si="12"/>
        <v/>
      </c>
      <c r="B124" s="13"/>
      <c r="C124" s="14"/>
      <c r="D124" s="15"/>
      <c r="E124" s="20"/>
      <c r="F124" s="16"/>
      <c r="G124" s="20"/>
      <c r="H124" s="13"/>
      <c r="I124" s="31"/>
      <c r="J124" s="34"/>
      <c r="K124" s="17">
        <f t="shared" si="11"/>
        <v>0</v>
      </c>
      <c r="L124" s="18">
        <f t="shared" si="13"/>
        <v>0</v>
      </c>
      <c r="M124" s="19"/>
    </row>
    <row r="125" spans="1:13" ht="14.4" x14ac:dyDescent="0.25">
      <c r="A125" s="12" t="str">
        <f t="shared" si="12"/>
        <v/>
      </c>
      <c r="B125" s="13"/>
      <c r="C125" s="14"/>
      <c r="D125" s="15"/>
      <c r="E125" s="20"/>
      <c r="F125" s="16"/>
      <c r="G125" s="20"/>
      <c r="H125" s="13"/>
      <c r="I125" s="31"/>
      <c r="J125" s="34"/>
      <c r="K125" s="17">
        <f t="shared" si="11"/>
        <v>0</v>
      </c>
      <c r="L125" s="18">
        <f t="shared" si="13"/>
        <v>0</v>
      </c>
      <c r="M125" s="19"/>
    </row>
    <row r="126" spans="1:13" ht="14.4" x14ac:dyDescent="0.25">
      <c r="A126" s="12" t="str">
        <f t="shared" si="12"/>
        <v/>
      </c>
      <c r="B126" s="13"/>
      <c r="C126" s="14"/>
      <c r="D126" s="15"/>
      <c r="E126" s="20"/>
      <c r="F126" s="16"/>
      <c r="G126" s="20"/>
      <c r="H126" s="13"/>
      <c r="I126" s="31"/>
      <c r="J126" s="34"/>
      <c r="K126" s="17">
        <f t="shared" si="11"/>
        <v>0</v>
      </c>
      <c r="L126" s="18">
        <f t="shared" si="13"/>
        <v>0</v>
      </c>
      <c r="M126" s="19"/>
    </row>
    <row r="127" spans="1:13" ht="14.4" x14ac:dyDescent="0.25">
      <c r="A127" s="12" t="str">
        <f t="shared" si="12"/>
        <v/>
      </c>
      <c r="B127" s="13"/>
      <c r="C127" s="14"/>
      <c r="D127" s="15"/>
      <c r="E127" s="20"/>
      <c r="F127" s="16"/>
      <c r="G127" s="20"/>
      <c r="H127" s="13"/>
      <c r="I127" s="31"/>
      <c r="J127" s="34"/>
      <c r="K127" s="17">
        <f t="shared" si="11"/>
        <v>0</v>
      </c>
      <c r="L127" s="18">
        <f t="shared" si="13"/>
        <v>0</v>
      </c>
      <c r="M127" s="19"/>
    </row>
    <row r="128" spans="1:13" ht="14.4" x14ac:dyDescent="0.25">
      <c r="A128" s="12" t="str">
        <f t="shared" si="12"/>
        <v/>
      </c>
      <c r="B128" s="13"/>
      <c r="C128" s="14"/>
      <c r="D128" s="15"/>
      <c r="E128" s="20"/>
      <c r="F128" s="16"/>
      <c r="G128" s="20"/>
      <c r="H128" s="13"/>
      <c r="I128" s="31"/>
      <c r="J128" s="34"/>
      <c r="K128" s="17">
        <f t="shared" si="11"/>
        <v>0</v>
      </c>
      <c r="L128" s="18">
        <f t="shared" si="13"/>
        <v>0</v>
      </c>
      <c r="M128" s="19"/>
    </row>
    <row r="129" spans="1:13" ht="14.4" x14ac:dyDescent="0.25">
      <c r="A129" s="12" t="str">
        <f t="shared" si="12"/>
        <v/>
      </c>
      <c r="B129" s="13"/>
      <c r="C129" s="14"/>
      <c r="D129" s="15"/>
      <c r="E129" s="20"/>
      <c r="F129" s="16"/>
      <c r="G129" s="20"/>
      <c r="H129" s="13"/>
      <c r="I129" s="31"/>
      <c r="J129" s="34"/>
      <c r="K129" s="17">
        <f t="shared" si="11"/>
        <v>0</v>
      </c>
      <c r="L129" s="18">
        <f t="shared" si="13"/>
        <v>0</v>
      </c>
      <c r="M129" s="19"/>
    </row>
    <row r="130" spans="1:13" ht="14.4" x14ac:dyDescent="0.25">
      <c r="A130" s="12" t="str">
        <f t="shared" si="12"/>
        <v/>
      </c>
      <c r="B130" s="13"/>
      <c r="C130" s="14"/>
      <c r="D130" s="15"/>
      <c r="E130" s="20"/>
      <c r="F130" s="16"/>
      <c r="G130" s="20"/>
      <c r="H130" s="13"/>
      <c r="I130" s="31"/>
      <c r="J130" s="34"/>
      <c r="K130" s="17">
        <f t="shared" si="11"/>
        <v>0</v>
      </c>
      <c r="L130" s="18">
        <f t="shared" si="13"/>
        <v>0</v>
      </c>
      <c r="M130" s="19"/>
    </row>
    <row r="131" spans="1:13" ht="14.4" x14ac:dyDescent="0.25">
      <c r="A131" s="12" t="str">
        <f t="shared" si="12"/>
        <v/>
      </c>
      <c r="B131" s="13"/>
      <c r="C131" s="14"/>
      <c r="D131" s="15"/>
      <c r="E131" s="20"/>
      <c r="F131" s="16"/>
      <c r="G131" s="20"/>
      <c r="H131" s="13"/>
      <c r="I131" s="31"/>
      <c r="J131" s="34"/>
      <c r="K131" s="17">
        <f t="shared" si="11"/>
        <v>0</v>
      </c>
      <c r="L131" s="18">
        <f t="shared" si="13"/>
        <v>0</v>
      </c>
      <c r="M131" s="19"/>
    </row>
    <row r="132" spans="1:13" ht="14.4" x14ac:dyDescent="0.25">
      <c r="A132" s="12" t="str">
        <f t="shared" si="12"/>
        <v/>
      </c>
      <c r="B132" s="13"/>
      <c r="C132" s="14"/>
      <c r="D132" s="15"/>
      <c r="E132" s="20"/>
      <c r="F132" s="16"/>
      <c r="G132" s="20"/>
      <c r="H132" s="13"/>
      <c r="I132" s="31"/>
      <c r="J132" s="34"/>
      <c r="K132" s="17">
        <f t="shared" si="11"/>
        <v>0</v>
      </c>
      <c r="L132" s="18">
        <f t="shared" si="13"/>
        <v>0</v>
      </c>
      <c r="M132" s="19"/>
    </row>
    <row r="133" spans="1:13" ht="14.4" x14ac:dyDescent="0.25">
      <c r="A133" s="12" t="str">
        <f t="shared" si="12"/>
        <v/>
      </c>
      <c r="B133" s="13"/>
      <c r="C133" s="14"/>
      <c r="D133" s="15"/>
      <c r="E133" s="20"/>
      <c r="F133" s="16"/>
      <c r="G133" s="20"/>
      <c r="H133" s="13"/>
      <c r="I133" s="31"/>
      <c r="J133" s="34"/>
      <c r="K133" s="17">
        <f t="shared" ref="K133:K157" si="14">SUM(G133:J133)</f>
        <v>0</v>
      </c>
      <c r="L133" s="18">
        <f t="shared" si="13"/>
        <v>0</v>
      </c>
      <c r="M133" s="19"/>
    </row>
    <row r="134" spans="1:13" ht="14.4" x14ac:dyDescent="0.25">
      <c r="A134" s="12" t="str">
        <f t="shared" si="12"/>
        <v/>
      </c>
      <c r="B134" s="13"/>
      <c r="C134" s="14"/>
      <c r="D134" s="15"/>
      <c r="E134" s="20"/>
      <c r="F134" s="16"/>
      <c r="G134" s="20"/>
      <c r="H134" s="13"/>
      <c r="I134" s="31"/>
      <c r="J134" s="34"/>
      <c r="K134" s="17">
        <f t="shared" si="14"/>
        <v>0</v>
      </c>
      <c r="L134" s="18">
        <f t="shared" si="13"/>
        <v>0</v>
      </c>
      <c r="M134" s="19"/>
    </row>
    <row r="135" spans="1:13" ht="14.4" x14ac:dyDescent="0.25">
      <c r="A135" s="12" t="str">
        <f t="shared" si="12"/>
        <v/>
      </c>
      <c r="B135" s="13"/>
      <c r="C135" s="14"/>
      <c r="D135" s="15"/>
      <c r="E135" s="20"/>
      <c r="F135" s="16"/>
      <c r="G135" s="20"/>
      <c r="H135" s="13"/>
      <c r="I135" s="31"/>
      <c r="J135" s="34"/>
      <c r="K135" s="17">
        <f t="shared" si="14"/>
        <v>0</v>
      </c>
      <c r="L135" s="18">
        <f t="shared" si="13"/>
        <v>0</v>
      </c>
      <c r="M135" s="19"/>
    </row>
    <row r="136" spans="1:13" ht="14.4" x14ac:dyDescent="0.25">
      <c r="A136" s="12" t="str">
        <f t="shared" si="12"/>
        <v/>
      </c>
      <c r="B136" s="13"/>
      <c r="C136" s="14"/>
      <c r="D136" s="15"/>
      <c r="E136" s="20"/>
      <c r="F136" s="16"/>
      <c r="G136" s="20"/>
      <c r="H136" s="13"/>
      <c r="I136" s="31"/>
      <c r="J136" s="34"/>
      <c r="K136" s="17">
        <f t="shared" si="14"/>
        <v>0</v>
      </c>
      <c r="L136" s="18">
        <f t="shared" si="13"/>
        <v>0</v>
      </c>
      <c r="M136" s="19"/>
    </row>
    <row r="137" spans="1:13" ht="14.4" x14ac:dyDescent="0.25">
      <c r="A137" s="12" t="str">
        <f t="shared" si="12"/>
        <v/>
      </c>
      <c r="B137" s="13"/>
      <c r="C137" s="14"/>
      <c r="D137" s="15"/>
      <c r="E137" s="20"/>
      <c r="F137" s="16"/>
      <c r="G137" s="20"/>
      <c r="H137" s="13"/>
      <c r="I137" s="31"/>
      <c r="J137" s="34"/>
      <c r="K137" s="17">
        <f t="shared" si="14"/>
        <v>0</v>
      </c>
      <c r="L137" s="18">
        <f t="shared" si="13"/>
        <v>0</v>
      </c>
      <c r="M137" s="19"/>
    </row>
    <row r="138" spans="1:13" ht="14.4" x14ac:dyDescent="0.25">
      <c r="A138" s="12" t="str">
        <f t="shared" si="12"/>
        <v/>
      </c>
      <c r="B138" s="13"/>
      <c r="C138" s="14"/>
      <c r="D138" s="15"/>
      <c r="E138" s="20"/>
      <c r="F138" s="16"/>
      <c r="G138" s="20"/>
      <c r="H138" s="13"/>
      <c r="I138" s="31"/>
      <c r="J138" s="34"/>
      <c r="K138" s="17">
        <f t="shared" si="14"/>
        <v>0</v>
      </c>
      <c r="L138" s="18">
        <f t="shared" si="13"/>
        <v>0</v>
      </c>
      <c r="M138" s="19"/>
    </row>
    <row r="139" spans="1:13" ht="14.4" x14ac:dyDescent="0.25">
      <c r="A139" s="12" t="str">
        <f t="shared" si="12"/>
        <v/>
      </c>
      <c r="B139" s="13"/>
      <c r="C139" s="14"/>
      <c r="D139" s="15"/>
      <c r="E139" s="20"/>
      <c r="F139" s="16"/>
      <c r="G139" s="20"/>
      <c r="H139" s="13"/>
      <c r="I139" s="31"/>
      <c r="J139" s="34"/>
      <c r="K139" s="17">
        <f t="shared" si="14"/>
        <v>0</v>
      </c>
      <c r="L139" s="18">
        <f t="shared" si="13"/>
        <v>0</v>
      </c>
      <c r="M139" s="19"/>
    </row>
    <row r="140" spans="1:13" ht="14.4" x14ac:dyDescent="0.25">
      <c r="A140" s="12" t="str">
        <f t="shared" si="12"/>
        <v/>
      </c>
      <c r="B140" s="13"/>
      <c r="C140" s="14"/>
      <c r="D140" s="15"/>
      <c r="E140" s="20"/>
      <c r="F140" s="16"/>
      <c r="G140" s="20"/>
      <c r="H140" s="13"/>
      <c r="I140" s="31"/>
      <c r="J140" s="34"/>
      <c r="K140" s="17">
        <f t="shared" si="14"/>
        <v>0</v>
      </c>
      <c r="L140" s="18">
        <f t="shared" si="13"/>
        <v>0</v>
      </c>
      <c r="M140" s="19"/>
    </row>
    <row r="141" spans="1:13" ht="14.4" x14ac:dyDescent="0.25">
      <c r="A141" s="12" t="str">
        <f t="shared" si="12"/>
        <v/>
      </c>
      <c r="B141" s="13"/>
      <c r="C141" s="14"/>
      <c r="D141" s="15"/>
      <c r="E141" s="20"/>
      <c r="F141" s="16"/>
      <c r="G141" s="20"/>
      <c r="H141" s="13"/>
      <c r="I141" s="31"/>
      <c r="J141" s="34"/>
      <c r="K141" s="17">
        <f t="shared" si="14"/>
        <v>0</v>
      </c>
      <c r="L141" s="18">
        <f t="shared" si="13"/>
        <v>0</v>
      </c>
      <c r="M141" s="19"/>
    </row>
    <row r="142" spans="1:13" ht="14.4" x14ac:dyDescent="0.25">
      <c r="A142" s="12" t="str">
        <f t="shared" si="12"/>
        <v/>
      </c>
      <c r="B142" s="13"/>
      <c r="C142" s="14"/>
      <c r="D142" s="15"/>
      <c r="E142" s="20"/>
      <c r="F142" s="16"/>
      <c r="G142" s="20"/>
      <c r="H142" s="13"/>
      <c r="I142" s="31"/>
      <c r="J142" s="34"/>
      <c r="K142" s="17">
        <f t="shared" si="14"/>
        <v>0</v>
      </c>
      <c r="L142" s="18">
        <f t="shared" si="13"/>
        <v>0</v>
      </c>
      <c r="M142" s="19"/>
    </row>
    <row r="143" spans="1:13" ht="14.4" x14ac:dyDescent="0.25">
      <c r="A143" s="12" t="str">
        <f t="shared" si="12"/>
        <v/>
      </c>
      <c r="B143" s="13"/>
      <c r="C143" s="14"/>
      <c r="D143" s="15"/>
      <c r="E143" s="20"/>
      <c r="F143" s="16"/>
      <c r="G143" s="20"/>
      <c r="H143" s="13"/>
      <c r="I143" s="31"/>
      <c r="J143" s="34"/>
      <c r="K143" s="17">
        <f t="shared" si="14"/>
        <v>0</v>
      </c>
      <c r="L143" s="18">
        <f t="shared" si="13"/>
        <v>0</v>
      </c>
      <c r="M143" s="19"/>
    </row>
    <row r="144" spans="1:13" ht="14.4" x14ac:dyDescent="0.25">
      <c r="A144" s="12" t="str">
        <f t="shared" si="12"/>
        <v/>
      </c>
      <c r="B144" s="13"/>
      <c r="C144" s="14"/>
      <c r="D144" s="15"/>
      <c r="E144" s="20"/>
      <c r="F144" s="16"/>
      <c r="G144" s="20"/>
      <c r="H144" s="13"/>
      <c r="I144" s="31"/>
      <c r="J144" s="34"/>
      <c r="K144" s="17">
        <f t="shared" si="14"/>
        <v>0</v>
      </c>
      <c r="L144" s="18">
        <f t="shared" si="13"/>
        <v>0</v>
      </c>
      <c r="M144" s="19"/>
    </row>
    <row r="145" spans="1:13" ht="14.4" x14ac:dyDescent="0.25">
      <c r="A145" s="12" t="str">
        <f t="shared" si="12"/>
        <v/>
      </c>
      <c r="B145" s="13"/>
      <c r="C145" s="14"/>
      <c r="D145" s="15"/>
      <c r="E145" s="20"/>
      <c r="F145" s="16"/>
      <c r="G145" s="20"/>
      <c r="H145" s="13"/>
      <c r="I145" s="31"/>
      <c r="J145" s="34"/>
      <c r="K145" s="17">
        <f t="shared" si="14"/>
        <v>0</v>
      </c>
      <c r="L145" s="18">
        <f t="shared" si="13"/>
        <v>0</v>
      </c>
      <c r="M145" s="19"/>
    </row>
    <row r="146" spans="1:13" ht="14.4" x14ac:dyDescent="0.25">
      <c r="A146" s="12" t="str">
        <f t="shared" ref="A146:A157" si="15">CONCATENATE(B146,C146,D146)</f>
        <v/>
      </c>
      <c r="B146" s="13"/>
      <c r="C146" s="14"/>
      <c r="D146" s="15"/>
      <c r="E146" s="20"/>
      <c r="F146" s="16"/>
      <c r="G146" s="20"/>
      <c r="H146" s="13"/>
      <c r="I146" s="31"/>
      <c r="J146" s="34"/>
      <c r="K146" s="17">
        <f t="shared" si="14"/>
        <v>0</v>
      </c>
      <c r="L146" s="18">
        <f t="shared" ref="L146:L157" si="16">IF(K146=1,7,IF(K146=2,6,IF(K146=3,5,IF(K146=4,4,IF(K146=5,3,IF(K146=6,2,IF(K146&gt;=6,1,0)))))))</f>
        <v>0</v>
      </c>
      <c r="M146" s="19"/>
    </row>
    <row r="147" spans="1:13" ht="14.4" x14ac:dyDescent="0.25">
      <c r="A147" s="12" t="str">
        <f t="shared" si="15"/>
        <v/>
      </c>
      <c r="B147" s="13"/>
      <c r="C147" s="14"/>
      <c r="D147" s="15"/>
      <c r="E147" s="20"/>
      <c r="F147" s="16"/>
      <c r="G147" s="20"/>
      <c r="H147" s="13"/>
      <c r="I147" s="31"/>
      <c r="J147" s="34"/>
      <c r="K147" s="17">
        <f t="shared" si="14"/>
        <v>0</v>
      </c>
      <c r="L147" s="18">
        <f t="shared" si="16"/>
        <v>0</v>
      </c>
      <c r="M147" s="19"/>
    </row>
    <row r="148" spans="1:13" ht="14.4" x14ac:dyDescent="0.25">
      <c r="A148" s="12" t="str">
        <f t="shared" si="15"/>
        <v/>
      </c>
      <c r="B148" s="13"/>
      <c r="C148" s="14"/>
      <c r="D148" s="15"/>
      <c r="E148" s="20"/>
      <c r="F148" s="16"/>
      <c r="G148" s="20"/>
      <c r="H148" s="13"/>
      <c r="I148" s="31"/>
      <c r="J148" s="34"/>
      <c r="K148" s="17">
        <f t="shared" si="14"/>
        <v>0</v>
      </c>
      <c r="L148" s="18">
        <f t="shared" si="16"/>
        <v>0</v>
      </c>
      <c r="M148" s="19"/>
    </row>
    <row r="149" spans="1:13" ht="14.4" x14ac:dyDescent="0.25">
      <c r="A149" s="12" t="str">
        <f t="shared" si="15"/>
        <v/>
      </c>
      <c r="B149" s="13"/>
      <c r="C149" s="14"/>
      <c r="D149" s="15"/>
      <c r="E149" s="20"/>
      <c r="F149" s="16"/>
      <c r="G149" s="20"/>
      <c r="H149" s="13"/>
      <c r="I149" s="31"/>
      <c r="J149" s="34"/>
      <c r="K149" s="17">
        <f t="shared" si="14"/>
        <v>0</v>
      </c>
      <c r="L149" s="18">
        <f t="shared" si="16"/>
        <v>0</v>
      </c>
      <c r="M149" s="19"/>
    </row>
    <row r="150" spans="1:13" ht="14.4" x14ac:dyDescent="0.25">
      <c r="A150" s="12" t="str">
        <f t="shared" si="15"/>
        <v/>
      </c>
      <c r="B150" s="13"/>
      <c r="C150" s="14"/>
      <c r="D150" s="15"/>
      <c r="E150" s="20"/>
      <c r="F150" s="16"/>
      <c r="G150" s="20"/>
      <c r="H150" s="13"/>
      <c r="I150" s="31"/>
      <c r="J150" s="34"/>
      <c r="K150" s="17">
        <f t="shared" si="14"/>
        <v>0</v>
      </c>
      <c r="L150" s="18">
        <f t="shared" si="16"/>
        <v>0</v>
      </c>
      <c r="M150" s="19"/>
    </row>
    <row r="151" spans="1:13" ht="14.4" x14ac:dyDescent="0.25">
      <c r="A151" s="12" t="str">
        <f t="shared" si="15"/>
        <v/>
      </c>
      <c r="B151" s="13"/>
      <c r="C151" s="14"/>
      <c r="D151" s="15"/>
      <c r="E151" s="20"/>
      <c r="F151" s="16"/>
      <c r="G151" s="20"/>
      <c r="H151" s="13"/>
      <c r="I151" s="31"/>
      <c r="J151" s="34"/>
      <c r="K151" s="17">
        <f t="shared" si="14"/>
        <v>0</v>
      </c>
      <c r="L151" s="18">
        <f t="shared" si="16"/>
        <v>0</v>
      </c>
      <c r="M151" s="19"/>
    </row>
    <row r="152" spans="1:13" ht="14.4" x14ac:dyDescent="0.25">
      <c r="A152" s="12" t="str">
        <f t="shared" si="15"/>
        <v/>
      </c>
      <c r="B152" s="13"/>
      <c r="C152" s="14"/>
      <c r="D152" s="15"/>
      <c r="E152" s="20"/>
      <c r="F152" s="16"/>
      <c r="G152" s="20"/>
      <c r="H152" s="13"/>
      <c r="I152" s="31"/>
      <c r="J152" s="34"/>
      <c r="K152" s="17">
        <f t="shared" si="14"/>
        <v>0</v>
      </c>
      <c r="L152" s="18">
        <f t="shared" si="16"/>
        <v>0</v>
      </c>
      <c r="M152" s="19"/>
    </row>
    <row r="153" spans="1:13" ht="14.4" x14ac:dyDescent="0.25">
      <c r="A153" s="12" t="str">
        <f t="shared" si="15"/>
        <v/>
      </c>
      <c r="B153" s="13"/>
      <c r="C153" s="14"/>
      <c r="D153" s="15"/>
      <c r="E153" s="20"/>
      <c r="F153" s="16"/>
      <c r="G153" s="20"/>
      <c r="H153" s="13"/>
      <c r="I153" s="31"/>
      <c r="J153" s="34"/>
      <c r="K153" s="17">
        <f t="shared" si="14"/>
        <v>0</v>
      </c>
      <c r="L153" s="18">
        <f t="shared" si="16"/>
        <v>0</v>
      </c>
      <c r="M153" s="19"/>
    </row>
    <row r="154" spans="1:13" ht="14.4" x14ac:dyDescent="0.25">
      <c r="A154" s="12" t="str">
        <f t="shared" si="15"/>
        <v/>
      </c>
      <c r="B154" s="13"/>
      <c r="C154" s="14"/>
      <c r="D154" s="15"/>
      <c r="E154" s="20"/>
      <c r="F154" s="16"/>
      <c r="G154" s="20"/>
      <c r="H154" s="13"/>
      <c r="I154" s="31"/>
      <c r="J154" s="34"/>
      <c r="K154" s="17">
        <f t="shared" si="14"/>
        <v>0</v>
      </c>
      <c r="L154" s="18">
        <f t="shared" si="16"/>
        <v>0</v>
      </c>
      <c r="M154" s="19"/>
    </row>
    <row r="155" spans="1:13" ht="14.4" x14ac:dyDescent="0.25">
      <c r="A155" s="12" t="str">
        <f t="shared" si="15"/>
        <v/>
      </c>
      <c r="B155" s="13"/>
      <c r="C155" s="14"/>
      <c r="D155" s="15"/>
      <c r="E155" s="20"/>
      <c r="F155" s="16"/>
      <c r="G155" s="20"/>
      <c r="H155" s="13"/>
      <c r="I155" s="31"/>
      <c r="J155" s="34"/>
      <c r="K155" s="17">
        <f t="shared" si="14"/>
        <v>0</v>
      </c>
      <c r="L155" s="18">
        <f t="shared" si="16"/>
        <v>0</v>
      </c>
      <c r="M155" s="19"/>
    </row>
    <row r="156" spans="1:13" ht="14.4" x14ac:dyDescent="0.25">
      <c r="A156" s="12" t="str">
        <f t="shared" si="15"/>
        <v/>
      </c>
      <c r="B156" s="13"/>
      <c r="C156" s="14"/>
      <c r="D156" s="15"/>
      <c r="E156" s="20"/>
      <c r="F156" s="16"/>
      <c r="G156" s="20"/>
      <c r="H156" s="13"/>
      <c r="I156" s="31"/>
      <c r="J156" s="34"/>
      <c r="K156" s="17">
        <f t="shared" si="14"/>
        <v>0</v>
      </c>
      <c r="L156" s="18">
        <f t="shared" si="16"/>
        <v>0</v>
      </c>
      <c r="M156" s="19"/>
    </row>
    <row r="157" spans="1:13" ht="14.4" x14ac:dyDescent="0.25">
      <c r="A157" s="12" t="str">
        <f t="shared" si="15"/>
        <v/>
      </c>
      <c r="B157" s="13"/>
      <c r="C157" s="14"/>
      <c r="D157" s="15"/>
      <c r="E157" s="20"/>
      <c r="F157" s="16"/>
      <c r="G157" s="20"/>
      <c r="H157" s="13"/>
      <c r="I157" s="31"/>
      <c r="J157" s="34"/>
      <c r="K157" s="17">
        <f t="shared" si="14"/>
        <v>0</v>
      </c>
      <c r="L157" s="18">
        <f t="shared" si="16"/>
        <v>0</v>
      </c>
      <c r="M157" s="19"/>
    </row>
  </sheetData>
  <sortState xmlns:xlrd2="http://schemas.microsoft.com/office/spreadsheetml/2017/richdata2" ref="B9:K100">
    <sortCondition ref="B9:B100"/>
    <sortCondition ref="C9:C100"/>
    <sortCondition ref="D9:D100"/>
  </sortState>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9" priority="1"/>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B271-FAB5-4730-AEC7-F1D9FE412562}">
  <sheetPr codeName="Sheet30">
    <tabColor rgb="FFA3E7FF"/>
  </sheetPr>
  <dimension ref="A1:P60"/>
  <sheetViews>
    <sheetView workbookViewId="0">
      <selection activeCell="B8" sqref="B8:K56"/>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5" width="9.5546875" bestFit="1" customWidth="1"/>
    <col min="6"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t="s">
        <v>213</v>
      </c>
      <c r="F1" s="623"/>
      <c r="G1" s="623"/>
      <c r="H1" s="623"/>
      <c r="I1" s="623"/>
      <c r="J1" s="8" t="s">
        <v>165</v>
      </c>
      <c r="K1" s="665">
        <v>44766</v>
      </c>
      <c r="L1" s="658"/>
      <c r="M1" s="8" t="s">
        <v>166</v>
      </c>
    </row>
    <row r="2" spans="1:16" s="9" customFormat="1" ht="22.5" customHeight="1" thickBot="1" x14ac:dyDescent="0.3">
      <c r="A2" s="1">
        <f>COUNTA(_xlfn.UNIQUE(D8:D125))</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3</v>
      </c>
    </row>
    <row r="5" spans="1:16" s="9" customFormat="1" ht="14.4" thickBot="1" x14ac:dyDescent="0.3">
      <c r="A5" s="647"/>
      <c r="B5" s="650"/>
      <c r="C5" s="653"/>
      <c r="D5" s="642"/>
      <c r="E5" s="633" t="s">
        <v>183</v>
      </c>
      <c r="F5" s="634"/>
      <c r="G5" s="639"/>
      <c r="H5" s="641"/>
      <c r="I5" s="641"/>
      <c r="J5" s="642"/>
      <c r="K5" s="632"/>
      <c r="L5" s="637"/>
      <c r="M5" s="345">
        <v>2</v>
      </c>
    </row>
    <row r="6" spans="1:16" ht="14.4" x14ac:dyDescent="0.25">
      <c r="A6" s="82"/>
      <c r="B6" s="83"/>
      <c r="C6" s="84"/>
      <c r="D6" s="85"/>
      <c r="E6" s="86"/>
      <c r="F6" s="87"/>
      <c r="G6" s="86"/>
      <c r="H6" s="83"/>
      <c r="I6" s="88"/>
      <c r="J6" s="89"/>
      <c r="K6" s="90"/>
      <c r="L6" s="91"/>
      <c r="M6" s="92"/>
      <c r="N6" s="30"/>
      <c r="O6" s="30"/>
      <c r="P6" s="30"/>
    </row>
    <row r="7" spans="1:16" ht="14.4" x14ac:dyDescent="0.25">
      <c r="A7" s="12"/>
      <c r="B7" s="93"/>
      <c r="C7" s="94"/>
      <c r="D7" s="95"/>
      <c r="E7" s="96"/>
      <c r="F7" s="97"/>
      <c r="G7" s="96"/>
      <c r="H7" s="93"/>
      <c r="I7" s="98"/>
      <c r="J7" s="99"/>
      <c r="K7" s="100"/>
      <c r="L7" s="101"/>
      <c r="M7" s="102"/>
      <c r="N7" s="30"/>
      <c r="O7" s="30"/>
      <c r="P7" s="30"/>
    </row>
    <row r="8" spans="1:16" ht="14.4" x14ac:dyDescent="0.25">
      <c r="A8" s="12" t="str">
        <f t="shared" ref="A8:A39" si="0">CONCATENATE(B8,C8,D8)</f>
        <v/>
      </c>
      <c r="B8" s="484"/>
      <c r="C8" s="14"/>
      <c r="D8" s="15"/>
      <c r="E8" s="20"/>
      <c r="F8" s="16"/>
      <c r="G8" s="20"/>
      <c r="H8" s="13"/>
      <c r="I8" s="31"/>
      <c r="J8" s="34"/>
      <c r="K8" s="17"/>
      <c r="L8" s="18">
        <f t="shared" ref="L8:L22" si="1">IF(K8=1,7,IF(K8=2,6,IF(K8=3,5,IF(K8=4,4,IF(K8=5,3,IF(K8=6,2,IF(K8&gt;=6,1,0)))))))</f>
        <v>0</v>
      </c>
      <c r="M8" s="19">
        <f>SUM(L8+$M$5)</f>
        <v>2</v>
      </c>
      <c r="N8" s="30"/>
      <c r="O8" s="30"/>
      <c r="P8" s="30"/>
    </row>
    <row r="9" spans="1:16" ht="14.4" x14ac:dyDescent="0.25">
      <c r="A9" s="12" t="str">
        <f t="shared" si="0"/>
        <v/>
      </c>
      <c r="B9" s="484"/>
      <c r="C9" s="14"/>
      <c r="D9" s="15"/>
      <c r="E9" s="20"/>
      <c r="F9" s="16"/>
      <c r="G9" s="1"/>
      <c r="H9" s="31"/>
      <c r="I9" s="31"/>
      <c r="J9" s="34"/>
      <c r="K9" s="17"/>
      <c r="L9" s="18">
        <f t="shared" si="1"/>
        <v>0</v>
      </c>
      <c r="M9" s="19">
        <f t="shared" ref="M9:M52" si="2">SUM(L9+$M$5)</f>
        <v>2</v>
      </c>
      <c r="N9" s="30"/>
      <c r="O9" s="30"/>
      <c r="P9" s="30"/>
    </row>
    <row r="10" spans="1:16" ht="14.4" x14ac:dyDescent="0.25">
      <c r="A10" s="12" t="str">
        <f t="shared" si="0"/>
        <v/>
      </c>
      <c r="B10" s="484"/>
      <c r="C10" s="14"/>
      <c r="D10" s="295"/>
      <c r="E10" s="20"/>
      <c r="F10" s="16"/>
      <c r="G10" s="20"/>
      <c r="H10" s="13"/>
      <c r="I10" s="31"/>
      <c r="J10" s="34"/>
      <c r="K10" s="17"/>
      <c r="L10" s="18">
        <f t="shared" si="1"/>
        <v>0</v>
      </c>
      <c r="M10" s="19">
        <f t="shared" si="2"/>
        <v>2</v>
      </c>
      <c r="N10" s="30"/>
      <c r="O10" s="30"/>
      <c r="P10" s="30"/>
    </row>
    <row r="11" spans="1:16" ht="14.4" x14ac:dyDescent="0.25">
      <c r="A11" s="12" t="str">
        <f t="shared" si="0"/>
        <v/>
      </c>
      <c r="B11" s="484"/>
      <c r="C11" s="14"/>
      <c r="D11" s="15"/>
      <c r="E11" s="20"/>
      <c r="F11" s="16"/>
      <c r="G11" s="20"/>
      <c r="H11" s="13"/>
      <c r="I11" s="31"/>
      <c r="J11" s="34"/>
      <c r="K11" s="17"/>
      <c r="L11" s="18">
        <f t="shared" si="1"/>
        <v>0</v>
      </c>
      <c r="M11" s="19">
        <f t="shared" si="2"/>
        <v>2</v>
      </c>
      <c r="N11" s="30"/>
      <c r="O11" s="30"/>
      <c r="P11" s="30"/>
    </row>
    <row r="12" spans="1:16" ht="14.4" x14ac:dyDescent="0.25">
      <c r="A12" s="12" t="str">
        <f t="shared" si="0"/>
        <v/>
      </c>
      <c r="B12" s="473"/>
      <c r="C12" s="14"/>
      <c r="D12" s="295"/>
      <c r="E12" s="20"/>
      <c r="F12" s="16"/>
      <c r="G12" s="20"/>
      <c r="H12" s="13"/>
      <c r="I12" s="31"/>
      <c r="J12" s="34"/>
      <c r="K12" s="17"/>
      <c r="L12" s="18">
        <f t="shared" si="1"/>
        <v>0</v>
      </c>
      <c r="M12" s="19">
        <f t="shared" si="2"/>
        <v>2</v>
      </c>
      <c r="N12" s="30"/>
      <c r="O12" s="30"/>
      <c r="P12" s="30"/>
    </row>
    <row r="13" spans="1:16" ht="14.4" x14ac:dyDescent="0.25">
      <c r="A13" s="12" t="str">
        <f t="shared" si="0"/>
        <v/>
      </c>
      <c r="B13" s="484"/>
      <c r="C13" s="14"/>
      <c r="D13" s="15"/>
      <c r="E13" s="20"/>
      <c r="F13" s="16"/>
      <c r="G13" s="20"/>
      <c r="H13" s="13"/>
      <c r="I13" s="31"/>
      <c r="J13" s="34"/>
      <c r="K13" s="17"/>
      <c r="L13" s="18">
        <f t="shared" si="1"/>
        <v>0</v>
      </c>
      <c r="M13" s="19">
        <f t="shared" si="2"/>
        <v>2</v>
      </c>
      <c r="N13" s="30"/>
      <c r="O13" s="30"/>
      <c r="P13" s="30"/>
    </row>
    <row r="14" spans="1:16" ht="14.4" x14ac:dyDescent="0.25">
      <c r="A14" s="12" t="str">
        <f t="shared" si="0"/>
        <v/>
      </c>
      <c r="B14" s="484"/>
      <c r="C14" s="14"/>
      <c r="D14" s="15"/>
      <c r="E14" s="20"/>
      <c r="F14" s="16"/>
      <c r="G14" s="20"/>
      <c r="H14" s="13"/>
      <c r="I14" s="31"/>
      <c r="J14" s="34"/>
      <c r="K14" s="17"/>
      <c r="L14" s="18">
        <f t="shared" si="1"/>
        <v>0</v>
      </c>
      <c r="M14" s="19">
        <f t="shared" si="2"/>
        <v>2</v>
      </c>
      <c r="N14" s="30"/>
      <c r="O14" s="30"/>
      <c r="P14" s="30"/>
    </row>
    <row r="15" spans="1:16" ht="14.4" x14ac:dyDescent="0.25">
      <c r="A15" s="12" t="str">
        <f t="shared" si="0"/>
        <v/>
      </c>
      <c r="B15" s="484"/>
      <c r="C15" s="14"/>
      <c r="D15" s="295"/>
      <c r="E15" s="20"/>
      <c r="F15" s="16"/>
      <c r="G15" s="20"/>
      <c r="H15" s="13"/>
      <c r="I15" s="31"/>
      <c r="J15" s="34"/>
      <c r="K15" s="17"/>
      <c r="L15" s="18">
        <f t="shared" si="1"/>
        <v>0</v>
      </c>
      <c r="M15" s="19">
        <f t="shared" si="2"/>
        <v>2</v>
      </c>
      <c r="N15" s="30"/>
      <c r="O15" s="30"/>
      <c r="P15" s="30"/>
    </row>
    <row r="16" spans="1:16" ht="14.4" x14ac:dyDescent="0.25">
      <c r="A16" s="12" t="str">
        <f t="shared" si="0"/>
        <v/>
      </c>
      <c r="B16" s="484"/>
      <c r="C16" s="14"/>
      <c r="D16" s="295"/>
      <c r="E16" s="20"/>
      <c r="F16" s="16"/>
      <c r="G16" s="20"/>
      <c r="H16" s="13"/>
      <c r="I16" s="31"/>
      <c r="J16" s="34"/>
      <c r="K16" s="17"/>
      <c r="L16" s="18">
        <f t="shared" si="1"/>
        <v>0</v>
      </c>
      <c r="M16" s="19">
        <f t="shared" si="2"/>
        <v>2</v>
      </c>
      <c r="N16" s="30"/>
      <c r="O16" s="30"/>
      <c r="P16" s="30"/>
    </row>
    <row r="17" spans="1:16" ht="14.4" x14ac:dyDescent="0.25">
      <c r="A17" s="12" t="str">
        <f t="shared" si="0"/>
        <v/>
      </c>
      <c r="B17" s="484"/>
      <c r="C17" s="14"/>
      <c r="D17" s="295"/>
      <c r="E17" s="20"/>
      <c r="F17" s="16"/>
      <c r="G17" s="20"/>
      <c r="H17" s="13"/>
      <c r="I17" s="31"/>
      <c r="J17" s="34"/>
      <c r="K17" s="17"/>
      <c r="L17" s="18">
        <f t="shared" si="1"/>
        <v>0</v>
      </c>
      <c r="M17" s="19">
        <f t="shared" si="2"/>
        <v>2</v>
      </c>
      <c r="N17" s="30"/>
      <c r="O17" s="30"/>
      <c r="P17" s="30"/>
    </row>
    <row r="18" spans="1:16" ht="14.4" x14ac:dyDescent="0.25">
      <c r="A18" s="12" t="str">
        <f t="shared" si="0"/>
        <v/>
      </c>
      <c r="B18" s="473"/>
      <c r="C18" s="14"/>
      <c r="D18" s="295"/>
      <c r="E18" s="20"/>
      <c r="F18" s="16"/>
      <c r="G18" s="20"/>
      <c r="H18" s="13"/>
      <c r="I18" s="31"/>
      <c r="J18" s="34"/>
      <c r="K18" s="17"/>
      <c r="L18" s="18">
        <f t="shared" si="1"/>
        <v>0</v>
      </c>
      <c r="M18" s="19">
        <f t="shared" si="2"/>
        <v>2</v>
      </c>
      <c r="P18" s="30"/>
    </row>
    <row r="19" spans="1:16" ht="14.4" x14ac:dyDescent="0.25">
      <c r="A19" s="12" t="str">
        <f t="shared" si="0"/>
        <v/>
      </c>
      <c r="B19" s="484"/>
      <c r="C19" s="14"/>
      <c r="D19" s="295"/>
      <c r="E19" s="20"/>
      <c r="F19" s="16"/>
      <c r="G19" s="20"/>
      <c r="H19" s="13"/>
      <c r="I19" s="31"/>
      <c r="J19" s="34"/>
      <c r="K19" s="17"/>
      <c r="L19" s="18">
        <f t="shared" si="1"/>
        <v>0</v>
      </c>
      <c r="M19" s="19">
        <f t="shared" si="2"/>
        <v>2</v>
      </c>
      <c r="P19" s="30"/>
    </row>
    <row r="20" spans="1:16" ht="14.4" x14ac:dyDescent="0.25">
      <c r="A20" s="12" t="str">
        <f t="shared" si="0"/>
        <v/>
      </c>
      <c r="B20" s="484"/>
      <c r="C20" s="14"/>
      <c r="D20" s="295"/>
      <c r="E20" s="20"/>
      <c r="F20" s="16"/>
      <c r="G20" s="20"/>
      <c r="H20" s="13"/>
      <c r="I20" s="31"/>
      <c r="J20" s="34"/>
      <c r="K20" s="17"/>
      <c r="L20" s="18">
        <f t="shared" si="1"/>
        <v>0</v>
      </c>
      <c r="M20" s="19">
        <f t="shared" si="2"/>
        <v>2</v>
      </c>
    </row>
    <row r="21" spans="1:16" ht="14.4" x14ac:dyDescent="0.25">
      <c r="A21" s="12" t="str">
        <f t="shared" si="0"/>
        <v/>
      </c>
      <c r="B21" s="484"/>
      <c r="C21" s="14"/>
      <c r="D21" s="295"/>
      <c r="E21" s="20"/>
      <c r="F21" s="16"/>
      <c r="G21" s="20"/>
      <c r="H21" s="13"/>
      <c r="I21" s="31"/>
      <c r="J21" s="34"/>
      <c r="K21" s="17"/>
      <c r="L21" s="18">
        <f t="shared" si="1"/>
        <v>0</v>
      </c>
      <c r="M21" s="19">
        <f t="shared" si="2"/>
        <v>2</v>
      </c>
    </row>
    <row r="22" spans="1:16" ht="14.4" x14ac:dyDescent="0.25">
      <c r="A22" s="12" t="str">
        <f t="shared" si="0"/>
        <v/>
      </c>
      <c r="B22" s="484"/>
      <c r="C22" s="14"/>
      <c r="D22" s="295"/>
      <c r="E22" s="20"/>
      <c r="F22" s="16"/>
      <c r="G22" s="20"/>
      <c r="H22" s="13"/>
      <c r="I22" s="31"/>
      <c r="J22" s="34"/>
      <c r="K22" s="17"/>
      <c r="L22" s="18">
        <f t="shared" si="1"/>
        <v>0</v>
      </c>
      <c r="M22" s="19">
        <f t="shared" si="2"/>
        <v>2</v>
      </c>
    </row>
    <row r="23" spans="1:16" ht="14.4" x14ac:dyDescent="0.25">
      <c r="A23" s="12" t="str">
        <f t="shared" si="0"/>
        <v/>
      </c>
      <c r="B23" s="13"/>
      <c r="C23" s="14"/>
      <c r="D23" s="295"/>
      <c r="E23" s="20"/>
      <c r="F23" s="16"/>
      <c r="G23" s="20"/>
      <c r="H23" s="13"/>
      <c r="I23" s="31"/>
      <c r="J23" s="34"/>
      <c r="K23" s="17"/>
      <c r="L23" s="18">
        <f t="shared" ref="L23:L52" si="3">IF(K23=1,7,IF(K23=2,6,IF(K23=3,5,IF(K23=4,4,IF(K23=5,3,IF(K23=6,2,IF(K23&gt;=6,1,0)))))))</f>
        <v>0</v>
      </c>
      <c r="M23" s="19">
        <f t="shared" si="2"/>
        <v>2</v>
      </c>
    </row>
    <row r="24" spans="1:16" ht="14.4" x14ac:dyDescent="0.25">
      <c r="A24" s="12" t="str">
        <f t="shared" si="0"/>
        <v/>
      </c>
      <c r="B24" s="13"/>
      <c r="C24" s="14"/>
      <c r="D24" s="295"/>
      <c r="E24" s="20"/>
      <c r="F24" s="16"/>
      <c r="G24" s="20"/>
      <c r="H24" s="13"/>
      <c r="I24" s="31"/>
      <c r="J24" s="34"/>
      <c r="K24" s="17"/>
      <c r="L24" s="18">
        <f t="shared" si="3"/>
        <v>0</v>
      </c>
      <c r="M24" s="19">
        <f t="shared" si="2"/>
        <v>2</v>
      </c>
    </row>
    <row r="25" spans="1:16" ht="14.4" x14ac:dyDescent="0.25">
      <c r="A25" s="12" t="str">
        <f t="shared" si="0"/>
        <v/>
      </c>
      <c r="B25" s="13"/>
      <c r="C25" s="14"/>
      <c r="D25" s="15"/>
      <c r="E25" s="20"/>
      <c r="F25" s="16"/>
      <c r="G25" s="20"/>
      <c r="H25" s="13"/>
      <c r="I25" s="31"/>
      <c r="J25" s="34"/>
      <c r="K25" s="17"/>
      <c r="L25" s="18">
        <f t="shared" si="3"/>
        <v>0</v>
      </c>
      <c r="M25" s="19">
        <f t="shared" si="2"/>
        <v>2</v>
      </c>
    </row>
    <row r="26" spans="1:16" ht="14.4" x14ac:dyDescent="0.25">
      <c r="A26" s="12" t="str">
        <f t="shared" si="0"/>
        <v/>
      </c>
      <c r="B26" s="13"/>
      <c r="C26" s="14"/>
      <c r="D26" s="15"/>
      <c r="E26" s="20"/>
      <c r="F26" s="16"/>
      <c r="G26" s="20"/>
      <c r="H26" s="13"/>
      <c r="I26" s="31"/>
      <c r="J26" s="34"/>
      <c r="K26" s="17"/>
      <c r="L26" s="18">
        <f t="shared" si="3"/>
        <v>0</v>
      </c>
      <c r="M26" s="19">
        <f t="shared" si="2"/>
        <v>2</v>
      </c>
    </row>
    <row r="27" spans="1:16" ht="14.4" x14ac:dyDescent="0.25">
      <c r="A27" s="12" t="str">
        <f t="shared" si="0"/>
        <v/>
      </c>
      <c r="B27" s="13"/>
      <c r="C27" s="14"/>
      <c r="D27" s="15"/>
      <c r="E27" s="20"/>
      <c r="F27" s="16"/>
      <c r="G27" s="20"/>
      <c r="H27" s="13"/>
      <c r="I27" s="31"/>
      <c r="J27" s="34"/>
      <c r="K27" s="17"/>
      <c r="L27" s="18">
        <f t="shared" si="3"/>
        <v>0</v>
      </c>
      <c r="M27" s="19">
        <f t="shared" si="2"/>
        <v>2</v>
      </c>
    </row>
    <row r="28" spans="1:16" ht="14.4" x14ac:dyDescent="0.25">
      <c r="A28" s="12" t="str">
        <f t="shared" si="0"/>
        <v/>
      </c>
      <c r="B28" s="13"/>
      <c r="C28" s="14"/>
      <c r="D28" s="295"/>
      <c r="E28" s="20"/>
      <c r="F28" s="16"/>
      <c r="G28" s="20"/>
      <c r="H28" s="13"/>
      <c r="I28" s="31"/>
      <c r="J28" s="34"/>
      <c r="K28" s="17"/>
      <c r="L28" s="18">
        <f t="shared" si="3"/>
        <v>0</v>
      </c>
      <c r="M28" s="19">
        <f t="shared" si="2"/>
        <v>2</v>
      </c>
    </row>
    <row r="29" spans="1:16" ht="14.4" x14ac:dyDescent="0.25">
      <c r="A29" s="12" t="str">
        <f t="shared" si="0"/>
        <v/>
      </c>
      <c r="B29" s="13"/>
      <c r="C29" s="14"/>
      <c r="D29" s="295"/>
      <c r="E29" s="20"/>
      <c r="F29" s="16"/>
      <c r="G29" s="20"/>
      <c r="H29" s="13"/>
      <c r="I29" s="31"/>
      <c r="J29" s="34"/>
      <c r="K29" s="17"/>
      <c r="L29" s="18">
        <f t="shared" si="3"/>
        <v>0</v>
      </c>
      <c r="M29" s="19">
        <f t="shared" si="2"/>
        <v>2</v>
      </c>
    </row>
    <row r="30" spans="1:16" ht="14.4" x14ac:dyDescent="0.25">
      <c r="A30" s="12" t="str">
        <f t="shared" si="0"/>
        <v/>
      </c>
      <c r="B30" s="13"/>
      <c r="C30" s="14"/>
      <c r="D30" s="15"/>
      <c r="E30" s="20"/>
      <c r="F30" s="16"/>
      <c r="G30" s="20"/>
      <c r="H30" s="13"/>
      <c r="I30" s="31"/>
      <c r="J30" s="34"/>
      <c r="K30" s="17"/>
      <c r="L30" s="18">
        <f t="shared" si="3"/>
        <v>0</v>
      </c>
      <c r="M30" s="19">
        <f t="shared" si="2"/>
        <v>2</v>
      </c>
    </row>
    <row r="31" spans="1:16" ht="14.4" x14ac:dyDescent="0.25">
      <c r="A31" s="12" t="str">
        <f t="shared" si="0"/>
        <v/>
      </c>
      <c r="B31" s="13"/>
      <c r="C31" s="14"/>
      <c r="D31" s="295"/>
      <c r="E31" s="20"/>
      <c r="F31" s="16"/>
      <c r="G31" s="20"/>
      <c r="H31" s="13"/>
      <c r="I31" s="31"/>
      <c r="J31" s="34"/>
      <c r="K31" s="17"/>
      <c r="L31" s="18">
        <f t="shared" si="3"/>
        <v>0</v>
      </c>
      <c r="M31" s="19">
        <f t="shared" si="2"/>
        <v>2</v>
      </c>
    </row>
    <row r="32" spans="1:16" ht="14.4" x14ac:dyDescent="0.25">
      <c r="A32" s="12" t="str">
        <f t="shared" si="0"/>
        <v/>
      </c>
      <c r="B32" s="13"/>
      <c r="C32" s="14"/>
      <c r="D32" s="15"/>
      <c r="E32" s="20"/>
      <c r="F32" s="16"/>
      <c r="G32" s="20"/>
      <c r="H32" s="13"/>
      <c r="I32" s="31"/>
      <c r="J32" s="34"/>
      <c r="K32" s="17"/>
      <c r="L32" s="18">
        <f t="shared" si="3"/>
        <v>0</v>
      </c>
      <c r="M32" s="19">
        <f t="shared" si="2"/>
        <v>2</v>
      </c>
    </row>
    <row r="33" spans="1:13" ht="14.4" x14ac:dyDescent="0.25">
      <c r="A33" s="12" t="str">
        <f t="shared" si="0"/>
        <v/>
      </c>
      <c r="B33" s="13"/>
      <c r="C33" s="14"/>
      <c r="D33" s="295"/>
      <c r="E33" s="20"/>
      <c r="F33" s="16"/>
      <c r="G33" s="20"/>
      <c r="H33" s="13"/>
      <c r="I33" s="31"/>
      <c r="J33" s="34"/>
      <c r="K33" s="17"/>
      <c r="L33" s="18">
        <f t="shared" si="3"/>
        <v>0</v>
      </c>
      <c r="M33" s="19">
        <f t="shared" si="2"/>
        <v>2</v>
      </c>
    </row>
    <row r="34" spans="1:13" ht="14.4" x14ac:dyDescent="0.25">
      <c r="A34" s="12" t="str">
        <f t="shared" si="0"/>
        <v/>
      </c>
      <c r="B34" s="13"/>
      <c r="C34" s="14"/>
      <c r="D34" s="15"/>
      <c r="E34" s="20"/>
      <c r="F34" s="16"/>
      <c r="G34" s="20"/>
      <c r="H34" s="13"/>
      <c r="I34" s="31"/>
      <c r="J34" s="34"/>
      <c r="K34" s="17"/>
      <c r="L34" s="18">
        <f t="shared" si="3"/>
        <v>0</v>
      </c>
      <c r="M34" s="19">
        <f t="shared" si="2"/>
        <v>2</v>
      </c>
    </row>
    <row r="35" spans="1:13" ht="14.4" x14ac:dyDescent="0.25">
      <c r="A35" s="12" t="str">
        <f t="shared" si="0"/>
        <v/>
      </c>
      <c r="B35" s="13"/>
      <c r="C35" s="14"/>
      <c r="D35" s="15"/>
      <c r="E35" s="20"/>
      <c r="F35" s="16"/>
      <c r="G35" s="20"/>
      <c r="H35" s="13"/>
      <c r="I35" s="31"/>
      <c r="J35" s="34"/>
      <c r="K35" s="17"/>
      <c r="L35" s="18">
        <f t="shared" si="3"/>
        <v>0</v>
      </c>
      <c r="M35" s="19">
        <f t="shared" si="2"/>
        <v>2</v>
      </c>
    </row>
    <row r="36" spans="1:13" ht="14.4" x14ac:dyDescent="0.25">
      <c r="A36" s="12" t="str">
        <f t="shared" si="0"/>
        <v/>
      </c>
      <c r="B36" s="13"/>
      <c r="C36" s="14"/>
      <c r="D36" s="295"/>
      <c r="E36" s="20"/>
      <c r="F36" s="16"/>
      <c r="G36" s="20"/>
      <c r="H36" s="13"/>
      <c r="I36" s="31"/>
      <c r="J36" s="34"/>
      <c r="K36" s="17"/>
      <c r="L36" s="18">
        <f t="shared" si="3"/>
        <v>0</v>
      </c>
      <c r="M36" s="19">
        <f t="shared" si="2"/>
        <v>2</v>
      </c>
    </row>
    <row r="37" spans="1:13" ht="14.4" x14ac:dyDescent="0.25">
      <c r="A37" s="12" t="str">
        <f t="shared" si="0"/>
        <v/>
      </c>
      <c r="B37" s="13"/>
      <c r="C37" s="14"/>
      <c r="D37" s="15"/>
      <c r="E37" s="20"/>
      <c r="F37" s="16"/>
      <c r="G37" s="20"/>
      <c r="H37" s="13"/>
      <c r="I37" s="31"/>
      <c r="J37" s="34"/>
      <c r="K37" s="17"/>
      <c r="L37" s="18">
        <f t="shared" si="3"/>
        <v>0</v>
      </c>
      <c r="M37" s="19">
        <v>0</v>
      </c>
    </row>
    <row r="38" spans="1:13" ht="14.4" x14ac:dyDescent="0.25">
      <c r="A38" s="12" t="str">
        <f t="shared" si="0"/>
        <v/>
      </c>
      <c r="B38" s="13"/>
      <c r="C38" s="14"/>
      <c r="D38" s="15"/>
      <c r="E38" s="20"/>
      <c r="F38" s="16"/>
      <c r="G38" s="20"/>
      <c r="H38" s="13"/>
      <c r="I38" s="31"/>
      <c r="J38" s="34"/>
      <c r="K38" s="17"/>
      <c r="L38" s="18">
        <f t="shared" si="3"/>
        <v>0</v>
      </c>
      <c r="M38" s="19">
        <v>0</v>
      </c>
    </row>
    <row r="39" spans="1:13" ht="14.4" x14ac:dyDescent="0.25">
      <c r="A39" s="12" t="str">
        <f t="shared" si="0"/>
        <v/>
      </c>
      <c r="B39" s="13"/>
      <c r="C39" s="14"/>
      <c r="D39" s="15"/>
      <c r="E39" s="20"/>
      <c r="F39" s="16"/>
      <c r="G39" s="20"/>
      <c r="H39" s="13"/>
      <c r="I39" s="31"/>
      <c r="J39" s="34"/>
      <c r="K39" s="17"/>
      <c r="L39" s="18">
        <f t="shared" si="3"/>
        <v>0</v>
      </c>
      <c r="M39" s="19">
        <f t="shared" si="2"/>
        <v>2</v>
      </c>
    </row>
    <row r="40" spans="1:13" ht="14.4" x14ac:dyDescent="0.25">
      <c r="A40" s="12" t="str">
        <f t="shared" ref="A40:A60" si="4">CONCATENATE(B40,C40,D40)</f>
        <v/>
      </c>
      <c r="B40" s="13"/>
      <c r="C40" s="14"/>
      <c r="D40" s="295"/>
      <c r="E40" s="20"/>
      <c r="F40" s="16"/>
      <c r="G40" s="20"/>
      <c r="H40" s="13"/>
      <c r="I40" s="31"/>
      <c r="J40" s="34"/>
      <c r="K40" s="17"/>
      <c r="L40" s="18">
        <f t="shared" si="3"/>
        <v>0</v>
      </c>
      <c r="M40" s="19">
        <f t="shared" si="2"/>
        <v>2</v>
      </c>
    </row>
    <row r="41" spans="1:13" ht="14.4" x14ac:dyDescent="0.25">
      <c r="A41" s="12" t="str">
        <f t="shared" si="4"/>
        <v/>
      </c>
      <c r="B41" s="13"/>
      <c r="C41" s="14"/>
      <c r="D41" s="15"/>
      <c r="E41" s="20"/>
      <c r="F41" s="16"/>
      <c r="G41" s="20"/>
      <c r="H41" s="13"/>
      <c r="I41" s="31"/>
      <c r="J41" s="34"/>
      <c r="K41" s="17"/>
      <c r="L41" s="18">
        <f t="shared" si="3"/>
        <v>0</v>
      </c>
      <c r="M41" s="19">
        <f t="shared" si="2"/>
        <v>2</v>
      </c>
    </row>
    <row r="42" spans="1:13" ht="14.4" x14ac:dyDescent="0.25">
      <c r="A42" s="12" t="str">
        <f t="shared" si="4"/>
        <v/>
      </c>
      <c r="B42" s="13"/>
      <c r="C42" s="14"/>
      <c r="D42" s="15"/>
      <c r="E42" s="20"/>
      <c r="F42" s="16"/>
      <c r="G42" s="20"/>
      <c r="H42" s="13"/>
      <c r="I42" s="31"/>
      <c r="J42" s="34"/>
      <c r="K42" s="17"/>
      <c r="L42" s="18">
        <f t="shared" si="3"/>
        <v>0</v>
      </c>
      <c r="M42" s="19">
        <f t="shared" si="2"/>
        <v>2</v>
      </c>
    </row>
    <row r="43" spans="1:13" ht="14.4" x14ac:dyDescent="0.25">
      <c r="A43" s="12" t="str">
        <f t="shared" si="4"/>
        <v/>
      </c>
      <c r="B43" s="13"/>
      <c r="C43" s="14"/>
      <c r="D43" s="295"/>
      <c r="E43" s="20"/>
      <c r="F43" s="16"/>
      <c r="G43" s="20"/>
      <c r="H43" s="13"/>
      <c r="I43" s="31"/>
      <c r="J43" s="34"/>
      <c r="K43" s="17"/>
      <c r="L43" s="18">
        <f t="shared" si="3"/>
        <v>0</v>
      </c>
      <c r="M43" s="19">
        <f t="shared" si="2"/>
        <v>2</v>
      </c>
    </row>
    <row r="44" spans="1:13" ht="14.4" x14ac:dyDescent="0.25">
      <c r="A44" s="12" t="str">
        <f t="shared" si="4"/>
        <v/>
      </c>
      <c r="B44" s="13"/>
      <c r="C44" s="14"/>
      <c r="D44" s="15"/>
      <c r="E44" s="20"/>
      <c r="F44" s="16"/>
      <c r="G44" s="20"/>
      <c r="H44" s="13"/>
      <c r="I44" s="31"/>
      <c r="J44" s="34"/>
      <c r="K44" s="17"/>
      <c r="L44" s="18">
        <f t="shared" si="3"/>
        <v>0</v>
      </c>
      <c r="M44" s="19">
        <f t="shared" si="2"/>
        <v>2</v>
      </c>
    </row>
    <row r="45" spans="1:13" ht="14.4" x14ac:dyDescent="0.25">
      <c r="A45" s="12" t="str">
        <f t="shared" si="4"/>
        <v/>
      </c>
      <c r="B45" s="13"/>
      <c r="C45" s="14"/>
      <c r="D45" s="15"/>
      <c r="E45" s="20"/>
      <c r="F45" s="16"/>
      <c r="G45" s="20"/>
      <c r="H45" s="13"/>
      <c r="I45" s="31"/>
      <c r="J45" s="34"/>
      <c r="K45" s="17"/>
      <c r="L45" s="18">
        <f t="shared" si="3"/>
        <v>0</v>
      </c>
      <c r="M45" s="19">
        <f t="shared" si="2"/>
        <v>2</v>
      </c>
    </row>
    <row r="46" spans="1:13" ht="14.4" x14ac:dyDescent="0.25">
      <c r="A46" s="12" t="str">
        <f t="shared" si="4"/>
        <v/>
      </c>
      <c r="B46" s="13"/>
      <c r="C46" s="14"/>
      <c r="D46" s="295"/>
      <c r="E46" s="20"/>
      <c r="F46" s="16"/>
      <c r="G46" s="20"/>
      <c r="H46" s="13"/>
      <c r="I46" s="31"/>
      <c r="J46" s="34"/>
      <c r="K46" s="17"/>
      <c r="L46" s="18">
        <f t="shared" si="3"/>
        <v>0</v>
      </c>
      <c r="M46" s="19">
        <f t="shared" si="2"/>
        <v>2</v>
      </c>
    </row>
    <row r="47" spans="1:13" ht="14.4" x14ac:dyDescent="0.25">
      <c r="A47" s="12" t="str">
        <f t="shared" si="4"/>
        <v/>
      </c>
      <c r="B47" s="13"/>
      <c r="C47" s="14"/>
      <c r="D47" s="295"/>
      <c r="E47" s="20"/>
      <c r="F47" s="16"/>
      <c r="G47" s="20"/>
      <c r="H47" s="13"/>
      <c r="I47" s="31"/>
      <c r="J47" s="34"/>
      <c r="K47" s="17"/>
      <c r="L47" s="18">
        <f t="shared" si="3"/>
        <v>0</v>
      </c>
      <c r="M47" s="19">
        <f t="shared" si="2"/>
        <v>2</v>
      </c>
    </row>
    <row r="48" spans="1:13" ht="14.4" x14ac:dyDescent="0.25">
      <c r="A48" s="12" t="str">
        <f t="shared" si="4"/>
        <v/>
      </c>
      <c r="B48" s="13"/>
      <c r="C48" s="14"/>
      <c r="D48" s="295"/>
      <c r="E48" s="20"/>
      <c r="F48" s="16"/>
      <c r="G48" s="20"/>
      <c r="H48" s="13"/>
      <c r="I48" s="31"/>
      <c r="J48" s="34"/>
      <c r="K48" s="17"/>
      <c r="L48" s="18">
        <f t="shared" si="3"/>
        <v>0</v>
      </c>
      <c r="M48" s="19">
        <f t="shared" si="2"/>
        <v>2</v>
      </c>
    </row>
    <row r="49" spans="1:13" ht="14.4" x14ac:dyDescent="0.25">
      <c r="A49" s="12" t="str">
        <f t="shared" si="4"/>
        <v/>
      </c>
      <c r="B49" s="13"/>
      <c r="C49" s="14"/>
      <c r="D49" s="295"/>
      <c r="E49" s="20"/>
      <c r="F49" s="16"/>
      <c r="G49" s="20"/>
      <c r="H49" s="13"/>
      <c r="I49" s="31"/>
      <c r="J49" s="34"/>
      <c r="K49" s="17"/>
      <c r="L49" s="18">
        <f t="shared" si="3"/>
        <v>0</v>
      </c>
      <c r="M49" s="19">
        <f t="shared" si="2"/>
        <v>2</v>
      </c>
    </row>
    <row r="50" spans="1:13" ht="14.4" x14ac:dyDescent="0.25">
      <c r="A50" s="12" t="str">
        <f t="shared" si="4"/>
        <v/>
      </c>
      <c r="B50" s="13"/>
      <c r="C50" s="14"/>
      <c r="D50" s="295"/>
      <c r="E50" s="20"/>
      <c r="F50" s="16"/>
      <c r="G50" s="20"/>
      <c r="H50" s="13"/>
      <c r="I50" s="31"/>
      <c r="J50" s="34"/>
      <c r="K50" s="17"/>
      <c r="L50" s="18">
        <f t="shared" si="3"/>
        <v>0</v>
      </c>
      <c r="M50" s="19">
        <f t="shared" si="2"/>
        <v>2</v>
      </c>
    </row>
    <row r="51" spans="1:13" ht="14.4" x14ac:dyDescent="0.25">
      <c r="A51" s="12" t="str">
        <f t="shared" si="4"/>
        <v/>
      </c>
      <c r="B51" s="13"/>
      <c r="C51" s="14"/>
      <c r="D51" s="15"/>
      <c r="E51" s="20"/>
      <c r="F51" s="16"/>
      <c r="G51" s="20"/>
      <c r="H51" s="13"/>
      <c r="I51" s="31"/>
      <c r="J51" s="34"/>
      <c r="K51" s="17"/>
      <c r="L51" s="18">
        <f t="shared" si="3"/>
        <v>0</v>
      </c>
      <c r="M51" s="19">
        <f t="shared" si="2"/>
        <v>2</v>
      </c>
    </row>
    <row r="52" spans="1:13" ht="14.4" x14ac:dyDescent="0.25">
      <c r="A52" s="12" t="str">
        <f t="shared" si="4"/>
        <v/>
      </c>
      <c r="B52" s="13"/>
      <c r="C52" s="14"/>
      <c r="D52" s="15"/>
      <c r="E52" s="20"/>
      <c r="F52" s="16"/>
      <c r="G52" s="20"/>
      <c r="H52" s="13"/>
      <c r="I52" s="31"/>
      <c r="J52" s="34"/>
      <c r="K52" s="17"/>
      <c r="L52" s="18">
        <f t="shared" si="3"/>
        <v>0</v>
      </c>
      <c r="M52" s="19">
        <f t="shared" si="2"/>
        <v>2</v>
      </c>
    </row>
    <row r="53" spans="1:13" ht="14.4" x14ac:dyDescent="0.25">
      <c r="A53" s="12" t="str">
        <f t="shared" si="4"/>
        <v/>
      </c>
      <c r="B53" s="13"/>
      <c r="C53" s="14"/>
      <c r="D53" s="15"/>
      <c r="E53" s="20"/>
      <c r="F53" s="16"/>
      <c r="G53" s="20"/>
      <c r="H53" s="13"/>
      <c r="I53" s="31"/>
      <c r="J53" s="34"/>
      <c r="K53" s="17"/>
      <c r="L53" s="18">
        <f t="shared" ref="L53:L56" si="5">IF(K53=1,7,IF(K53=2,6,IF(K53=3,5,IF(K53=4,4,IF(K53=5,3,IF(K53=6,2,IF(K53&gt;=6,1,0)))))))</f>
        <v>0</v>
      </c>
      <c r="M53" s="19">
        <f t="shared" ref="M53:M56" si="6">SUM(L53+$M$5)</f>
        <v>2</v>
      </c>
    </row>
    <row r="54" spans="1:13" ht="14.4" x14ac:dyDescent="0.25">
      <c r="A54" s="12" t="str">
        <f t="shared" si="4"/>
        <v/>
      </c>
      <c r="B54" s="13"/>
      <c r="C54" s="14"/>
      <c r="D54" s="15"/>
      <c r="E54" s="20"/>
      <c r="F54" s="16"/>
      <c r="G54" s="20"/>
      <c r="H54" s="13"/>
      <c r="I54" s="31"/>
      <c r="J54" s="34"/>
      <c r="K54" s="17"/>
      <c r="L54" s="18">
        <f t="shared" si="5"/>
        <v>0</v>
      </c>
      <c r="M54" s="19">
        <f t="shared" si="6"/>
        <v>2</v>
      </c>
    </row>
    <row r="55" spans="1:13" ht="14.4" x14ac:dyDescent="0.25">
      <c r="A55" s="12" t="str">
        <f t="shared" si="4"/>
        <v/>
      </c>
      <c r="B55" s="13"/>
      <c r="C55" s="14"/>
      <c r="D55" s="15"/>
      <c r="E55" s="20"/>
      <c r="F55" s="16"/>
      <c r="G55" s="20"/>
      <c r="H55" s="13"/>
      <c r="I55" s="31"/>
      <c r="J55" s="34"/>
      <c r="K55" s="17"/>
      <c r="L55" s="18">
        <f t="shared" si="5"/>
        <v>0</v>
      </c>
      <c r="M55" s="19">
        <f t="shared" si="6"/>
        <v>2</v>
      </c>
    </row>
    <row r="56" spans="1:13" ht="14.4" x14ac:dyDescent="0.25">
      <c r="A56" s="12" t="str">
        <f t="shared" si="4"/>
        <v/>
      </c>
      <c r="B56" s="13"/>
      <c r="C56" s="14"/>
      <c r="D56" s="15"/>
      <c r="E56" s="20"/>
      <c r="F56" s="16"/>
      <c r="G56" s="20"/>
      <c r="H56" s="13"/>
      <c r="I56" s="31"/>
      <c r="J56" s="34"/>
      <c r="K56" s="17"/>
      <c r="L56" s="18">
        <f t="shared" si="5"/>
        <v>0</v>
      </c>
      <c r="M56" s="19">
        <f t="shared" si="6"/>
        <v>2</v>
      </c>
    </row>
    <row r="57" spans="1:13" ht="14.4" x14ac:dyDescent="0.25">
      <c r="A57" s="12" t="str">
        <f t="shared" si="4"/>
        <v/>
      </c>
      <c r="B57" s="13"/>
      <c r="C57" s="14"/>
      <c r="D57" s="15"/>
      <c r="E57" s="20"/>
      <c r="F57" s="16"/>
      <c r="G57" s="20"/>
      <c r="H57" s="13"/>
      <c r="I57" s="31"/>
      <c r="J57" s="34"/>
      <c r="K57" s="17"/>
      <c r="L57" s="18"/>
      <c r="M57" s="19"/>
    </row>
    <row r="58" spans="1:13" ht="14.4" x14ac:dyDescent="0.25">
      <c r="A58" s="12" t="str">
        <f t="shared" si="4"/>
        <v/>
      </c>
      <c r="B58" s="13"/>
      <c r="C58" s="14"/>
      <c r="D58" s="15"/>
      <c r="E58" s="20"/>
      <c r="F58" s="16"/>
      <c r="G58" s="20"/>
      <c r="H58" s="13"/>
      <c r="I58" s="31"/>
      <c r="J58" s="34"/>
      <c r="K58" s="17"/>
      <c r="L58" s="18"/>
      <c r="M58" s="19"/>
    </row>
    <row r="59" spans="1:13" ht="14.4" x14ac:dyDescent="0.25">
      <c r="A59" s="12" t="str">
        <f t="shared" si="4"/>
        <v/>
      </c>
      <c r="B59" s="13"/>
      <c r="C59" s="14"/>
      <c r="D59" s="15"/>
      <c r="E59" s="20"/>
      <c r="F59" s="16"/>
      <c r="G59" s="20"/>
      <c r="H59" s="13"/>
      <c r="I59" s="31"/>
      <c r="J59" s="34"/>
      <c r="K59" s="17"/>
      <c r="L59" s="18"/>
      <c r="M59" s="19"/>
    </row>
    <row r="60" spans="1:13" ht="14.4" x14ac:dyDescent="0.25">
      <c r="A60" s="12" t="str">
        <f t="shared" si="4"/>
        <v/>
      </c>
      <c r="B60" s="13"/>
      <c r="C60" s="14"/>
      <c r="D60" s="15"/>
      <c r="E60" s="20"/>
      <c r="F60" s="16"/>
      <c r="G60" s="20"/>
      <c r="H60" s="13"/>
      <c r="I60" s="31"/>
      <c r="J60" s="34"/>
      <c r="K60" s="17"/>
      <c r="L60" s="18"/>
      <c r="M60" s="19"/>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8" priority="616"/>
  </conditionalFormatting>
  <conditionalFormatting sqref="C8:D25">
    <cfRule type="duplicateValues" dxfId="7" priority="3"/>
  </conditionalFormatting>
  <conditionalFormatting sqref="C8:D56">
    <cfRule type="duplicateValues" dxfId="6" priority="4"/>
  </conditionalFormatting>
  <conditionalFormatting sqref="C26:D26">
    <cfRule type="duplicateValues" dxfId="5" priority="1"/>
  </conditionalFormatting>
  <conditionalFormatting sqref="C26:D38">
    <cfRule type="duplicateValues" dxfId="4" priority="2"/>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101B-EF78-4BB3-9E5F-D614D44D1AFF}">
  <sheetPr>
    <tabColor rgb="FFA3E7FF"/>
  </sheetPr>
  <dimension ref="A1:P70"/>
  <sheetViews>
    <sheetView workbookViewId="0">
      <selection activeCell="K1" sqref="K1:L1"/>
    </sheetView>
  </sheetViews>
  <sheetFormatPr defaultColWidth="9.109375" defaultRowHeight="13.2" x14ac:dyDescent="0.25"/>
  <cols>
    <col min="1" max="1" width="44" bestFit="1" customWidth="1"/>
    <col min="2" max="2" width="6.6640625" bestFit="1" customWidth="1"/>
    <col min="3" max="3" width="16.5546875" bestFit="1" customWidth="1"/>
    <col min="4" max="4" width="23.33203125" bestFit="1" customWidth="1"/>
    <col min="5" max="5" width="6.6640625" bestFit="1" customWidth="1"/>
    <col min="6" max="6" width="13.1093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1</v>
      </c>
      <c r="B1" s="643" t="s">
        <v>163</v>
      </c>
      <c r="C1" s="644"/>
      <c r="D1" s="7" t="s">
        <v>164</v>
      </c>
      <c r="E1" s="622"/>
      <c r="F1" s="623"/>
      <c r="G1" s="623"/>
      <c r="H1" s="623"/>
      <c r="I1" s="623"/>
      <c r="J1" s="8" t="s">
        <v>165</v>
      </c>
      <c r="K1" s="665"/>
      <c r="L1" s="658"/>
      <c r="M1" s="8" t="s">
        <v>166</v>
      </c>
    </row>
    <row r="2" spans="1:16" s="9" customFormat="1" ht="22.5" customHeight="1" thickBot="1" x14ac:dyDescent="0.3">
      <c r="A2" s="1">
        <f>COUNTA(_xlfn.UNIQUE(D6:D110))</f>
        <v>2</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12" t="str">
        <f t="shared" ref="A6:A37" si="0">CONCATENATE(B6,C6,D6)</f>
        <v/>
      </c>
      <c r="B6" s="488"/>
      <c r="C6" s="489"/>
      <c r="D6" s="490"/>
      <c r="E6" s="20"/>
      <c r="F6" s="16"/>
      <c r="G6" s="20"/>
      <c r="H6" s="13"/>
      <c r="I6" s="31"/>
      <c r="J6" s="34"/>
      <c r="K6" s="17"/>
      <c r="L6" s="18">
        <f t="shared" ref="L6:L18" si="1">IF(K6=1,7,IF(K6=2,6,IF(K6=3,5,IF(K6=4,4,IF(K6=5,3,IF(K6=6,2,IF(K6&gt;=6,1,0)))))))</f>
        <v>0</v>
      </c>
      <c r="M6" s="19">
        <f t="shared" ref="M6:M18" si="2">SUM(L6+$M$5)</f>
        <v>0</v>
      </c>
      <c r="N6" s="30"/>
      <c r="O6" s="30"/>
      <c r="P6" s="30"/>
    </row>
    <row r="7" spans="1:16" ht="14.4" x14ac:dyDescent="0.25">
      <c r="A7" s="12" t="str">
        <f t="shared" si="0"/>
        <v/>
      </c>
      <c r="B7" s="488"/>
      <c r="C7" s="489"/>
      <c r="D7" s="490"/>
      <c r="E7" s="20"/>
      <c r="F7" s="16"/>
      <c r="G7" s="20"/>
      <c r="H7" s="13"/>
      <c r="I7" s="31"/>
      <c r="J7" s="34"/>
      <c r="K7" s="17"/>
      <c r="L7" s="18">
        <f t="shared" si="1"/>
        <v>0</v>
      </c>
      <c r="M7" s="19">
        <f t="shared" si="2"/>
        <v>0</v>
      </c>
      <c r="N7" s="30"/>
      <c r="O7" s="30"/>
      <c r="P7" s="30"/>
    </row>
    <row r="8" spans="1:16" ht="14.4" x14ac:dyDescent="0.25">
      <c r="A8" s="12" t="str">
        <f t="shared" si="0"/>
        <v/>
      </c>
      <c r="B8" s="488"/>
      <c r="C8" s="491"/>
      <c r="D8" s="490"/>
      <c r="E8" s="20"/>
      <c r="F8" s="16"/>
      <c r="G8" s="20"/>
      <c r="H8" s="13"/>
      <c r="I8" s="31"/>
      <c r="J8" s="34"/>
      <c r="K8" s="17"/>
      <c r="L8" s="18">
        <f t="shared" si="1"/>
        <v>0</v>
      </c>
      <c r="M8" s="19">
        <f t="shared" si="2"/>
        <v>0</v>
      </c>
      <c r="N8" s="30"/>
      <c r="O8" s="30"/>
      <c r="P8" s="30"/>
    </row>
    <row r="9" spans="1:16" ht="14.4" x14ac:dyDescent="0.25">
      <c r="A9" s="12" t="str">
        <f t="shared" si="0"/>
        <v/>
      </c>
      <c r="B9" s="488"/>
      <c r="C9" s="489"/>
      <c r="D9" s="490"/>
      <c r="E9" s="20"/>
      <c r="F9" s="16"/>
      <c r="G9" s="20"/>
      <c r="H9" s="13"/>
      <c r="I9" s="31"/>
      <c r="J9" s="34"/>
      <c r="K9" s="17"/>
      <c r="L9" s="18">
        <f t="shared" si="1"/>
        <v>0</v>
      </c>
      <c r="M9" s="19">
        <f t="shared" si="2"/>
        <v>0</v>
      </c>
      <c r="N9" s="30"/>
      <c r="O9" s="30"/>
      <c r="P9" s="30"/>
    </row>
    <row r="10" spans="1:16" ht="14.4" x14ac:dyDescent="0.25">
      <c r="A10" s="12" t="str">
        <f t="shared" si="0"/>
        <v/>
      </c>
      <c r="B10" s="488"/>
      <c r="C10" s="491"/>
      <c r="D10" s="490"/>
      <c r="E10" s="20"/>
      <c r="F10" s="16"/>
      <c r="G10" s="20"/>
      <c r="H10" s="13"/>
      <c r="I10" s="31"/>
      <c r="J10" s="34"/>
      <c r="K10" s="17"/>
      <c r="L10" s="18">
        <f t="shared" si="1"/>
        <v>0</v>
      </c>
      <c r="M10" s="19">
        <f t="shared" si="2"/>
        <v>0</v>
      </c>
      <c r="N10" s="30"/>
      <c r="O10" s="30"/>
      <c r="P10" s="30"/>
    </row>
    <row r="11" spans="1:16" ht="14.4" x14ac:dyDescent="0.25">
      <c r="A11" s="12" t="str">
        <f t="shared" si="0"/>
        <v/>
      </c>
      <c r="B11" s="488"/>
      <c r="C11" s="489"/>
      <c r="D11" s="490"/>
      <c r="E11" s="20"/>
      <c r="F11" s="16"/>
      <c r="G11" s="20"/>
      <c r="H11" s="13"/>
      <c r="I11" s="31"/>
      <c r="J11" s="34"/>
      <c r="K11" s="17"/>
      <c r="L11" s="18">
        <f t="shared" si="1"/>
        <v>0</v>
      </c>
      <c r="M11" s="19">
        <f t="shared" si="2"/>
        <v>0</v>
      </c>
      <c r="N11" s="30"/>
      <c r="O11" s="30"/>
      <c r="P11" s="30"/>
    </row>
    <row r="12" spans="1:16" ht="14.4" x14ac:dyDescent="0.25">
      <c r="A12" s="12" t="str">
        <f t="shared" si="0"/>
        <v/>
      </c>
      <c r="B12" s="488"/>
      <c r="C12" s="489"/>
      <c r="D12" s="490"/>
      <c r="E12" s="20"/>
      <c r="F12" s="16"/>
      <c r="G12" s="20"/>
      <c r="H12" s="13"/>
      <c r="I12" s="31"/>
      <c r="J12" s="34"/>
      <c r="K12" s="17"/>
      <c r="L12" s="18">
        <f t="shared" si="1"/>
        <v>0</v>
      </c>
      <c r="M12" s="19">
        <f t="shared" si="2"/>
        <v>0</v>
      </c>
      <c r="N12" s="30"/>
      <c r="O12" s="30"/>
      <c r="P12" s="30"/>
    </row>
    <row r="13" spans="1:16" ht="14.4" x14ac:dyDescent="0.25">
      <c r="A13" s="12" t="str">
        <f t="shared" si="0"/>
        <v/>
      </c>
      <c r="B13" s="488"/>
      <c r="C13" s="489"/>
      <c r="D13" s="490"/>
      <c r="E13" s="20"/>
      <c r="F13" s="16"/>
      <c r="G13" s="20"/>
      <c r="H13" s="13"/>
      <c r="I13" s="31"/>
      <c r="J13" s="34"/>
      <c r="K13" s="17"/>
      <c r="L13" s="18">
        <f t="shared" si="1"/>
        <v>0</v>
      </c>
      <c r="M13" s="19">
        <f t="shared" si="2"/>
        <v>0</v>
      </c>
      <c r="N13" s="30"/>
      <c r="O13" s="30"/>
      <c r="P13" s="30"/>
    </row>
    <row r="14" spans="1:16" ht="14.4" x14ac:dyDescent="0.25">
      <c r="A14" s="12" t="str">
        <f t="shared" si="0"/>
        <v/>
      </c>
      <c r="B14" s="488"/>
      <c r="C14" s="491"/>
      <c r="D14" s="492"/>
      <c r="E14" s="20"/>
      <c r="F14" s="16"/>
      <c r="G14" s="20"/>
      <c r="H14" s="13"/>
      <c r="I14" s="31"/>
      <c r="J14" s="34"/>
      <c r="K14" s="17"/>
      <c r="L14" s="18">
        <f t="shared" si="1"/>
        <v>0</v>
      </c>
      <c r="M14" s="19">
        <f t="shared" si="2"/>
        <v>0</v>
      </c>
      <c r="N14" s="30"/>
      <c r="O14" s="30"/>
      <c r="P14" s="30"/>
    </row>
    <row r="15" spans="1:16" ht="14.4" x14ac:dyDescent="0.25">
      <c r="A15" s="12" t="str">
        <f t="shared" si="0"/>
        <v/>
      </c>
      <c r="B15" s="488"/>
      <c r="C15" s="489"/>
      <c r="D15" s="490"/>
      <c r="E15" s="20"/>
      <c r="F15" s="16"/>
      <c r="G15" s="20"/>
      <c r="H15" s="13"/>
      <c r="I15" s="31"/>
      <c r="J15" s="34"/>
      <c r="K15" s="17"/>
      <c r="L15" s="18">
        <f t="shared" si="1"/>
        <v>0</v>
      </c>
      <c r="M15" s="19">
        <f t="shared" si="2"/>
        <v>0</v>
      </c>
      <c r="N15" s="30"/>
      <c r="O15" s="30"/>
      <c r="P15" s="30"/>
    </row>
    <row r="16" spans="1:16" ht="14.4" x14ac:dyDescent="0.25">
      <c r="A16" s="12" t="str">
        <f t="shared" si="0"/>
        <v/>
      </c>
      <c r="B16" s="488"/>
      <c r="C16" s="491"/>
      <c r="D16" s="492"/>
      <c r="E16" s="20"/>
      <c r="F16" s="16"/>
      <c r="G16" s="20"/>
      <c r="H16" s="13"/>
      <c r="I16" s="31"/>
      <c r="J16" s="34"/>
      <c r="K16" s="17"/>
      <c r="L16" s="18">
        <f t="shared" si="1"/>
        <v>0</v>
      </c>
      <c r="M16" s="19">
        <f t="shared" si="2"/>
        <v>0</v>
      </c>
      <c r="P16" s="30"/>
    </row>
    <row r="17" spans="1:16" ht="14.4" x14ac:dyDescent="0.25">
      <c r="A17" s="12" t="str">
        <f t="shared" si="0"/>
        <v/>
      </c>
      <c r="B17" s="488"/>
      <c r="C17" s="491"/>
      <c r="D17" s="492"/>
      <c r="E17" s="20"/>
      <c r="F17" s="16"/>
      <c r="G17" s="20"/>
      <c r="H17" s="13"/>
      <c r="I17" s="31"/>
      <c r="J17" s="34"/>
      <c r="K17" s="17"/>
      <c r="L17" s="18">
        <f t="shared" si="1"/>
        <v>0</v>
      </c>
      <c r="M17" s="19">
        <f t="shared" si="2"/>
        <v>0</v>
      </c>
      <c r="P17" s="30"/>
    </row>
    <row r="18" spans="1:16" ht="14.4" x14ac:dyDescent="0.25">
      <c r="A18" s="12" t="str">
        <f t="shared" si="0"/>
        <v/>
      </c>
      <c r="B18" s="488"/>
      <c r="C18" s="489"/>
      <c r="D18" s="490"/>
      <c r="E18" s="20"/>
      <c r="F18" s="16"/>
      <c r="G18" s="20"/>
      <c r="H18" s="13"/>
      <c r="I18" s="31"/>
      <c r="J18" s="34"/>
      <c r="K18" s="17"/>
      <c r="L18" s="18">
        <f t="shared" si="1"/>
        <v>0</v>
      </c>
      <c r="M18" s="19">
        <f t="shared" si="2"/>
        <v>0</v>
      </c>
      <c r="P18" s="30"/>
    </row>
    <row r="19" spans="1:16" ht="14.4" x14ac:dyDescent="0.25">
      <c r="A19" s="12" t="str">
        <f t="shared" si="0"/>
        <v/>
      </c>
      <c r="B19" s="13"/>
      <c r="C19" s="14"/>
      <c r="D19" s="295"/>
      <c r="E19" s="20"/>
      <c r="F19" s="16"/>
      <c r="G19" s="20"/>
      <c r="H19" s="13"/>
      <c r="I19" s="31"/>
      <c r="J19" s="34"/>
      <c r="K19" s="17"/>
      <c r="L19" s="18">
        <f t="shared" ref="L19:L56" si="3">IF(K19=1,7,IF(K19=2,6,IF(K19=3,5,IF(K19=4,4,IF(K19=5,3,IF(K19=6,2,IF(K19&gt;=6,1,0)))))))</f>
        <v>0</v>
      </c>
      <c r="M19" s="19">
        <f t="shared" ref="M19:M56" si="4">SUM(L19+$M$5)</f>
        <v>0</v>
      </c>
      <c r="P19" s="30"/>
    </row>
    <row r="20" spans="1:16" ht="14.4" x14ac:dyDescent="0.25">
      <c r="A20" s="12" t="str">
        <f t="shared" si="0"/>
        <v/>
      </c>
      <c r="B20" s="13"/>
      <c r="C20" s="14"/>
      <c r="D20" s="295"/>
      <c r="E20" s="20"/>
      <c r="F20" s="16"/>
      <c r="G20" s="20"/>
      <c r="H20" s="13"/>
      <c r="I20" s="31"/>
      <c r="J20" s="34"/>
      <c r="K20" s="17"/>
      <c r="L20" s="18">
        <f t="shared" si="3"/>
        <v>0</v>
      </c>
      <c r="M20" s="19">
        <f t="shared" si="4"/>
        <v>0</v>
      </c>
      <c r="P20" s="30"/>
    </row>
    <row r="21" spans="1:16" ht="14.4" x14ac:dyDescent="0.25">
      <c r="A21" s="12" t="str">
        <f t="shared" si="0"/>
        <v/>
      </c>
      <c r="B21" s="13"/>
      <c r="C21" s="14"/>
      <c r="D21" s="295"/>
      <c r="E21" s="20"/>
      <c r="F21" s="16"/>
      <c r="G21" s="20"/>
      <c r="H21" s="13"/>
      <c r="I21" s="31"/>
      <c r="J21" s="34"/>
      <c r="K21" s="17"/>
      <c r="L21" s="18">
        <f t="shared" si="3"/>
        <v>0</v>
      </c>
      <c r="M21" s="19">
        <f t="shared" si="4"/>
        <v>0</v>
      </c>
      <c r="P21" s="30"/>
    </row>
    <row r="22" spans="1:16" ht="14.4" x14ac:dyDescent="0.25">
      <c r="A22" s="12" t="str">
        <f t="shared" si="0"/>
        <v/>
      </c>
      <c r="B22" s="13"/>
      <c r="C22" s="14"/>
      <c r="D22" s="295"/>
      <c r="E22" s="20"/>
      <c r="F22" s="16"/>
      <c r="G22" s="20"/>
      <c r="H22" s="13"/>
      <c r="I22" s="31"/>
      <c r="J22" s="34"/>
      <c r="K22" s="17"/>
      <c r="L22" s="18">
        <f t="shared" si="3"/>
        <v>0</v>
      </c>
      <c r="M22" s="19">
        <f t="shared" si="4"/>
        <v>0</v>
      </c>
      <c r="P22" s="30"/>
    </row>
    <row r="23" spans="1:16" ht="14.4" x14ac:dyDescent="0.25">
      <c r="A23" s="12" t="str">
        <f t="shared" si="0"/>
        <v/>
      </c>
      <c r="B23" s="13"/>
      <c r="C23" s="14"/>
      <c r="D23" s="295"/>
      <c r="E23" s="20"/>
      <c r="F23" s="16"/>
      <c r="G23" s="20"/>
      <c r="H23" s="13"/>
      <c r="I23" s="31"/>
      <c r="J23" s="34"/>
      <c r="K23" s="17"/>
      <c r="L23" s="18">
        <f t="shared" si="3"/>
        <v>0</v>
      </c>
      <c r="M23" s="19">
        <f t="shared" si="4"/>
        <v>0</v>
      </c>
      <c r="P23" s="30"/>
    </row>
    <row r="24" spans="1:16" ht="14.4" x14ac:dyDescent="0.25">
      <c r="A24" s="12" t="str">
        <f t="shared" si="0"/>
        <v/>
      </c>
      <c r="B24" s="13"/>
      <c r="C24" s="14"/>
      <c r="D24" s="295"/>
      <c r="E24" s="20"/>
      <c r="F24" s="16"/>
      <c r="G24" s="20"/>
      <c r="H24" s="13"/>
      <c r="I24" s="31"/>
      <c r="J24" s="34"/>
      <c r="K24" s="17"/>
      <c r="L24" s="18">
        <f t="shared" si="3"/>
        <v>0</v>
      </c>
      <c r="M24" s="19">
        <f t="shared" si="4"/>
        <v>0</v>
      </c>
      <c r="P24" s="30"/>
    </row>
    <row r="25" spans="1:16" ht="14.4" x14ac:dyDescent="0.25">
      <c r="A25" s="12" t="str">
        <f t="shared" si="0"/>
        <v/>
      </c>
      <c r="B25" s="13"/>
      <c r="C25" s="14"/>
      <c r="D25" s="295"/>
      <c r="E25" s="20"/>
      <c r="F25" s="16"/>
      <c r="G25" s="20"/>
      <c r="H25" s="13"/>
      <c r="I25" s="31"/>
      <c r="J25" s="34"/>
      <c r="K25" s="17"/>
      <c r="L25" s="18">
        <f t="shared" si="3"/>
        <v>0</v>
      </c>
      <c r="M25" s="19">
        <f t="shared" si="4"/>
        <v>0</v>
      </c>
      <c r="P25" s="30"/>
    </row>
    <row r="26" spans="1:16" ht="14.4" x14ac:dyDescent="0.25">
      <c r="A26" s="12" t="str">
        <f t="shared" si="0"/>
        <v/>
      </c>
      <c r="B26" s="13"/>
      <c r="C26" s="14"/>
      <c r="D26" s="295"/>
      <c r="E26" s="20"/>
      <c r="F26" s="16"/>
      <c r="G26" s="20"/>
      <c r="H26" s="13"/>
      <c r="I26" s="31"/>
      <c r="J26" s="34"/>
      <c r="K26" s="17"/>
      <c r="L26" s="18">
        <f t="shared" si="3"/>
        <v>0</v>
      </c>
      <c r="M26" s="19">
        <f t="shared" si="4"/>
        <v>0</v>
      </c>
      <c r="P26" s="30"/>
    </row>
    <row r="27" spans="1:16" ht="14.4" x14ac:dyDescent="0.25">
      <c r="A27" s="12" t="str">
        <f t="shared" si="0"/>
        <v/>
      </c>
      <c r="B27" s="13"/>
      <c r="C27" s="14"/>
      <c r="D27" s="295"/>
      <c r="E27" s="20"/>
      <c r="F27" s="16"/>
      <c r="G27" s="20"/>
      <c r="H27" s="13"/>
      <c r="I27" s="31"/>
      <c r="J27" s="34"/>
      <c r="K27" s="17"/>
      <c r="L27" s="18">
        <f t="shared" si="3"/>
        <v>0</v>
      </c>
      <c r="M27" s="19">
        <f t="shared" si="4"/>
        <v>0</v>
      </c>
      <c r="P27" s="30"/>
    </row>
    <row r="28" spans="1:16" ht="14.4" x14ac:dyDescent="0.25">
      <c r="A28" s="12" t="str">
        <f t="shared" si="0"/>
        <v/>
      </c>
      <c r="B28" s="13"/>
      <c r="C28" s="14"/>
      <c r="D28" s="295"/>
      <c r="E28" s="20"/>
      <c r="F28" s="16"/>
      <c r="G28" s="20"/>
      <c r="H28" s="13"/>
      <c r="I28" s="31"/>
      <c r="J28" s="34"/>
      <c r="K28" s="17"/>
      <c r="L28" s="18">
        <f t="shared" si="3"/>
        <v>0</v>
      </c>
      <c r="M28" s="19">
        <f t="shared" si="4"/>
        <v>0</v>
      </c>
      <c r="P28" s="30"/>
    </row>
    <row r="29" spans="1:16" ht="14.4" x14ac:dyDescent="0.25">
      <c r="A29" s="12" t="str">
        <f t="shared" si="0"/>
        <v/>
      </c>
      <c r="B29" s="13"/>
      <c r="C29" s="14"/>
      <c r="D29" s="295"/>
      <c r="E29" s="20"/>
      <c r="F29" s="16"/>
      <c r="G29" s="20"/>
      <c r="H29" s="13"/>
      <c r="I29" s="31"/>
      <c r="J29" s="34"/>
      <c r="K29" s="17"/>
      <c r="L29" s="18">
        <f t="shared" si="3"/>
        <v>0</v>
      </c>
      <c r="M29" s="19">
        <f t="shared" si="4"/>
        <v>0</v>
      </c>
      <c r="P29" s="30"/>
    </row>
    <row r="30" spans="1:16" ht="14.4" x14ac:dyDescent="0.25">
      <c r="A30" s="12" t="str">
        <f t="shared" si="0"/>
        <v/>
      </c>
      <c r="B30" s="13"/>
      <c r="C30" s="14"/>
      <c r="D30" s="295"/>
      <c r="E30" s="20"/>
      <c r="F30" s="16"/>
      <c r="G30" s="20"/>
      <c r="H30" s="13"/>
      <c r="I30" s="31"/>
      <c r="J30" s="34"/>
      <c r="K30" s="17"/>
      <c r="L30" s="18">
        <f t="shared" si="3"/>
        <v>0</v>
      </c>
      <c r="M30" s="19">
        <f t="shared" si="4"/>
        <v>0</v>
      </c>
      <c r="P30" s="30"/>
    </row>
    <row r="31" spans="1:16" ht="14.4" x14ac:dyDescent="0.25">
      <c r="A31" s="12" t="str">
        <f t="shared" si="0"/>
        <v/>
      </c>
      <c r="B31" s="13"/>
      <c r="C31" s="305"/>
      <c r="D31" s="295"/>
      <c r="E31" s="20"/>
      <c r="F31" s="16"/>
      <c r="G31" s="20"/>
      <c r="H31" s="13"/>
      <c r="I31" s="31"/>
      <c r="J31" s="34"/>
      <c r="K31" s="17"/>
      <c r="L31" s="18">
        <f t="shared" si="3"/>
        <v>0</v>
      </c>
      <c r="M31" s="19">
        <f t="shared" si="4"/>
        <v>0</v>
      </c>
      <c r="P31" s="30"/>
    </row>
    <row r="32" spans="1:16" ht="14.4" x14ac:dyDescent="0.25">
      <c r="A32" s="12" t="str">
        <f t="shared" si="0"/>
        <v/>
      </c>
      <c r="B32" s="13"/>
      <c r="C32" s="14"/>
      <c r="D32" s="295"/>
      <c r="E32" s="20"/>
      <c r="F32" s="16"/>
      <c r="G32" s="20"/>
      <c r="H32" s="13"/>
      <c r="I32" s="31"/>
      <c r="J32" s="34"/>
      <c r="K32" s="17"/>
      <c r="L32" s="18">
        <f t="shared" si="3"/>
        <v>0</v>
      </c>
      <c r="M32" s="19">
        <f t="shared" si="4"/>
        <v>0</v>
      </c>
      <c r="P32" s="30"/>
    </row>
    <row r="33" spans="1:16" ht="14.4" x14ac:dyDescent="0.25">
      <c r="A33" s="12" t="str">
        <f t="shared" si="0"/>
        <v/>
      </c>
      <c r="B33" s="13"/>
      <c r="C33" s="14"/>
      <c r="D33" s="295"/>
      <c r="E33" s="20"/>
      <c r="F33" s="16"/>
      <c r="G33" s="20"/>
      <c r="H33" s="13"/>
      <c r="I33" s="31"/>
      <c r="J33" s="34"/>
      <c r="K33" s="17"/>
      <c r="L33" s="18">
        <f t="shared" si="3"/>
        <v>0</v>
      </c>
      <c r="M33" s="19">
        <f t="shared" si="4"/>
        <v>0</v>
      </c>
      <c r="P33" s="30"/>
    </row>
    <row r="34" spans="1:16" ht="14.4" x14ac:dyDescent="0.25">
      <c r="A34" s="12" t="str">
        <f t="shared" si="0"/>
        <v/>
      </c>
      <c r="B34" s="13"/>
      <c r="C34" s="14"/>
      <c r="D34" s="295"/>
      <c r="E34" s="20"/>
      <c r="F34" s="16"/>
      <c r="G34" s="20"/>
      <c r="H34" s="13"/>
      <c r="I34" s="31"/>
      <c r="J34" s="34"/>
      <c r="K34" s="17"/>
      <c r="L34" s="18">
        <f t="shared" si="3"/>
        <v>0</v>
      </c>
      <c r="M34" s="19">
        <f t="shared" si="4"/>
        <v>0</v>
      </c>
      <c r="P34" s="30"/>
    </row>
    <row r="35" spans="1:16" ht="14.4" x14ac:dyDescent="0.25">
      <c r="A35" s="12" t="str">
        <f t="shared" si="0"/>
        <v/>
      </c>
      <c r="B35" s="13"/>
      <c r="C35" s="14"/>
      <c r="D35" s="295"/>
      <c r="E35" s="20"/>
      <c r="F35" s="16"/>
      <c r="G35" s="20"/>
      <c r="H35" s="13"/>
      <c r="I35" s="31"/>
      <c r="J35" s="34"/>
      <c r="K35" s="17"/>
      <c r="L35" s="18">
        <f t="shared" si="3"/>
        <v>0</v>
      </c>
      <c r="M35" s="19">
        <f t="shared" si="4"/>
        <v>0</v>
      </c>
      <c r="P35" s="30"/>
    </row>
    <row r="36" spans="1:16" ht="14.4" x14ac:dyDescent="0.25">
      <c r="A36" s="12" t="str">
        <f t="shared" si="0"/>
        <v/>
      </c>
      <c r="B36" s="13"/>
      <c r="C36" s="14"/>
      <c r="D36" s="15"/>
      <c r="E36" s="20"/>
      <c r="F36" s="16"/>
      <c r="G36" s="20"/>
      <c r="H36" s="13"/>
      <c r="I36" s="31"/>
      <c r="J36" s="34"/>
      <c r="K36" s="17"/>
      <c r="L36" s="18">
        <f t="shared" si="3"/>
        <v>0</v>
      </c>
      <c r="M36" s="19">
        <f t="shared" si="4"/>
        <v>0</v>
      </c>
      <c r="P36" s="30"/>
    </row>
    <row r="37" spans="1:16" ht="14.4" x14ac:dyDescent="0.25">
      <c r="A37" s="12" t="str">
        <f t="shared" si="0"/>
        <v/>
      </c>
      <c r="B37" s="13"/>
      <c r="C37" s="14"/>
      <c r="D37" s="295"/>
      <c r="E37" s="20"/>
      <c r="F37" s="16"/>
      <c r="G37" s="20"/>
      <c r="H37" s="13"/>
      <c r="I37" s="31"/>
      <c r="J37" s="34"/>
      <c r="K37" s="17"/>
      <c r="L37" s="18">
        <f t="shared" si="3"/>
        <v>0</v>
      </c>
      <c r="M37" s="19">
        <f t="shared" si="4"/>
        <v>0</v>
      </c>
      <c r="P37" s="30"/>
    </row>
    <row r="38" spans="1:16" ht="14.4" x14ac:dyDescent="0.25">
      <c r="A38" s="12" t="str">
        <f t="shared" ref="A38:A57" si="5">CONCATENATE(B38,C38,D38)</f>
        <v/>
      </c>
      <c r="B38" s="13"/>
      <c r="C38" s="14"/>
      <c r="D38" s="15"/>
      <c r="E38" s="20"/>
      <c r="F38" s="16"/>
      <c r="G38" s="20"/>
      <c r="H38" s="13"/>
      <c r="I38" s="31"/>
      <c r="J38" s="34"/>
      <c r="K38" s="17"/>
      <c r="L38" s="18">
        <f t="shared" si="3"/>
        <v>0</v>
      </c>
      <c r="M38" s="19">
        <f t="shared" si="4"/>
        <v>0</v>
      </c>
      <c r="P38" s="30"/>
    </row>
    <row r="39" spans="1:16" ht="14.4" x14ac:dyDescent="0.25">
      <c r="A39" s="12" t="str">
        <f t="shared" si="5"/>
        <v/>
      </c>
      <c r="B39" s="13"/>
      <c r="C39" s="14"/>
      <c r="D39" s="295"/>
      <c r="E39" s="20"/>
      <c r="F39" s="16"/>
      <c r="G39" s="20"/>
      <c r="H39" s="13"/>
      <c r="I39" s="31"/>
      <c r="J39" s="34"/>
      <c r="K39" s="17"/>
      <c r="L39" s="18">
        <f t="shared" si="3"/>
        <v>0</v>
      </c>
      <c r="M39" s="19">
        <f t="shared" si="4"/>
        <v>0</v>
      </c>
      <c r="P39" s="30"/>
    </row>
    <row r="40" spans="1:16" ht="14.4" x14ac:dyDescent="0.25">
      <c r="A40" s="12" t="str">
        <f t="shared" si="5"/>
        <v/>
      </c>
      <c r="B40" s="13"/>
      <c r="C40" s="14"/>
      <c r="D40" s="295"/>
      <c r="E40" s="20"/>
      <c r="F40" s="16"/>
      <c r="G40" s="20"/>
      <c r="H40" s="13"/>
      <c r="I40" s="31"/>
      <c r="J40" s="34"/>
      <c r="K40" s="17"/>
      <c r="L40" s="18">
        <f t="shared" si="3"/>
        <v>0</v>
      </c>
      <c r="M40" s="19">
        <f t="shared" si="4"/>
        <v>0</v>
      </c>
      <c r="P40" s="30"/>
    </row>
    <row r="41" spans="1:16" ht="14.4" x14ac:dyDescent="0.25">
      <c r="A41" s="12" t="str">
        <f t="shared" si="5"/>
        <v/>
      </c>
      <c r="B41" s="13"/>
      <c r="C41" s="305"/>
      <c r="D41" s="295"/>
      <c r="E41" s="20"/>
      <c r="F41" s="16"/>
      <c r="G41" s="20"/>
      <c r="H41" s="13"/>
      <c r="I41" s="31"/>
      <c r="J41" s="34"/>
      <c r="K41" s="17"/>
      <c r="L41" s="18">
        <f t="shared" si="3"/>
        <v>0</v>
      </c>
      <c r="M41" s="19">
        <f t="shared" si="4"/>
        <v>0</v>
      </c>
      <c r="P41" s="30"/>
    </row>
    <row r="42" spans="1:16" ht="14.4" x14ac:dyDescent="0.25">
      <c r="A42" s="12" t="str">
        <f t="shared" si="5"/>
        <v/>
      </c>
      <c r="B42" s="13"/>
      <c r="C42" s="14"/>
      <c r="D42" s="295"/>
      <c r="E42" s="20"/>
      <c r="F42" s="16"/>
      <c r="G42" s="20"/>
      <c r="H42" s="13"/>
      <c r="I42" s="31"/>
      <c r="J42" s="34"/>
      <c r="K42" s="17"/>
      <c r="L42" s="18">
        <f t="shared" si="3"/>
        <v>0</v>
      </c>
      <c r="M42" s="19">
        <f t="shared" si="4"/>
        <v>0</v>
      </c>
      <c r="P42" s="30"/>
    </row>
    <row r="43" spans="1:16" ht="14.4" x14ac:dyDescent="0.25">
      <c r="A43" s="12" t="str">
        <f t="shared" si="5"/>
        <v/>
      </c>
      <c r="B43" s="13"/>
      <c r="C43" s="14"/>
      <c r="D43" s="295"/>
      <c r="E43" s="20"/>
      <c r="F43" s="16"/>
      <c r="G43" s="20"/>
      <c r="H43" s="13"/>
      <c r="I43" s="31"/>
      <c r="J43" s="34"/>
      <c r="K43" s="17"/>
      <c r="L43" s="18">
        <f t="shared" si="3"/>
        <v>0</v>
      </c>
      <c r="M43" s="19">
        <f t="shared" si="4"/>
        <v>0</v>
      </c>
      <c r="P43" s="30"/>
    </row>
    <row r="44" spans="1:16" ht="14.4" x14ac:dyDescent="0.25">
      <c r="A44" s="12" t="str">
        <f t="shared" si="5"/>
        <v/>
      </c>
      <c r="B44" s="13"/>
      <c r="C44" s="14"/>
      <c r="D44" s="295"/>
      <c r="E44" s="20"/>
      <c r="F44" s="16"/>
      <c r="G44" s="20"/>
      <c r="H44" s="13"/>
      <c r="I44" s="31"/>
      <c r="J44" s="34"/>
      <c r="K44" s="17"/>
      <c r="L44" s="18">
        <f t="shared" si="3"/>
        <v>0</v>
      </c>
      <c r="M44" s="19">
        <f t="shared" si="4"/>
        <v>0</v>
      </c>
      <c r="P44" s="30"/>
    </row>
    <row r="45" spans="1:16" ht="14.4" x14ac:dyDescent="0.25">
      <c r="A45" s="12" t="str">
        <f t="shared" si="5"/>
        <v/>
      </c>
      <c r="B45" s="13"/>
      <c r="C45" s="14"/>
      <c r="D45" s="295"/>
      <c r="E45" s="20"/>
      <c r="F45" s="16"/>
      <c r="G45" s="20"/>
      <c r="H45" s="13"/>
      <c r="I45" s="31"/>
      <c r="J45" s="34"/>
      <c r="K45" s="17"/>
      <c r="L45" s="18">
        <f t="shared" si="3"/>
        <v>0</v>
      </c>
      <c r="M45" s="19">
        <f t="shared" si="4"/>
        <v>0</v>
      </c>
      <c r="P45" s="30"/>
    </row>
    <row r="46" spans="1:16" ht="14.4" x14ac:dyDescent="0.25">
      <c r="A46" s="12" t="str">
        <f t="shared" si="5"/>
        <v/>
      </c>
      <c r="B46" s="13"/>
      <c r="C46" s="305"/>
      <c r="D46" s="15"/>
      <c r="E46" s="20"/>
      <c r="F46" s="16"/>
      <c r="G46" s="20"/>
      <c r="H46" s="13"/>
      <c r="I46" s="31"/>
      <c r="J46" s="34"/>
      <c r="K46" s="17"/>
      <c r="L46" s="18">
        <f t="shared" si="3"/>
        <v>0</v>
      </c>
      <c r="M46" s="19">
        <f t="shared" si="4"/>
        <v>0</v>
      </c>
      <c r="P46" s="30"/>
    </row>
    <row r="47" spans="1:16" ht="14.4" x14ac:dyDescent="0.25">
      <c r="A47" s="12" t="str">
        <f t="shared" si="5"/>
        <v/>
      </c>
      <c r="B47" s="13"/>
      <c r="C47" s="14"/>
      <c r="D47" s="295"/>
      <c r="E47" s="20"/>
      <c r="F47" s="16"/>
      <c r="G47" s="20"/>
      <c r="H47" s="13"/>
      <c r="I47" s="31"/>
      <c r="J47" s="34"/>
      <c r="K47" s="17"/>
      <c r="L47" s="18">
        <f t="shared" si="3"/>
        <v>0</v>
      </c>
      <c r="M47" s="19">
        <f t="shared" si="4"/>
        <v>0</v>
      </c>
      <c r="P47" s="30"/>
    </row>
    <row r="48" spans="1:16" ht="14.4" x14ac:dyDescent="0.25">
      <c r="A48" s="12" t="str">
        <f t="shared" si="5"/>
        <v/>
      </c>
      <c r="B48" s="13"/>
      <c r="C48" s="14"/>
      <c r="D48" s="295"/>
      <c r="E48" s="20"/>
      <c r="F48" s="16"/>
      <c r="G48" s="20"/>
      <c r="H48" s="13"/>
      <c r="I48" s="31"/>
      <c r="J48" s="34"/>
      <c r="K48" s="17"/>
      <c r="L48" s="18">
        <f t="shared" si="3"/>
        <v>0</v>
      </c>
      <c r="M48" s="19">
        <f t="shared" si="4"/>
        <v>0</v>
      </c>
      <c r="P48" s="30"/>
    </row>
    <row r="49" spans="1:16" ht="14.4" x14ac:dyDescent="0.25">
      <c r="A49" s="12" t="str">
        <f t="shared" si="5"/>
        <v/>
      </c>
      <c r="B49" s="13"/>
      <c r="C49" s="14"/>
      <c r="D49" s="295"/>
      <c r="E49" s="20"/>
      <c r="F49" s="16"/>
      <c r="G49" s="20"/>
      <c r="H49" s="13"/>
      <c r="I49" s="31"/>
      <c r="J49" s="34"/>
      <c r="K49" s="17"/>
      <c r="L49" s="18">
        <f t="shared" si="3"/>
        <v>0</v>
      </c>
      <c r="M49" s="19">
        <f t="shared" si="4"/>
        <v>0</v>
      </c>
      <c r="P49" s="30"/>
    </row>
    <row r="50" spans="1:16" ht="14.4" x14ac:dyDescent="0.25">
      <c r="A50" s="12" t="str">
        <f t="shared" si="5"/>
        <v/>
      </c>
      <c r="B50" s="13"/>
      <c r="C50" s="14"/>
      <c r="D50" s="295"/>
      <c r="E50" s="20"/>
      <c r="F50" s="16"/>
      <c r="G50" s="20"/>
      <c r="H50" s="13"/>
      <c r="I50" s="31"/>
      <c r="J50" s="34"/>
      <c r="K50" s="17"/>
      <c r="L50" s="18">
        <f t="shared" si="3"/>
        <v>0</v>
      </c>
      <c r="M50" s="19">
        <f t="shared" si="4"/>
        <v>0</v>
      </c>
      <c r="P50" s="30"/>
    </row>
    <row r="51" spans="1:16" ht="14.4" x14ac:dyDescent="0.25">
      <c r="A51" s="12" t="str">
        <f t="shared" si="5"/>
        <v/>
      </c>
      <c r="B51" s="13"/>
      <c r="C51" s="14"/>
      <c r="D51" s="15"/>
      <c r="E51" s="20"/>
      <c r="F51" s="16"/>
      <c r="G51" s="20"/>
      <c r="H51" s="13"/>
      <c r="I51" s="31"/>
      <c r="J51" s="34"/>
      <c r="K51" s="17"/>
      <c r="L51" s="18">
        <f t="shared" si="3"/>
        <v>0</v>
      </c>
      <c r="M51" s="19">
        <f t="shared" si="4"/>
        <v>0</v>
      </c>
      <c r="P51" s="30"/>
    </row>
    <row r="52" spans="1:16" ht="14.4" x14ac:dyDescent="0.25">
      <c r="A52" s="12" t="str">
        <f t="shared" si="5"/>
        <v/>
      </c>
      <c r="B52" s="13"/>
      <c r="C52" s="14"/>
      <c r="D52" s="15"/>
      <c r="E52" s="20"/>
      <c r="F52" s="16"/>
      <c r="G52" s="20"/>
      <c r="H52" s="13"/>
      <c r="I52" s="31"/>
      <c r="J52" s="34"/>
      <c r="K52" s="17"/>
      <c r="L52" s="18">
        <f t="shared" si="3"/>
        <v>0</v>
      </c>
      <c r="M52" s="19">
        <f t="shared" si="4"/>
        <v>0</v>
      </c>
    </row>
    <row r="53" spans="1:16" ht="14.4" x14ac:dyDescent="0.25">
      <c r="A53" s="12" t="str">
        <f t="shared" si="5"/>
        <v/>
      </c>
      <c r="B53" s="13"/>
      <c r="C53" s="305"/>
      <c r="D53" s="15"/>
      <c r="E53" s="20"/>
      <c r="F53" s="16"/>
      <c r="G53" s="20"/>
      <c r="H53" s="13"/>
      <c r="I53" s="31"/>
      <c r="J53" s="34"/>
      <c r="K53" s="17"/>
      <c r="L53" s="18">
        <f t="shared" si="3"/>
        <v>0</v>
      </c>
      <c r="M53" s="19">
        <f t="shared" si="4"/>
        <v>0</v>
      </c>
    </row>
    <row r="54" spans="1:16" ht="14.4" x14ac:dyDescent="0.25">
      <c r="A54" s="12" t="str">
        <f t="shared" si="5"/>
        <v/>
      </c>
      <c r="B54" s="13"/>
      <c r="C54" s="14"/>
      <c r="D54" s="295"/>
      <c r="E54" s="20"/>
      <c r="F54" s="16"/>
      <c r="G54" s="20"/>
      <c r="H54" s="13"/>
      <c r="I54" s="31"/>
      <c r="J54" s="34"/>
      <c r="K54" s="17"/>
      <c r="L54" s="18">
        <f t="shared" si="3"/>
        <v>0</v>
      </c>
      <c r="M54" s="19">
        <f t="shared" si="4"/>
        <v>0</v>
      </c>
    </row>
    <row r="55" spans="1:16" ht="14.4" x14ac:dyDescent="0.25">
      <c r="A55" s="12" t="str">
        <f t="shared" si="5"/>
        <v/>
      </c>
      <c r="B55" s="13"/>
      <c r="C55" s="14"/>
      <c r="D55" s="295"/>
      <c r="E55" s="20"/>
      <c r="F55" s="16"/>
      <c r="G55" s="20"/>
      <c r="H55" s="13"/>
      <c r="I55" s="31"/>
      <c r="J55" s="34"/>
      <c r="K55" s="17"/>
      <c r="L55" s="18">
        <f t="shared" si="3"/>
        <v>0</v>
      </c>
      <c r="M55" s="19">
        <f t="shared" si="4"/>
        <v>0</v>
      </c>
    </row>
    <row r="56" spans="1:16" ht="14.4" x14ac:dyDescent="0.25">
      <c r="A56" s="12" t="str">
        <f t="shared" si="5"/>
        <v/>
      </c>
      <c r="B56" s="13"/>
      <c r="C56" s="14" t="s">
        <v>42</v>
      </c>
      <c r="D56" s="295" t="s">
        <v>42</v>
      </c>
      <c r="E56" s="20"/>
      <c r="F56" s="16"/>
      <c r="G56" s="20"/>
      <c r="H56" s="13"/>
      <c r="I56" s="31"/>
      <c r="J56" s="34"/>
      <c r="K56" s="17">
        <v>0</v>
      </c>
      <c r="L56" s="18">
        <f t="shared" si="3"/>
        <v>0</v>
      </c>
      <c r="M56" s="19">
        <f t="shared" si="4"/>
        <v>0</v>
      </c>
    </row>
    <row r="57" spans="1:16" ht="14.4" x14ac:dyDescent="0.25">
      <c r="A57" s="12" t="str">
        <f t="shared" si="5"/>
        <v/>
      </c>
      <c r="B57" s="13"/>
      <c r="C57" s="305"/>
      <c r="D57" s="15"/>
      <c r="E57" s="20"/>
      <c r="F57" s="16"/>
      <c r="G57" s="20"/>
      <c r="H57" s="13"/>
      <c r="I57" s="31"/>
      <c r="J57" s="34"/>
      <c r="K57" s="17"/>
      <c r="L57" s="18">
        <f t="shared" ref="L57:L70" si="6">IF(K57=1,7,IF(K57=2,6,IF(K57=3,5,IF(K57=4,4,IF(K57=5,3,IF(K57=6,2,IF(K57&gt;=6,1,0)))))))</f>
        <v>0</v>
      </c>
      <c r="M57" s="19">
        <f>SUM(L57+$M$5)</f>
        <v>0</v>
      </c>
    </row>
    <row r="58" spans="1:16" ht="14.4" x14ac:dyDescent="0.25">
      <c r="A58" s="12"/>
      <c r="B58" s="13"/>
      <c r="C58" s="305"/>
      <c r="D58" s="15"/>
      <c r="E58" s="20"/>
      <c r="F58" s="16"/>
      <c r="G58" s="20"/>
      <c r="H58" s="13"/>
      <c r="I58" s="31"/>
      <c r="J58" s="34"/>
      <c r="K58" s="17"/>
      <c r="L58" s="18"/>
      <c r="M58" s="19"/>
    </row>
    <row r="59" spans="1:16" ht="14.4" x14ac:dyDescent="0.25">
      <c r="A59" s="12" t="str">
        <f t="shared" ref="A59:A70" si="7">CONCATENATE(B59,C59,D59)</f>
        <v/>
      </c>
      <c r="B59" s="13"/>
      <c r="C59" s="14"/>
      <c r="D59" s="15"/>
      <c r="E59" s="20"/>
      <c r="F59" s="16"/>
      <c r="G59" s="20"/>
      <c r="H59" s="13"/>
      <c r="I59" s="31"/>
      <c r="J59" s="34"/>
      <c r="K59" s="17"/>
      <c r="L59" s="18">
        <f t="shared" si="6"/>
        <v>0</v>
      </c>
      <c r="M59" s="19">
        <f t="shared" ref="M59:M70" si="8">SUM(L59+$M$5)</f>
        <v>0</v>
      </c>
    </row>
    <row r="60" spans="1:16" ht="14.4" x14ac:dyDescent="0.25">
      <c r="A60" s="12" t="str">
        <f t="shared" si="7"/>
        <v/>
      </c>
      <c r="B60" s="13"/>
      <c r="C60" s="14"/>
      <c r="D60" s="15"/>
      <c r="E60" s="20"/>
      <c r="F60" s="16"/>
      <c r="G60" s="20"/>
      <c r="H60" s="13"/>
      <c r="I60" s="31"/>
      <c r="J60" s="34"/>
      <c r="K60" s="17"/>
      <c r="L60" s="18">
        <f t="shared" si="6"/>
        <v>0</v>
      </c>
      <c r="M60" s="19">
        <f t="shared" si="8"/>
        <v>0</v>
      </c>
    </row>
    <row r="61" spans="1:16" ht="14.4" x14ac:dyDescent="0.25">
      <c r="A61" s="12" t="str">
        <f t="shared" si="7"/>
        <v/>
      </c>
      <c r="B61" s="13"/>
      <c r="C61" s="14"/>
      <c r="D61" s="295"/>
      <c r="E61" s="20"/>
      <c r="F61" s="16"/>
      <c r="G61" s="20"/>
      <c r="H61" s="13"/>
      <c r="I61" s="31"/>
      <c r="J61" s="34"/>
      <c r="K61" s="17"/>
      <c r="L61" s="18">
        <f t="shared" si="6"/>
        <v>0</v>
      </c>
      <c r="M61" s="19">
        <f t="shared" si="8"/>
        <v>0</v>
      </c>
    </row>
    <row r="62" spans="1:16" ht="14.4" x14ac:dyDescent="0.25">
      <c r="A62" s="12" t="str">
        <f t="shared" si="7"/>
        <v/>
      </c>
      <c r="B62" s="13"/>
      <c r="C62" s="14"/>
      <c r="D62" s="15"/>
      <c r="E62" s="20"/>
      <c r="F62" s="16"/>
      <c r="G62" s="20"/>
      <c r="H62" s="13"/>
      <c r="I62" s="31"/>
      <c r="J62" s="34"/>
      <c r="K62" s="17"/>
      <c r="L62" s="18">
        <f t="shared" si="6"/>
        <v>0</v>
      </c>
      <c r="M62" s="19">
        <f t="shared" si="8"/>
        <v>0</v>
      </c>
    </row>
    <row r="63" spans="1:16" ht="14.4" x14ac:dyDescent="0.25">
      <c r="A63" s="12" t="str">
        <f t="shared" si="7"/>
        <v/>
      </c>
      <c r="B63" s="13"/>
      <c r="C63" s="305"/>
      <c r="D63" s="15"/>
      <c r="E63" s="20"/>
      <c r="F63" s="16"/>
      <c r="G63" s="20"/>
      <c r="H63" s="13"/>
      <c r="I63" s="31"/>
      <c r="J63" s="34"/>
      <c r="K63" s="17"/>
      <c r="L63" s="18">
        <f t="shared" si="6"/>
        <v>0</v>
      </c>
      <c r="M63" s="19">
        <f t="shared" si="8"/>
        <v>0</v>
      </c>
    </row>
    <row r="64" spans="1:16" ht="14.4" x14ac:dyDescent="0.25">
      <c r="A64" s="12" t="str">
        <f t="shared" si="7"/>
        <v/>
      </c>
      <c r="B64" s="13"/>
      <c r="C64" s="14"/>
      <c r="D64" s="15"/>
      <c r="E64" s="20"/>
      <c r="F64" s="16"/>
      <c r="G64" s="20"/>
      <c r="H64" s="13"/>
      <c r="I64" s="31"/>
      <c r="J64" s="34"/>
      <c r="K64" s="17"/>
      <c r="L64" s="18">
        <f t="shared" si="6"/>
        <v>0</v>
      </c>
      <c r="M64" s="19">
        <f t="shared" si="8"/>
        <v>0</v>
      </c>
    </row>
    <row r="65" spans="1:13" ht="14.4" x14ac:dyDescent="0.25">
      <c r="A65" s="12" t="str">
        <f t="shared" si="7"/>
        <v/>
      </c>
      <c r="B65" s="13"/>
      <c r="C65" s="14"/>
      <c r="D65" s="15"/>
      <c r="E65" s="20"/>
      <c r="F65" s="16"/>
      <c r="G65" s="20"/>
      <c r="H65" s="13"/>
      <c r="I65" s="31"/>
      <c r="J65" s="34"/>
      <c r="K65" s="17"/>
      <c r="L65" s="18">
        <f t="shared" si="6"/>
        <v>0</v>
      </c>
      <c r="M65" s="19">
        <f t="shared" si="8"/>
        <v>0</v>
      </c>
    </row>
    <row r="66" spans="1:13" ht="14.4" x14ac:dyDescent="0.25">
      <c r="A66" s="12" t="str">
        <f t="shared" si="7"/>
        <v/>
      </c>
      <c r="B66" s="13"/>
      <c r="C66" s="14"/>
      <c r="D66" s="15"/>
      <c r="E66" s="20"/>
      <c r="F66" s="16"/>
      <c r="G66" s="20"/>
      <c r="H66" s="13"/>
      <c r="I66" s="31"/>
      <c r="J66" s="34"/>
      <c r="K66" s="17"/>
      <c r="L66" s="18">
        <f t="shared" si="6"/>
        <v>0</v>
      </c>
      <c r="M66" s="19">
        <f t="shared" si="8"/>
        <v>0</v>
      </c>
    </row>
    <row r="67" spans="1:13" ht="14.4" x14ac:dyDescent="0.25">
      <c r="A67" s="12" t="str">
        <f t="shared" si="7"/>
        <v/>
      </c>
      <c r="B67" s="13"/>
      <c r="C67" s="14"/>
      <c r="D67" s="15"/>
      <c r="E67" s="20"/>
      <c r="F67" s="16"/>
      <c r="G67" s="20"/>
      <c r="H67" s="13"/>
      <c r="I67" s="31"/>
      <c r="J67" s="34"/>
      <c r="K67" s="17"/>
      <c r="L67" s="18">
        <f t="shared" si="6"/>
        <v>0</v>
      </c>
      <c r="M67" s="19">
        <f t="shared" si="8"/>
        <v>0</v>
      </c>
    </row>
    <row r="68" spans="1:13" ht="14.4" x14ac:dyDescent="0.25">
      <c r="A68" s="12" t="str">
        <f t="shared" si="7"/>
        <v/>
      </c>
      <c r="B68" s="13"/>
      <c r="C68" s="14"/>
      <c r="D68" s="15"/>
      <c r="E68" s="20"/>
      <c r="F68" s="16"/>
      <c r="G68" s="20"/>
      <c r="H68" s="13"/>
      <c r="I68" s="31"/>
      <c r="J68" s="34"/>
      <c r="K68" s="17"/>
      <c r="L68" s="18">
        <f t="shared" si="6"/>
        <v>0</v>
      </c>
      <c r="M68" s="19">
        <f t="shared" si="8"/>
        <v>0</v>
      </c>
    </row>
    <row r="69" spans="1:13" ht="14.4" x14ac:dyDescent="0.25">
      <c r="A69" s="12" t="str">
        <f t="shared" si="7"/>
        <v/>
      </c>
      <c r="B69" s="13"/>
      <c r="C69" s="14"/>
      <c r="D69" s="295"/>
      <c r="E69" s="20"/>
      <c r="F69" s="16"/>
      <c r="G69" s="20"/>
      <c r="H69" s="13"/>
      <c r="I69" s="31"/>
      <c r="J69" s="34"/>
      <c r="K69" s="17"/>
      <c r="L69" s="18">
        <f t="shared" si="6"/>
        <v>0</v>
      </c>
      <c r="M69" s="19">
        <f t="shared" si="8"/>
        <v>0</v>
      </c>
    </row>
    <row r="70" spans="1:13" ht="14.4" x14ac:dyDescent="0.25">
      <c r="A70" s="12" t="str">
        <f t="shared" si="7"/>
        <v/>
      </c>
      <c r="B70" s="13"/>
      <c r="C70" s="14"/>
      <c r="D70" s="15"/>
      <c r="E70" s="20"/>
      <c r="F70" s="16"/>
      <c r="G70" s="20"/>
      <c r="H70" s="13"/>
      <c r="I70" s="31"/>
      <c r="J70" s="34"/>
      <c r="K70" s="17"/>
      <c r="L70" s="18">
        <f t="shared" si="6"/>
        <v>0</v>
      </c>
      <c r="M70" s="19">
        <f t="shared" si="8"/>
        <v>0</v>
      </c>
    </row>
  </sheetData>
  <sortState xmlns:xlrd2="http://schemas.microsoft.com/office/spreadsheetml/2017/richdata2" ref="B6:L56">
    <sortCondition ref="B6:B56"/>
    <sortCondition ref="C6:C56"/>
    <sortCondition ref="D6:D56"/>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3" priority="1049"/>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30BF-D11E-417A-BB1D-9AC1EB69A4D2}">
  <sheetPr codeName="Sheet37">
    <tabColor rgb="FF00B0F0"/>
  </sheetPr>
  <dimension ref="A1:P146"/>
  <sheetViews>
    <sheetView zoomScale="120" zoomScaleNormal="120" workbookViewId="0">
      <selection activeCell="E1" sqref="E1:I1"/>
    </sheetView>
  </sheetViews>
  <sheetFormatPr defaultColWidth="9.109375" defaultRowHeight="13.2" x14ac:dyDescent="0.25"/>
  <cols>
    <col min="1" max="1" width="35.6640625" bestFit="1" customWidth="1"/>
    <col min="2" max="2" width="6.6640625" bestFit="1" customWidth="1"/>
    <col min="3" max="3" width="17.6640625" bestFit="1" customWidth="1"/>
    <col min="4" max="4" width="16.88671875" bestFit="1" customWidth="1"/>
    <col min="5" max="6" width="14.88671875" bestFit="1" customWidth="1"/>
    <col min="7" max="8" width="7.44140625" bestFit="1" customWidth="1"/>
    <col min="9" max="9" width="8.5546875" bestFit="1" customWidth="1"/>
    <col min="10" max="10" width="12.88671875" bestFit="1" customWidth="1"/>
    <col min="11" max="11" width="6.5546875" bestFit="1" customWidth="1"/>
    <col min="12" max="12" width="12.5546875" bestFit="1" customWidth="1"/>
    <col min="13" max="13" width="29.44140625" bestFit="1" customWidth="1"/>
  </cols>
  <sheetData>
    <row r="1" spans="1:16" s="9" customFormat="1" ht="22.5" customHeight="1" thickBot="1" x14ac:dyDescent="0.3">
      <c r="A1" s="81">
        <f>SUM(A2-1)</f>
        <v>0</v>
      </c>
      <c r="B1" s="643" t="s">
        <v>163</v>
      </c>
      <c r="C1" s="644"/>
      <c r="D1" s="7" t="s">
        <v>164</v>
      </c>
      <c r="E1" s="622"/>
      <c r="F1" s="623"/>
      <c r="G1" s="623"/>
      <c r="H1" s="623"/>
      <c r="I1" s="623"/>
      <c r="J1" s="8" t="s">
        <v>165</v>
      </c>
      <c r="K1" s="665"/>
      <c r="L1" s="658"/>
      <c r="M1" s="8" t="s">
        <v>166</v>
      </c>
    </row>
    <row r="2" spans="1:16" s="9" customFormat="1" ht="22.5" customHeight="1" thickBot="1" x14ac:dyDescent="0.3">
      <c r="A2" s="1">
        <f>COUNTA(_xlfn.UNIQUE(D8:D187))</f>
        <v>1</v>
      </c>
      <c r="B2" s="626" t="s">
        <v>167</v>
      </c>
      <c r="C2" s="627"/>
      <c r="D2" s="627"/>
      <c r="E2" s="627"/>
      <c r="F2" s="627"/>
      <c r="G2" s="627"/>
      <c r="H2" s="627"/>
      <c r="I2" s="627"/>
      <c r="J2" s="627"/>
      <c r="K2" s="627"/>
      <c r="L2" s="628"/>
      <c r="M2" s="10" t="s">
        <v>168</v>
      </c>
    </row>
    <row r="3" spans="1:16" s="9" customFormat="1" ht="14.4" thickBot="1" x14ac:dyDescent="0.3">
      <c r="A3" s="645" t="s">
        <v>169</v>
      </c>
      <c r="B3" s="648" t="s">
        <v>170</v>
      </c>
      <c r="C3" s="651" t="s">
        <v>171</v>
      </c>
      <c r="D3" s="620" t="s">
        <v>172</v>
      </c>
      <c r="E3" s="655" t="s">
        <v>173</v>
      </c>
      <c r="F3" s="620" t="s">
        <v>174</v>
      </c>
      <c r="G3" s="622" t="s">
        <v>175</v>
      </c>
      <c r="H3" s="623"/>
      <c r="I3" s="623"/>
      <c r="J3" s="629"/>
      <c r="K3" s="630" t="s">
        <v>176</v>
      </c>
      <c r="L3" s="635" t="s">
        <v>177</v>
      </c>
      <c r="M3" s="343" t="s">
        <v>178</v>
      </c>
    </row>
    <row r="4" spans="1:16" s="9" customFormat="1" ht="14.4" thickBot="1" x14ac:dyDescent="0.3">
      <c r="A4" s="646"/>
      <c r="B4" s="649"/>
      <c r="C4" s="652"/>
      <c r="D4" s="654"/>
      <c r="E4" s="656"/>
      <c r="F4" s="621"/>
      <c r="G4" s="638" t="s">
        <v>179</v>
      </c>
      <c r="H4" s="640" t="s">
        <v>180</v>
      </c>
      <c r="I4" s="640" t="s">
        <v>181</v>
      </c>
      <c r="J4" s="620" t="s">
        <v>182</v>
      </c>
      <c r="K4" s="631"/>
      <c r="L4" s="636"/>
      <c r="M4" s="11">
        <v>1</v>
      </c>
    </row>
    <row r="5" spans="1:16" s="9" customFormat="1" ht="14.4" thickBot="1" x14ac:dyDescent="0.3">
      <c r="A5" s="647"/>
      <c r="B5" s="650"/>
      <c r="C5" s="653"/>
      <c r="D5" s="642"/>
      <c r="E5" s="633" t="s">
        <v>183</v>
      </c>
      <c r="F5" s="634"/>
      <c r="G5" s="639"/>
      <c r="H5" s="641"/>
      <c r="I5" s="641"/>
      <c r="J5" s="642"/>
      <c r="K5" s="632"/>
      <c r="L5" s="637"/>
      <c r="M5" s="345">
        <f>IF(M4=1,0,IF(M4=2,1,IF(M4=3,2,0)))</f>
        <v>0</v>
      </c>
    </row>
    <row r="6" spans="1:16" ht="14.4" x14ac:dyDescent="0.25">
      <c r="A6" s="82" t="str">
        <f t="shared" ref="A6:A37" si="0">CONCATENATE(B6,C6,D6)</f>
        <v xml:space="preserve">60Example Rider AExample Horse </v>
      </c>
      <c r="B6" s="83">
        <v>60</v>
      </c>
      <c r="C6" s="84" t="s">
        <v>185</v>
      </c>
      <c r="D6" s="85" t="s">
        <v>186</v>
      </c>
      <c r="E6" s="86">
        <v>6000000</v>
      </c>
      <c r="F6" s="87" t="s">
        <v>187</v>
      </c>
      <c r="G6" s="86">
        <v>1</v>
      </c>
      <c r="H6" s="83"/>
      <c r="I6" s="88"/>
      <c r="J6" s="89"/>
      <c r="K6" s="90">
        <f>SUM(G6:J6)</f>
        <v>1</v>
      </c>
      <c r="L6" s="91">
        <f>IF(K6=1,7,IF(K6=2,6,IF(K6=3,5,IF(K6=4,4,IF(K6=5,3,IF(K6=6,2,IF(K6&gt;=6,1,0)))))))</f>
        <v>7</v>
      </c>
      <c r="M6" s="92">
        <f>SUM(L6+$M$5)</f>
        <v>7</v>
      </c>
      <c r="N6" s="30"/>
      <c r="O6" s="30"/>
      <c r="P6" s="30"/>
    </row>
    <row r="7" spans="1:16" ht="14.4" x14ac:dyDescent="0.25">
      <c r="A7" s="12" t="str">
        <f t="shared" si="0"/>
        <v xml:space="preserve">60Example RiderExample Horse </v>
      </c>
      <c r="B7" s="93">
        <v>60</v>
      </c>
      <c r="C7" s="94" t="s">
        <v>188</v>
      </c>
      <c r="D7" s="95" t="s">
        <v>186</v>
      </c>
      <c r="E7" s="96">
        <v>6000001</v>
      </c>
      <c r="F7" s="97" t="s">
        <v>187</v>
      </c>
      <c r="G7" s="96"/>
      <c r="H7" s="93">
        <v>1</v>
      </c>
      <c r="I7" s="98"/>
      <c r="J7" s="99"/>
      <c r="K7" s="100">
        <f>SUM(G7:J7)</f>
        <v>1</v>
      </c>
      <c r="L7" s="101">
        <f>IF(K7=1,7,IF(K7=2,6,IF(K7=3,5,IF(K7=4,4,IF(K7=5,3,IF(K7=6,2,IF(K7&gt;=6,1,0)))))))</f>
        <v>7</v>
      </c>
      <c r="M7" s="102">
        <f>SUM(L7+$M$5)</f>
        <v>7</v>
      </c>
      <c r="N7" s="30"/>
      <c r="O7" s="30"/>
      <c r="P7" s="30"/>
    </row>
    <row r="8" spans="1:16" ht="14.4" x14ac:dyDescent="0.25">
      <c r="A8" s="12" t="str">
        <f t="shared" si="0"/>
        <v/>
      </c>
      <c r="B8" s="13"/>
      <c r="C8" s="14"/>
      <c r="D8" s="15"/>
      <c r="E8" s="306"/>
      <c r="F8" s="16"/>
      <c r="G8" s="20"/>
      <c r="H8" s="13"/>
      <c r="I8" s="31"/>
      <c r="J8" s="34"/>
      <c r="K8" s="17"/>
      <c r="L8" s="18">
        <f t="shared" ref="L8:L71" si="1">IF(K8=1,7,IF(K8=2,6,IF(K8=3,5,IF(K8=4,4,IF(K8=5,3,IF(K8=6,2,IF(K8&gt;=6,1,0)))))))</f>
        <v>0</v>
      </c>
      <c r="M8" s="19">
        <f>SUM(L8+$M$5)</f>
        <v>0</v>
      </c>
      <c r="N8" s="30"/>
      <c r="O8" s="30"/>
      <c r="P8" s="30"/>
    </row>
    <row r="9" spans="1:16" ht="14.4" x14ac:dyDescent="0.25">
      <c r="A9" s="12" t="str">
        <f t="shared" si="0"/>
        <v/>
      </c>
      <c r="B9" s="13"/>
      <c r="C9" s="14"/>
      <c r="D9" s="295"/>
      <c r="E9" s="306"/>
      <c r="F9" s="16"/>
      <c r="G9" s="20"/>
      <c r="H9" s="13"/>
      <c r="I9" s="31"/>
      <c r="J9" s="34"/>
      <c r="K9" s="17"/>
      <c r="L9" s="18">
        <f t="shared" si="1"/>
        <v>0</v>
      </c>
      <c r="M9" s="19">
        <f t="shared" ref="M9:M72" si="2">SUM(L9+$M$5)</f>
        <v>0</v>
      </c>
      <c r="N9" s="30"/>
      <c r="O9" s="30"/>
      <c r="P9" s="30"/>
    </row>
    <row r="10" spans="1:16" ht="14.4" x14ac:dyDescent="0.25">
      <c r="A10" s="12" t="str">
        <f t="shared" si="0"/>
        <v/>
      </c>
      <c r="B10" s="13"/>
      <c r="C10" s="14"/>
      <c r="D10" s="15"/>
      <c r="E10" s="306"/>
      <c r="F10" s="16"/>
      <c r="G10" s="20"/>
      <c r="H10" s="13"/>
      <c r="I10" s="31"/>
      <c r="J10" s="34"/>
      <c r="K10" s="17"/>
      <c r="L10" s="18">
        <f t="shared" si="1"/>
        <v>0</v>
      </c>
      <c r="M10" s="19">
        <f t="shared" si="2"/>
        <v>0</v>
      </c>
      <c r="N10" s="30"/>
      <c r="O10" s="30"/>
      <c r="P10" s="30"/>
    </row>
    <row r="11" spans="1:16" ht="14.4" x14ac:dyDescent="0.25">
      <c r="A11" s="12" t="str">
        <f t="shared" si="0"/>
        <v/>
      </c>
      <c r="B11" s="13"/>
      <c r="C11" s="14"/>
      <c r="D11" s="15"/>
      <c r="E11" s="306"/>
      <c r="F11" s="16"/>
      <c r="G11" s="20"/>
      <c r="H11" s="13"/>
      <c r="I11" s="31"/>
      <c r="J11" s="34"/>
      <c r="K11" s="17"/>
      <c r="L11" s="18">
        <f t="shared" si="1"/>
        <v>0</v>
      </c>
      <c r="M11" s="19">
        <f t="shared" si="2"/>
        <v>0</v>
      </c>
      <c r="N11" s="30"/>
      <c r="O11" s="30"/>
      <c r="P11" s="30"/>
    </row>
    <row r="12" spans="1:16" ht="14.4" x14ac:dyDescent="0.25">
      <c r="A12" s="12" t="str">
        <f t="shared" si="0"/>
        <v/>
      </c>
      <c r="B12" s="13"/>
      <c r="C12" s="14"/>
      <c r="D12" s="15"/>
      <c r="E12" s="306"/>
      <c r="F12" s="16"/>
      <c r="G12" s="20"/>
      <c r="H12" s="13"/>
      <c r="I12" s="31"/>
      <c r="J12" s="34"/>
      <c r="K12" s="17"/>
      <c r="L12" s="18">
        <f t="shared" si="1"/>
        <v>0</v>
      </c>
      <c r="M12" s="19">
        <f t="shared" si="2"/>
        <v>0</v>
      </c>
      <c r="N12" s="30"/>
      <c r="O12" s="30"/>
      <c r="P12" s="30"/>
    </row>
    <row r="13" spans="1:16" ht="14.4" x14ac:dyDescent="0.25">
      <c r="A13" s="12" t="str">
        <f t="shared" si="0"/>
        <v/>
      </c>
      <c r="B13" s="13"/>
      <c r="C13" s="14"/>
      <c r="D13" s="295"/>
      <c r="E13" s="306"/>
      <c r="F13" s="16"/>
      <c r="G13" s="20"/>
      <c r="H13" s="13"/>
      <c r="I13" s="31"/>
      <c r="J13" s="34"/>
      <c r="K13" s="17"/>
      <c r="L13" s="18">
        <f t="shared" si="1"/>
        <v>0</v>
      </c>
      <c r="M13" s="19">
        <f t="shared" si="2"/>
        <v>0</v>
      </c>
      <c r="N13" s="30"/>
      <c r="O13" s="30"/>
      <c r="P13" s="30"/>
    </row>
    <row r="14" spans="1:16" ht="14.4" x14ac:dyDescent="0.25">
      <c r="A14" s="12" t="str">
        <f t="shared" si="0"/>
        <v/>
      </c>
      <c r="B14" s="13"/>
      <c r="C14" s="14"/>
      <c r="D14" s="295"/>
      <c r="E14" s="306"/>
      <c r="F14" s="16"/>
      <c r="G14" s="20"/>
      <c r="H14" s="13"/>
      <c r="I14" s="31"/>
      <c r="J14" s="34"/>
      <c r="K14" s="17"/>
      <c r="L14" s="18">
        <f t="shared" si="1"/>
        <v>0</v>
      </c>
      <c r="M14" s="19">
        <f t="shared" si="2"/>
        <v>0</v>
      </c>
      <c r="N14" s="30"/>
      <c r="O14" s="30"/>
      <c r="P14" s="30"/>
    </row>
    <row r="15" spans="1:16" ht="14.4" x14ac:dyDescent="0.25">
      <c r="A15" s="12" t="str">
        <f t="shared" si="0"/>
        <v/>
      </c>
      <c r="B15" s="13"/>
      <c r="C15" s="14"/>
      <c r="D15" s="15"/>
      <c r="E15" s="306"/>
      <c r="F15" s="16"/>
      <c r="G15" s="20"/>
      <c r="H15" s="13"/>
      <c r="I15" s="31"/>
      <c r="J15" s="34"/>
      <c r="K15" s="17"/>
      <c r="L15" s="18">
        <f t="shared" si="1"/>
        <v>0</v>
      </c>
      <c r="M15" s="19">
        <f t="shared" si="2"/>
        <v>0</v>
      </c>
      <c r="N15" s="30"/>
      <c r="O15" s="30"/>
      <c r="P15" s="30"/>
    </row>
    <row r="16" spans="1:16" ht="14.4" x14ac:dyDescent="0.25">
      <c r="A16" s="12" t="str">
        <f t="shared" si="0"/>
        <v/>
      </c>
      <c r="B16" s="13"/>
      <c r="C16" s="14"/>
      <c r="D16" s="295"/>
      <c r="E16" s="306"/>
      <c r="F16" s="16"/>
      <c r="G16" s="20"/>
      <c r="H16" s="13"/>
      <c r="I16" s="31"/>
      <c r="J16" s="34"/>
      <c r="K16" s="17"/>
      <c r="L16" s="18">
        <f t="shared" si="1"/>
        <v>0</v>
      </c>
      <c r="M16" s="19">
        <f t="shared" si="2"/>
        <v>0</v>
      </c>
      <c r="N16" s="30"/>
      <c r="O16" s="30"/>
      <c r="P16" s="30"/>
    </row>
    <row r="17" spans="1:16" ht="14.4" x14ac:dyDescent="0.25">
      <c r="A17" s="12" t="str">
        <f t="shared" si="0"/>
        <v/>
      </c>
      <c r="B17" s="13"/>
      <c r="C17" s="14"/>
      <c r="D17" s="15"/>
      <c r="E17" s="306"/>
      <c r="F17" s="16"/>
      <c r="G17" s="20"/>
      <c r="H17" s="13"/>
      <c r="I17" s="31"/>
      <c r="J17" s="34"/>
      <c r="K17" s="17"/>
      <c r="L17" s="18">
        <f t="shared" si="1"/>
        <v>0</v>
      </c>
      <c r="M17" s="19">
        <f t="shared" si="2"/>
        <v>0</v>
      </c>
      <c r="N17" s="30"/>
      <c r="O17" s="30"/>
      <c r="P17" s="30"/>
    </row>
    <row r="18" spans="1:16" ht="14.4" x14ac:dyDescent="0.25">
      <c r="A18" s="12" t="str">
        <f t="shared" si="0"/>
        <v/>
      </c>
      <c r="B18" s="13"/>
      <c r="C18" s="14"/>
      <c r="D18" s="15"/>
      <c r="E18" s="306"/>
      <c r="F18" s="16"/>
      <c r="G18" s="20"/>
      <c r="H18" s="13"/>
      <c r="I18" s="31"/>
      <c r="J18" s="34"/>
      <c r="K18" s="17"/>
      <c r="L18" s="18">
        <f t="shared" si="1"/>
        <v>0</v>
      </c>
      <c r="M18" s="19">
        <f t="shared" si="2"/>
        <v>0</v>
      </c>
      <c r="P18" s="30"/>
    </row>
    <row r="19" spans="1:16" ht="14.4" x14ac:dyDescent="0.25">
      <c r="A19" s="12" t="str">
        <f t="shared" si="0"/>
        <v/>
      </c>
      <c r="B19" s="13"/>
      <c r="C19" s="14"/>
      <c r="D19" s="15"/>
      <c r="E19" s="306"/>
      <c r="F19" s="16"/>
      <c r="G19" s="20"/>
      <c r="H19" s="13"/>
      <c r="I19" s="31"/>
      <c r="J19" s="34"/>
      <c r="K19" s="17"/>
      <c r="L19" s="18">
        <f t="shared" si="1"/>
        <v>0</v>
      </c>
      <c r="M19" s="19">
        <f t="shared" si="2"/>
        <v>0</v>
      </c>
      <c r="P19" s="30"/>
    </row>
    <row r="20" spans="1:16" ht="14.4" x14ac:dyDescent="0.25">
      <c r="A20" s="12" t="str">
        <f t="shared" si="0"/>
        <v/>
      </c>
      <c r="B20" s="13"/>
      <c r="C20" s="14"/>
      <c r="D20" s="295"/>
      <c r="E20" s="306"/>
      <c r="F20" s="16"/>
      <c r="G20" s="20"/>
      <c r="H20" s="13"/>
      <c r="I20" s="31"/>
      <c r="J20" s="34"/>
      <c r="K20" s="17"/>
      <c r="L20" s="18">
        <f t="shared" si="1"/>
        <v>0</v>
      </c>
      <c r="M20" s="19">
        <f t="shared" si="2"/>
        <v>0</v>
      </c>
    </row>
    <row r="21" spans="1:16" ht="14.4" x14ac:dyDescent="0.25">
      <c r="A21" s="12" t="str">
        <f t="shared" si="0"/>
        <v/>
      </c>
      <c r="B21" s="13"/>
      <c r="C21" s="14"/>
      <c r="D21" s="15"/>
      <c r="E21" s="306"/>
      <c r="F21" s="16"/>
      <c r="G21" s="20"/>
      <c r="H21" s="13"/>
      <c r="I21" s="31"/>
      <c r="J21" s="34"/>
      <c r="K21" s="17"/>
      <c r="L21" s="18">
        <f t="shared" si="1"/>
        <v>0</v>
      </c>
      <c r="M21" s="19">
        <f t="shared" si="2"/>
        <v>0</v>
      </c>
    </row>
    <row r="22" spans="1:16" ht="14.4" x14ac:dyDescent="0.25">
      <c r="A22" s="12" t="str">
        <f t="shared" si="0"/>
        <v/>
      </c>
      <c r="B22" s="13"/>
      <c r="C22" s="14"/>
      <c r="D22" s="15"/>
      <c r="E22" s="306"/>
      <c r="F22" s="16"/>
      <c r="G22" s="20"/>
      <c r="H22" s="13"/>
      <c r="I22" s="31"/>
      <c r="J22" s="34"/>
      <c r="K22" s="17"/>
      <c r="L22" s="18">
        <f t="shared" si="1"/>
        <v>0</v>
      </c>
      <c r="M22" s="19">
        <f t="shared" si="2"/>
        <v>0</v>
      </c>
    </row>
    <row r="23" spans="1:16" ht="14.4" x14ac:dyDescent="0.25">
      <c r="A23" s="12" t="str">
        <f t="shared" si="0"/>
        <v/>
      </c>
      <c r="B23" s="13"/>
      <c r="C23" s="14"/>
      <c r="D23" s="15"/>
      <c r="E23" s="306"/>
      <c r="F23" s="16"/>
      <c r="G23" s="20"/>
      <c r="H23" s="13"/>
      <c r="I23" s="31"/>
      <c r="J23" s="34"/>
      <c r="K23" s="17"/>
      <c r="L23" s="18">
        <f t="shared" si="1"/>
        <v>0</v>
      </c>
      <c r="M23" s="19">
        <f t="shared" si="2"/>
        <v>0</v>
      </c>
    </row>
    <row r="24" spans="1:16" ht="14.4" x14ac:dyDescent="0.25">
      <c r="A24" s="12" t="str">
        <f t="shared" si="0"/>
        <v/>
      </c>
      <c r="B24" s="13"/>
      <c r="C24" s="14"/>
      <c r="D24" s="15"/>
      <c r="E24" s="306"/>
      <c r="F24" s="16"/>
      <c r="G24" s="20"/>
      <c r="H24" s="13"/>
      <c r="I24" s="31"/>
      <c r="J24" s="34"/>
      <c r="K24" s="17"/>
      <c r="L24" s="18">
        <f t="shared" si="1"/>
        <v>0</v>
      </c>
      <c r="M24" s="19">
        <f t="shared" si="2"/>
        <v>0</v>
      </c>
    </row>
    <row r="25" spans="1:16" ht="14.4" x14ac:dyDescent="0.25">
      <c r="A25" s="12" t="str">
        <f t="shared" si="0"/>
        <v/>
      </c>
      <c r="B25" s="13"/>
      <c r="C25" s="14"/>
      <c r="D25" s="15"/>
      <c r="E25" s="306"/>
      <c r="F25" s="16"/>
      <c r="G25" s="20"/>
      <c r="H25" s="13"/>
      <c r="I25" s="31"/>
      <c r="J25" s="34"/>
      <c r="K25" s="17"/>
      <c r="L25" s="18">
        <f t="shared" si="1"/>
        <v>0</v>
      </c>
      <c r="M25" s="19">
        <f t="shared" si="2"/>
        <v>0</v>
      </c>
    </row>
    <row r="26" spans="1:16" ht="14.4" x14ac:dyDescent="0.25">
      <c r="A26" s="12" t="str">
        <f t="shared" si="0"/>
        <v/>
      </c>
      <c r="B26" s="13"/>
      <c r="C26" s="14"/>
      <c r="D26" s="15"/>
      <c r="E26" s="306"/>
      <c r="F26" s="16"/>
      <c r="G26" s="20"/>
      <c r="H26" s="13"/>
      <c r="I26" s="31"/>
      <c r="J26" s="34"/>
      <c r="K26" s="17"/>
      <c r="L26" s="18">
        <f t="shared" si="1"/>
        <v>0</v>
      </c>
      <c r="M26" s="19">
        <f t="shared" si="2"/>
        <v>0</v>
      </c>
    </row>
    <row r="27" spans="1:16" ht="14.4" x14ac:dyDescent="0.25">
      <c r="A27" s="12" t="str">
        <f t="shared" si="0"/>
        <v/>
      </c>
      <c r="B27" s="13"/>
      <c r="C27" s="14"/>
      <c r="D27" s="15"/>
      <c r="E27" s="306"/>
      <c r="F27" s="16"/>
      <c r="G27" s="20"/>
      <c r="H27" s="13"/>
      <c r="I27" s="31"/>
      <c r="J27" s="34"/>
      <c r="K27" s="17"/>
      <c r="L27" s="18">
        <f t="shared" si="1"/>
        <v>0</v>
      </c>
      <c r="M27" s="19">
        <f t="shared" si="2"/>
        <v>0</v>
      </c>
    </row>
    <row r="28" spans="1:16" ht="14.4" x14ac:dyDescent="0.25">
      <c r="A28" s="12" t="str">
        <f t="shared" si="0"/>
        <v/>
      </c>
      <c r="B28" s="13"/>
      <c r="C28" s="14"/>
      <c r="D28" s="15"/>
      <c r="E28" s="306"/>
      <c r="F28" s="16"/>
      <c r="G28" s="20"/>
      <c r="H28" s="13"/>
      <c r="I28" s="31"/>
      <c r="J28" s="34"/>
      <c r="K28" s="17"/>
      <c r="L28" s="18">
        <f t="shared" si="1"/>
        <v>0</v>
      </c>
      <c r="M28" s="19">
        <f t="shared" si="2"/>
        <v>0</v>
      </c>
    </row>
    <row r="29" spans="1:16" ht="14.4" x14ac:dyDescent="0.25">
      <c r="A29" s="12" t="str">
        <f t="shared" si="0"/>
        <v/>
      </c>
      <c r="B29" s="13"/>
      <c r="C29" s="14"/>
      <c r="D29" s="15"/>
      <c r="E29" s="306"/>
      <c r="F29" s="16"/>
      <c r="G29" s="20"/>
      <c r="H29" s="13"/>
      <c r="I29" s="31"/>
      <c r="J29" s="34"/>
      <c r="K29" s="17"/>
      <c r="L29" s="18">
        <f t="shared" si="1"/>
        <v>0</v>
      </c>
      <c r="M29" s="19">
        <f t="shared" si="2"/>
        <v>0</v>
      </c>
    </row>
    <row r="30" spans="1:16" ht="14.4" x14ac:dyDescent="0.25">
      <c r="A30" s="12" t="str">
        <f t="shared" si="0"/>
        <v/>
      </c>
      <c r="B30" s="13"/>
      <c r="C30" s="14"/>
      <c r="D30" s="15"/>
      <c r="E30" s="306"/>
      <c r="F30" s="16"/>
      <c r="G30" s="20"/>
      <c r="H30" s="13"/>
      <c r="I30" s="31"/>
      <c r="J30" s="34"/>
      <c r="K30" s="17"/>
      <c r="L30" s="18">
        <f t="shared" si="1"/>
        <v>0</v>
      </c>
      <c r="M30" s="19">
        <f t="shared" si="2"/>
        <v>0</v>
      </c>
    </row>
    <row r="31" spans="1:16" ht="14.4" x14ac:dyDescent="0.25">
      <c r="A31" s="12" t="str">
        <f t="shared" si="0"/>
        <v/>
      </c>
      <c r="B31" s="13"/>
      <c r="C31" s="14"/>
      <c r="D31" s="15"/>
      <c r="E31" s="306"/>
      <c r="F31" s="16"/>
      <c r="G31" s="20"/>
      <c r="H31" s="13"/>
      <c r="I31" s="31"/>
      <c r="J31" s="34"/>
      <c r="K31" s="17"/>
      <c r="L31" s="18">
        <f t="shared" si="1"/>
        <v>0</v>
      </c>
      <c r="M31" s="19">
        <f t="shared" si="2"/>
        <v>0</v>
      </c>
    </row>
    <row r="32" spans="1:16" ht="14.4" x14ac:dyDescent="0.25">
      <c r="A32" s="12" t="str">
        <f t="shared" si="0"/>
        <v/>
      </c>
      <c r="B32" s="13"/>
      <c r="C32" s="14"/>
      <c r="D32" s="295"/>
      <c r="E32" s="306"/>
      <c r="F32" s="16"/>
      <c r="G32" s="20"/>
      <c r="H32" s="13"/>
      <c r="I32" s="31"/>
      <c r="J32" s="34"/>
      <c r="K32" s="17"/>
      <c r="L32" s="18">
        <f t="shared" si="1"/>
        <v>0</v>
      </c>
      <c r="M32" s="19">
        <f t="shared" si="2"/>
        <v>0</v>
      </c>
    </row>
    <row r="33" spans="1:13" ht="14.4" x14ac:dyDescent="0.25">
      <c r="A33" s="12" t="str">
        <f t="shared" si="0"/>
        <v/>
      </c>
      <c r="B33" s="13"/>
      <c r="C33" s="14"/>
      <c r="D33" s="15"/>
      <c r="E33" s="306"/>
      <c r="F33" s="16"/>
      <c r="G33" s="20"/>
      <c r="H33" s="13"/>
      <c r="I33" s="31"/>
      <c r="J33" s="34"/>
      <c r="K33" s="17"/>
      <c r="L33" s="18">
        <f t="shared" si="1"/>
        <v>0</v>
      </c>
      <c r="M33" s="19">
        <f t="shared" si="2"/>
        <v>0</v>
      </c>
    </row>
    <row r="34" spans="1:13" ht="14.4" x14ac:dyDescent="0.25">
      <c r="A34" s="12" t="str">
        <f t="shared" si="0"/>
        <v/>
      </c>
      <c r="B34" s="13"/>
      <c r="C34" s="14"/>
      <c r="D34" s="15"/>
      <c r="E34" s="306"/>
      <c r="F34" s="16"/>
      <c r="G34" s="20"/>
      <c r="H34" s="13"/>
      <c r="I34" s="31"/>
      <c r="J34" s="34"/>
      <c r="K34" s="17"/>
      <c r="L34" s="18">
        <f t="shared" si="1"/>
        <v>0</v>
      </c>
      <c r="M34" s="19">
        <f t="shared" si="2"/>
        <v>0</v>
      </c>
    </row>
    <row r="35" spans="1:13" ht="14.4" x14ac:dyDescent="0.25">
      <c r="A35" s="12" t="str">
        <f t="shared" si="0"/>
        <v/>
      </c>
      <c r="B35" s="13"/>
      <c r="C35" s="14"/>
      <c r="D35" s="15"/>
      <c r="E35" s="306"/>
      <c r="F35" s="16"/>
      <c r="G35" s="20"/>
      <c r="H35" s="13"/>
      <c r="I35" s="31"/>
      <c r="J35" s="34"/>
      <c r="K35" s="17">
        <v>0</v>
      </c>
      <c r="L35" s="18">
        <f t="shared" si="1"/>
        <v>0</v>
      </c>
      <c r="M35" s="19">
        <f t="shared" si="2"/>
        <v>0</v>
      </c>
    </row>
    <row r="36" spans="1:13" ht="14.4" x14ac:dyDescent="0.25">
      <c r="A36" s="12" t="str">
        <f t="shared" si="0"/>
        <v/>
      </c>
      <c r="B36" s="13"/>
      <c r="C36" s="14"/>
      <c r="D36" s="15"/>
      <c r="E36" s="306" t="str">
        <f t="shared" ref="E36:E45" si="3">TRIM(PROPER(D36))</f>
        <v/>
      </c>
      <c r="F36" s="16"/>
      <c r="G36" s="20"/>
      <c r="H36" s="13"/>
      <c r="I36" s="31"/>
      <c r="J36" s="34"/>
      <c r="K36" s="17">
        <f t="shared" ref="K36:K72" si="4">SUM(G36:J36)</f>
        <v>0</v>
      </c>
      <c r="L36" s="18">
        <f t="shared" si="1"/>
        <v>0</v>
      </c>
      <c r="M36" s="19">
        <f t="shared" si="2"/>
        <v>0</v>
      </c>
    </row>
    <row r="37" spans="1:13" ht="14.4" x14ac:dyDescent="0.25">
      <c r="A37" s="12" t="str">
        <f t="shared" si="0"/>
        <v/>
      </c>
      <c r="B37" s="13"/>
      <c r="C37" s="14"/>
      <c r="D37" s="15"/>
      <c r="E37" s="306" t="str">
        <f t="shared" si="3"/>
        <v/>
      </c>
      <c r="F37" s="16"/>
      <c r="G37" s="20"/>
      <c r="H37" s="13"/>
      <c r="I37" s="31"/>
      <c r="J37" s="34"/>
      <c r="K37" s="17">
        <f t="shared" si="4"/>
        <v>0</v>
      </c>
      <c r="L37" s="18">
        <f t="shared" si="1"/>
        <v>0</v>
      </c>
      <c r="M37" s="19">
        <f t="shared" si="2"/>
        <v>0</v>
      </c>
    </row>
    <row r="38" spans="1:13" ht="14.4" x14ac:dyDescent="0.25">
      <c r="A38" s="12" t="str">
        <f t="shared" ref="A38:A69" si="5">CONCATENATE(B38,C38,D38)</f>
        <v/>
      </c>
      <c r="B38" s="13"/>
      <c r="C38" s="14"/>
      <c r="D38" s="15"/>
      <c r="E38" s="306" t="str">
        <f t="shared" si="3"/>
        <v/>
      </c>
      <c r="F38" s="16"/>
      <c r="G38" s="20"/>
      <c r="H38" s="13"/>
      <c r="I38" s="31"/>
      <c r="J38" s="34"/>
      <c r="K38" s="17">
        <f t="shared" si="4"/>
        <v>0</v>
      </c>
      <c r="L38" s="18">
        <f t="shared" si="1"/>
        <v>0</v>
      </c>
      <c r="M38" s="19">
        <f t="shared" si="2"/>
        <v>0</v>
      </c>
    </row>
    <row r="39" spans="1:13" ht="14.4" x14ac:dyDescent="0.25">
      <c r="A39" s="12" t="str">
        <f t="shared" si="5"/>
        <v/>
      </c>
      <c r="B39" s="13"/>
      <c r="C39" s="14"/>
      <c r="D39" s="15"/>
      <c r="E39" s="306" t="str">
        <f t="shared" si="3"/>
        <v/>
      </c>
      <c r="F39" s="16"/>
      <c r="G39" s="20"/>
      <c r="H39" s="13"/>
      <c r="I39" s="31"/>
      <c r="J39" s="34"/>
      <c r="K39" s="17">
        <f t="shared" si="4"/>
        <v>0</v>
      </c>
      <c r="L39" s="18">
        <f t="shared" si="1"/>
        <v>0</v>
      </c>
      <c r="M39" s="19">
        <f t="shared" si="2"/>
        <v>0</v>
      </c>
    </row>
    <row r="40" spans="1:13" ht="14.4" x14ac:dyDescent="0.25">
      <c r="A40" s="12" t="str">
        <f t="shared" si="5"/>
        <v/>
      </c>
      <c r="B40" s="13"/>
      <c r="C40" s="14"/>
      <c r="D40" s="15"/>
      <c r="E40" s="306" t="str">
        <f t="shared" si="3"/>
        <v/>
      </c>
      <c r="F40" s="16"/>
      <c r="G40" s="20"/>
      <c r="H40" s="13"/>
      <c r="I40" s="31"/>
      <c r="J40" s="34"/>
      <c r="K40" s="17">
        <f t="shared" si="4"/>
        <v>0</v>
      </c>
      <c r="L40" s="18">
        <f t="shared" si="1"/>
        <v>0</v>
      </c>
      <c r="M40" s="19">
        <f t="shared" si="2"/>
        <v>0</v>
      </c>
    </row>
    <row r="41" spans="1:13" ht="14.4" x14ac:dyDescent="0.25">
      <c r="A41" s="12" t="str">
        <f t="shared" si="5"/>
        <v/>
      </c>
      <c r="B41" s="13"/>
      <c r="C41" s="14"/>
      <c r="D41" s="15"/>
      <c r="E41" s="306" t="str">
        <f t="shared" si="3"/>
        <v/>
      </c>
      <c r="F41" s="16"/>
      <c r="G41" s="20"/>
      <c r="H41" s="13"/>
      <c r="I41" s="31"/>
      <c r="J41" s="34"/>
      <c r="K41" s="17">
        <f t="shared" si="4"/>
        <v>0</v>
      </c>
      <c r="L41" s="18">
        <f t="shared" si="1"/>
        <v>0</v>
      </c>
      <c r="M41" s="19">
        <f t="shared" si="2"/>
        <v>0</v>
      </c>
    </row>
    <row r="42" spans="1:13" ht="14.4" x14ac:dyDescent="0.25">
      <c r="A42" s="12" t="str">
        <f t="shared" si="5"/>
        <v/>
      </c>
      <c r="B42" s="13"/>
      <c r="C42" s="14"/>
      <c r="D42" s="15"/>
      <c r="E42" s="306" t="str">
        <f t="shared" si="3"/>
        <v/>
      </c>
      <c r="F42" s="16"/>
      <c r="G42" s="20"/>
      <c r="H42" s="13"/>
      <c r="I42" s="31"/>
      <c r="J42" s="34"/>
      <c r="K42" s="17">
        <f t="shared" si="4"/>
        <v>0</v>
      </c>
      <c r="L42" s="18">
        <f t="shared" si="1"/>
        <v>0</v>
      </c>
      <c r="M42" s="19">
        <f t="shared" si="2"/>
        <v>0</v>
      </c>
    </row>
    <row r="43" spans="1:13" ht="14.4" x14ac:dyDescent="0.25">
      <c r="A43" s="12" t="str">
        <f t="shared" si="5"/>
        <v/>
      </c>
      <c r="B43" s="13"/>
      <c r="C43" s="14"/>
      <c r="D43" s="15"/>
      <c r="E43" s="306" t="str">
        <f t="shared" si="3"/>
        <v/>
      </c>
      <c r="F43" s="16"/>
      <c r="G43" s="20"/>
      <c r="H43" s="13"/>
      <c r="I43" s="31"/>
      <c r="J43" s="34"/>
      <c r="K43" s="17">
        <f t="shared" si="4"/>
        <v>0</v>
      </c>
      <c r="L43" s="18">
        <f t="shared" si="1"/>
        <v>0</v>
      </c>
      <c r="M43" s="19">
        <f t="shared" si="2"/>
        <v>0</v>
      </c>
    </row>
    <row r="44" spans="1:13" ht="14.4" x14ac:dyDescent="0.25">
      <c r="A44" s="12" t="str">
        <f t="shared" si="5"/>
        <v/>
      </c>
      <c r="B44" s="13"/>
      <c r="C44" s="14"/>
      <c r="D44" s="15"/>
      <c r="E44" s="306" t="str">
        <f t="shared" si="3"/>
        <v/>
      </c>
      <c r="F44" s="16"/>
      <c r="G44" s="20"/>
      <c r="H44" s="13"/>
      <c r="I44" s="31"/>
      <c r="J44" s="34"/>
      <c r="K44" s="17">
        <f t="shared" si="4"/>
        <v>0</v>
      </c>
      <c r="L44" s="18">
        <f t="shared" si="1"/>
        <v>0</v>
      </c>
      <c r="M44" s="19">
        <f t="shared" si="2"/>
        <v>0</v>
      </c>
    </row>
    <row r="45" spans="1:13" ht="14.4" x14ac:dyDescent="0.25">
      <c r="A45" s="12" t="str">
        <f t="shared" si="5"/>
        <v/>
      </c>
      <c r="B45" s="13"/>
      <c r="C45" s="14"/>
      <c r="D45" s="15"/>
      <c r="E45" s="306" t="str">
        <f t="shared" si="3"/>
        <v/>
      </c>
      <c r="F45" s="16"/>
      <c r="G45" s="20"/>
      <c r="H45" s="13"/>
      <c r="I45" s="31"/>
      <c r="J45" s="34"/>
      <c r="K45" s="17">
        <f t="shared" si="4"/>
        <v>0</v>
      </c>
      <c r="L45" s="18">
        <f t="shared" si="1"/>
        <v>0</v>
      </c>
      <c r="M45" s="19">
        <f t="shared" si="2"/>
        <v>0</v>
      </c>
    </row>
    <row r="46" spans="1:13" ht="14.4" x14ac:dyDescent="0.25">
      <c r="A46" s="12" t="str">
        <f t="shared" si="5"/>
        <v/>
      </c>
      <c r="B46" s="13"/>
      <c r="C46" s="14"/>
      <c r="D46" s="15"/>
      <c r="E46" s="20"/>
      <c r="F46" s="16"/>
      <c r="G46" s="20"/>
      <c r="H46" s="13"/>
      <c r="I46" s="31"/>
      <c r="J46" s="34"/>
      <c r="K46" s="17">
        <f t="shared" si="4"/>
        <v>0</v>
      </c>
      <c r="L46" s="18">
        <f t="shared" si="1"/>
        <v>0</v>
      </c>
      <c r="M46" s="19">
        <f t="shared" si="2"/>
        <v>0</v>
      </c>
    </row>
    <row r="47" spans="1:13" ht="14.4" x14ac:dyDescent="0.25">
      <c r="A47" s="12" t="str">
        <f t="shared" si="5"/>
        <v/>
      </c>
      <c r="B47" s="13"/>
      <c r="C47" s="14"/>
      <c r="D47" s="15"/>
      <c r="E47" s="20"/>
      <c r="F47" s="16"/>
      <c r="G47" s="20"/>
      <c r="H47" s="13"/>
      <c r="I47" s="31"/>
      <c r="J47" s="34"/>
      <c r="K47" s="17">
        <f t="shared" si="4"/>
        <v>0</v>
      </c>
      <c r="L47" s="18">
        <f t="shared" si="1"/>
        <v>0</v>
      </c>
      <c r="M47" s="19">
        <f t="shared" si="2"/>
        <v>0</v>
      </c>
    </row>
    <row r="48" spans="1:13" ht="14.4" x14ac:dyDescent="0.25">
      <c r="A48" s="12" t="str">
        <f t="shared" si="5"/>
        <v/>
      </c>
      <c r="B48" s="13"/>
      <c r="C48" s="14"/>
      <c r="D48" s="15"/>
      <c r="E48" s="20"/>
      <c r="F48" s="16"/>
      <c r="G48" s="20"/>
      <c r="H48" s="13"/>
      <c r="I48" s="31"/>
      <c r="J48" s="34"/>
      <c r="K48" s="17">
        <f t="shared" si="4"/>
        <v>0</v>
      </c>
      <c r="L48" s="18">
        <f t="shared" si="1"/>
        <v>0</v>
      </c>
      <c r="M48" s="19">
        <f t="shared" si="2"/>
        <v>0</v>
      </c>
    </row>
    <row r="49" spans="1:13" ht="14.4" x14ac:dyDescent="0.25">
      <c r="A49" s="12" t="str">
        <f t="shared" si="5"/>
        <v/>
      </c>
      <c r="B49" s="13"/>
      <c r="C49" s="14"/>
      <c r="D49" s="15"/>
      <c r="E49" s="20"/>
      <c r="F49" s="16"/>
      <c r="G49" s="20"/>
      <c r="H49" s="13"/>
      <c r="I49" s="31"/>
      <c r="J49" s="34"/>
      <c r="K49" s="17">
        <f t="shared" si="4"/>
        <v>0</v>
      </c>
      <c r="L49" s="18">
        <f t="shared" si="1"/>
        <v>0</v>
      </c>
      <c r="M49" s="19">
        <f t="shared" si="2"/>
        <v>0</v>
      </c>
    </row>
    <row r="50" spans="1:13" ht="14.4" x14ac:dyDescent="0.25">
      <c r="A50" s="12" t="str">
        <f t="shared" si="5"/>
        <v/>
      </c>
      <c r="B50" s="13"/>
      <c r="C50" s="14"/>
      <c r="D50" s="15"/>
      <c r="E50" s="20"/>
      <c r="F50" s="16"/>
      <c r="G50" s="20"/>
      <c r="H50" s="13"/>
      <c r="I50" s="31"/>
      <c r="J50" s="34"/>
      <c r="K50" s="17">
        <f t="shared" si="4"/>
        <v>0</v>
      </c>
      <c r="L50" s="18">
        <f t="shared" si="1"/>
        <v>0</v>
      </c>
      <c r="M50" s="19">
        <f t="shared" si="2"/>
        <v>0</v>
      </c>
    </row>
    <row r="51" spans="1:13" ht="14.4" x14ac:dyDescent="0.25">
      <c r="A51" s="12" t="str">
        <f t="shared" si="5"/>
        <v/>
      </c>
      <c r="B51" s="13"/>
      <c r="C51" s="14"/>
      <c r="D51" s="15"/>
      <c r="E51" s="20"/>
      <c r="F51" s="16"/>
      <c r="G51" s="20"/>
      <c r="H51" s="13"/>
      <c r="I51" s="31"/>
      <c r="J51" s="34"/>
      <c r="K51" s="17">
        <f t="shared" si="4"/>
        <v>0</v>
      </c>
      <c r="L51" s="18">
        <f t="shared" si="1"/>
        <v>0</v>
      </c>
      <c r="M51" s="19">
        <f t="shared" si="2"/>
        <v>0</v>
      </c>
    </row>
    <row r="52" spans="1:13" ht="14.4" x14ac:dyDescent="0.25">
      <c r="A52" s="12" t="str">
        <f t="shared" si="5"/>
        <v/>
      </c>
      <c r="B52" s="13"/>
      <c r="C52" s="14"/>
      <c r="D52" s="15"/>
      <c r="E52" s="20"/>
      <c r="F52" s="16"/>
      <c r="G52" s="20"/>
      <c r="H52" s="13"/>
      <c r="I52" s="31"/>
      <c r="J52" s="34"/>
      <c r="K52" s="17">
        <f t="shared" si="4"/>
        <v>0</v>
      </c>
      <c r="L52" s="18">
        <f t="shared" si="1"/>
        <v>0</v>
      </c>
      <c r="M52" s="19">
        <f t="shared" si="2"/>
        <v>0</v>
      </c>
    </row>
    <row r="53" spans="1:13" ht="14.4" x14ac:dyDescent="0.25">
      <c r="A53" s="12" t="str">
        <f t="shared" si="5"/>
        <v/>
      </c>
      <c r="B53" s="13"/>
      <c r="C53" s="14"/>
      <c r="D53" s="15"/>
      <c r="E53" s="20"/>
      <c r="F53" s="16"/>
      <c r="G53" s="20"/>
      <c r="H53" s="13"/>
      <c r="I53" s="31"/>
      <c r="J53" s="34"/>
      <c r="K53" s="17">
        <f t="shared" si="4"/>
        <v>0</v>
      </c>
      <c r="L53" s="18">
        <f t="shared" si="1"/>
        <v>0</v>
      </c>
      <c r="M53" s="19">
        <f t="shared" si="2"/>
        <v>0</v>
      </c>
    </row>
    <row r="54" spans="1:13" ht="14.4" x14ac:dyDescent="0.25">
      <c r="A54" s="12" t="str">
        <f t="shared" si="5"/>
        <v/>
      </c>
      <c r="B54" s="13"/>
      <c r="C54" s="14"/>
      <c r="D54" s="15"/>
      <c r="E54" s="20"/>
      <c r="F54" s="16"/>
      <c r="G54" s="20"/>
      <c r="H54" s="13"/>
      <c r="I54" s="31"/>
      <c r="J54" s="34"/>
      <c r="K54" s="17">
        <f t="shared" si="4"/>
        <v>0</v>
      </c>
      <c r="L54" s="18">
        <f t="shared" si="1"/>
        <v>0</v>
      </c>
      <c r="M54" s="19">
        <f t="shared" si="2"/>
        <v>0</v>
      </c>
    </row>
    <row r="55" spans="1:13" ht="14.4" x14ac:dyDescent="0.25">
      <c r="A55" s="12" t="str">
        <f t="shared" si="5"/>
        <v/>
      </c>
      <c r="B55" s="13"/>
      <c r="C55" s="14"/>
      <c r="D55" s="15"/>
      <c r="E55" s="20"/>
      <c r="F55" s="16"/>
      <c r="G55" s="20"/>
      <c r="H55" s="13"/>
      <c r="I55" s="31"/>
      <c r="J55" s="34"/>
      <c r="K55" s="17">
        <f t="shared" si="4"/>
        <v>0</v>
      </c>
      <c r="L55" s="18">
        <f t="shared" si="1"/>
        <v>0</v>
      </c>
      <c r="M55" s="19">
        <f t="shared" si="2"/>
        <v>0</v>
      </c>
    </row>
    <row r="56" spans="1:13" ht="14.4" x14ac:dyDescent="0.25">
      <c r="A56" s="12" t="str">
        <f t="shared" si="5"/>
        <v/>
      </c>
      <c r="B56" s="13"/>
      <c r="C56" s="14"/>
      <c r="D56" s="15"/>
      <c r="E56" s="20"/>
      <c r="F56" s="16"/>
      <c r="G56" s="20"/>
      <c r="H56" s="13"/>
      <c r="I56" s="31"/>
      <c r="J56" s="34"/>
      <c r="K56" s="17">
        <f t="shared" si="4"/>
        <v>0</v>
      </c>
      <c r="L56" s="18">
        <f t="shared" si="1"/>
        <v>0</v>
      </c>
      <c r="M56" s="19">
        <f t="shared" si="2"/>
        <v>0</v>
      </c>
    </row>
    <row r="57" spans="1:13" ht="14.4" x14ac:dyDescent="0.25">
      <c r="A57" s="12" t="str">
        <f t="shared" si="5"/>
        <v/>
      </c>
      <c r="B57" s="13"/>
      <c r="C57" s="14"/>
      <c r="D57" s="15"/>
      <c r="E57" s="20"/>
      <c r="F57" s="16"/>
      <c r="G57" s="20"/>
      <c r="H57" s="13"/>
      <c r="I57" s="31"/>
      <c r="J57" s="34"/>
      <c r="K57" s="17">
        <f t="shared" si="4"/>
        <v>0</v>
      </c>
      <c r="L57" s="18">
        <f t="shared" si="1"/>
        <v>0</v>
      </c>
      <c r="M57" s="19">
        <f t="shared" si="2"/>
        <v>0</v>
      </c>
    </row>
    <row r="58" spans="1:13" ht="14.4" x14ac:dyDescent="0.25">
      <c r="A58" s="12" t="str">
        <f t="shared" si="5"/>
        <v/>
      </c>
      <c r="B58" s="13"/>
      <c r="C58" s="14"/>
      <c r="D58" s="15"/>
      <c r="E58" s="20"/>
      <c r="F58" s="16"/>
      <c r="G58" s="20"/>
      <c r="H58" s="13"/>
      <c r="I58" s="31"/>
      <c r="J58" s="34"/>
      <c r="K58" s="17">
        <f t="shared" si="4"/>
        <v>0</v>
      </c>
      <c r="L58" s="18">
        <f t="shared" si="1"/>
        <v>0</v>
      </c>
      <c r="M58" s="19">
        <f t="shared" si="2"/>
        <v>0</v>
      </c>
    </row>
    <row r="59" spans="1:13" ht="14.4" x14ac:dyDescent="0.25">
      <c r="A59" s="12" t="str">
        <f t="shared" si="5"/>
        <v/>
      </c>
      <c r="B59" s="13"/>
      <c r="C59" s="14"/>
      <c r="D59" s="15"/>
      <c r="E59" s="20"/>
      <c r="F59" s="16"/>
      <c r="G59" s="20"/>
      <c r="H59" s="13"/>
      <c r="I59" s="31"/>
      <c r="J59" s="34"/>
      <c r="K59" s="17">
        <f t="shared" si="4"/>
        <v>0</v>
      </c>
      <c r="L59" s="18">
        <f t="shared" si="1"/>
        <v>0</v>
      </c>
      <c r="M59" s="19">
        <f t="shared" si="2"/>
        <v>0</v>
      </c>
    </row>
    <row r="60" spans="1:13" ht="14.4" x14ac:dyDescent="0.25">
      <c r="A60" s="12" t="str">
        <f t="shared" si="5"/>
        <v/>
      </c>
      <c r="B60" s="13"/>
      <c r="C60" s="14"/>
      <c r="D60" s="15"/>
      <c r="E60" s="20"/>
      <c r="F60" s="16"/>
      <c r="G60" s="20"/>
      <c r="H60" s="13"/>
      <c r="I60" s="31"/>
      <c r="J60" s="34"/>
      <c r="K60" s="17">
        <f t="shared" si="4"/>
        <v>0</v>
      </c>
      <c r="L60" s="18">
        <f t="shared" si="1"/>
        <v>0</v>
      </c>
      <c r="M60" s="19">
        <f t="shared" si="2"/>
        <v>0</v>
      </c>
    </row>
    <row r="61" spans="1:13" ht="14.4" x14ac:dyDescent="0.25">
      <c r="A61" s="12" t="str">
        <f t="shared" si="5"/>
        <v/>
      </c>
      <c r="B61" s="13"/>
      <c r="C61" s="14"/>
      <c r="D61" s="15"/>
      <c r="E61" s="20"/>
      <c r="F61" s="16"/>
      <c r="G61" s="20"/>
      <c r="H61" s="13"/>
      <c r="I61" s="31"/>
      <c r="J61" s="34"/>
      <c r="K61" s="17">
        <f t="shared" si="4"/>
        <v>0</v>
      </c>
      <c r="L61" s="18">
        <f t="shared" si="1"/>
        <v>0</v>
      </c>
      <c r="M61" s="19">
        <f t="shared" si="2"/>
        <v>0</v>
      </c>
    </row>
    <row r="62" spans="1:13" ht="14.4" x14ac:dyDescent="0.25">
      <c r="A62" s="12" t="str">
        <f t="shared" si="5"/>
        <v/>
      </c>
      <c r="B62" s="13"/>
      <c r="C62" s="14"/>
      <c r="D62" s="15"/>
      <c r="E62" s="20"/>
      <c r="F62" s="16"/>
      <c r="G62" s="20"/>
      <c r="H62" s="13"/>
      <c r="I62" s="31"/>
      <c r="J62" s="34"/>
      <c r="K62" s="17">
        <f t="shared" si="4"/>
        <v>0</v>
      </c>
      <c r="L62" s="18">
        <f t="shared" si="1"/>
        <v>0</v>
      </c>
      <c r="M62" s="19">
        <f t="shared" si="2"/>
        <v>0</v>
      </c>
    </row>
    <row r="63" spans="1:13" ht="14.4" x14ac:dyDescent="0.25">
      <c r="A63" s="12" t="str">
        <f t="shared" si="5"/>
        <v/>
      </c>
      <c r="B63" s="13"/>
      <c r="C63" s="14"/>
      <c r="D63" s="15"/>
      <c r="E63" s="20"/>
      <c r="F63" s="16"/>
      <c r="G63" s="20"/>
      <c r="H63" s="13"/>
      <c r="I63" s="31"/>
      <c r="J63" s="34"/>
      <c r="K63" s="17">
        <f t="shared" si="4"/>
        <v>0</v>
      </c>
      <c r="L63" s="18">
        <f t="shared" si="1"/>
        <v>0</v>
      </c>
      <c r="M63" s="19">
        <f t="shared" si="2"/>
        <v>0</v>
      </c>
    </row>
    <row r="64" spans="1:13" ht="14.4" x14ac:dyDescent="0.25">
      <c r="A64" s="12" t="str">
        <f t="shared" si="5"/>
        <v/>
      </c>
      <c r="B64" s="13"/>
      <c r="C64" s="14"/>
      <c r="D64" s="15"/>
      <c r="E64" s="20"/>
      <c r="F64" s="16"/>
      <c r="G64" s="20"/>
      <c r="H64" s="13"/>
      <c r="I64" s="31"/>
      <c r="J64" s="34"/>
      <c r="K64" s="17">
        <f t="shared" si="4"/>
        <v>0</v>
      </c>
      <c r="L64" s="18">
        <f t="shared" si="1"/>
        <v>0</v>
      </c>
      <c r="M64" s="19">
        <f t="shared" si="2"/>
        <v>0</v>
      </c>
    </row>
    <row r="65" spans="1:13" ht="14.4" x14ac:dyDescent="0.25">
      <c r="A65" s="12" t="str">
        <f t="shared" si="5"/>
        <v/>
      </c>
      <c r="B65" s="13"/>
      <c r="C65" s="14"/>
      <c r="D65" s="15"/>
      <c r="E65" s="20"/>
      <c r="F65" s="16"/>
      <c r="G65" s="20"/>
      <c r="H65" s="13"/>
      <c r="I65" s="31"/>
      <c r="J65" s="34"/>
      <c r="K65" s="17">
        <f t="shared" si="4"/>
        <v>0</v>
      </c>
      <c r="L65" s="18">
        <f t="shared" si="1"/>
        <v>0</v>
      </c>
      <c r="M65" s="19">
        <f t="shared" si="2"/>
        <v>0</v>
      </c>
    </row>
    <row r="66" spans="1:13" ht="14.4" x14ac:dyDescent="0.25">
      <c r="A66" s="12" t="str">
        <f t="shared" si="5"/>
        <v/>
      </c>
      <c r="B66" s="13"/>
      <c r="C66" s="14"/>
      <c r="D66" s="15"/>
      <c r="E66" s="20"/>
      <c r="F66" s="16"/>
      <c r="G66" s="20"/>
      <c r="H66" s="13"/>
      <c r="I66" s="31"/>
      <c r="J66" s="34"/>
      <c r="K66" s="17">
        <f t="shared" si="4"/>
        <v>0</v>
      </c>
      <c r="L66" s="18">
        <f t="shared" si="1"/>
        <v>0</v>
      </c>
      <c r="M66" s="19">
        <f t="shared" si="2"/>
        <v>0</v>
      </c>
    </row>
    <row r="67" spans="1:13" ht="14.4" x14ac:dyDescent="0.25">
      <c r="A67" s="12" t="str">
        <f t="shared" si="5"/>
        <v/>
      </c>
      <c r="B67" s="13"/>
      <c r="C67" s="14"/>
      <c r="D67" s="15"/>
      <c r="E67" s="20"/>
      <c r="F67" s="16"/>
      <c r="G67" s="20"/>
      <c r="H67" s="13"/>
      <c r="I67" s="31"/>
      <c r="J67" s="34"/>
      <c r="K67" s="17">
        <f t="shared" si="4"/>
        <v>0</v>
      </c>
      <c r="L67" s="18">
        <f t="shared" si="1"/>
        <v>0</v>
      </c>
      <c r="M67" s="19">
        <f t="shared" si="2"/>
        <v>0</v>
      </c>
    </row>
    <row r="68" spans="1:13" ht="14.4" x14ac:dyDescent="0.25">
      <c r="A68" s="12" t="str">
        <f t="shared" si="5"/>
        <v/>
      </c>
      <c r="B68" s="13"/>
      <c r="C68" s="14"/>
      <c r="D68" s="15"/>
      <c r="E68" s="20"/>
      <c r="F68" s="16"/>
      <c r="G68" s="20"/>
      <c r="H68" s="13"/>
      <c r="I68" s="31"/>
      <c r="J68" s="34"/>
      <c r="K68" s="17">
        <f t="shared" si="4"/>
        <v>0</v>
      </c>
      <c r="L68" s="18">
        <f t="shared" si="1"/>
        <v>0</v>
      </c>
      <c r="M68" s="19">
        <f t="shared" si="2"/>
        <v>0</v>
      </c>
    </row>
    <row r="69" spans="1:13" ht="14.4" x14ac:dyDescent="0.25">
      <c r="A69" s="12" t="str">
        <f t="shared" si="5"/>
        <v/>
      </c>
      <c r="B69" s="13"/>
      <c r="C69" s="14"/>
      <c r="D69" s="15"/>
      <c r="E69" s="20"/>
      <c r="F69" s="16"/>
      <c r="G69" s="20"/>
      <c r="H69" s="13"/>
      <c r="I69" s="31"/>
      <c r="J69" s="34"/>
      <c r="K69" s="17">
        <f t="shared" si="4"/>
        <v>0</v>
      </c>
      <c r="L69" s="18">
        <f t="shared" si="1"/>
        <v>0</v>
      </c>
      <c r="M69" s="19">
        <f t="shared" si="2"/>
        <v>0</v>
      </c>
    </row>
    <row r="70" spans="1:13" ht="14.4" x14ac:dyDescent="0.25">
      <c r="A70" s="12" t="str">
        <f t="shared" ref="A70:A101" si="6">CONCATENATE(B70,C70,D70)</f>
        <v/>
      </c>
      <c r="B70" s="13"/>
      <c r="C70" s="14"/>
      <c r="D70" s="15"/>
      <c r="E70" s="20"/>
      <c r="F70" s="16"/>
      <c r="G70" s="20"/>
      <c r="H70" s="13"/>
      <c r="I70" s="31"/>
      <c r="J70" s="34"/>
      <c r="K70" s="17">
        <f t="shared" si="4"/>
        <v>0</v>
      </c>
      <c r="L70" s="18">
        <f t="shared" si="1"/>
        <v>0</v>
      </c>
      <c r="M70" s="19">
        <f t="shared" si="2"/>
        <v>0</v>
      </c>
    </row>
    <row r="71" spans="1:13" ht="14.4" x14ac:dyDescent="0.25">
      <c r="A71" s="12" t="str">
        <f t="shared" si="6"/>
        <v/>
      </c>
      <c r="B71" s="13"/>
      <c r="C71" s="14"/>
      <c r="D71" s="15"/>
      <c r="E71" s="20"/>
      <c r="F71" s="16"/>
      <c r="G71" s="20"/>
      <c r="H71" s="13"/>
      <c r="I71" s="31"/>
      <c r="J71" s="34"/>
      <c r="K71" s="17">
        <f t="shared" si="4"/>
        <v>0</v>
      </c>
      <c r="L71" s="18">
        <f t="shared" si="1"/>
        <v>0</v>
      </c>
      <c r="M71" s="19">
        <f t="shared" si="2"/>
        <v>0</v>
      </c>
    </row>
    <row r="72" spans="1:13" ht="14.4" x14ac:dyDescent="0.25">
      <c r="A72" s="12" t="str">
        <f t="shared" si="6"/>
        <v/>
      </c>
      <c r="B72" s="13"/>
      <c r="C72" s="14"/>
      <c r="D72" s="15"/>
      <c r="E72" s="20"/>
      <c r="F72" s="16"/>
      <c r="G72" s="20"/>
      <c r="H72" s="13"/>
      <c r="I72" s="31"/>
      <c r="J72" s="34"/>
      <c r="K72" s="17">
        <f t="shared" si="4"/>
        <v>0</v>
      </c>
      <c r="L72" s="18">
        <f t="shared" ref="L72:L135" si="7">IF(K72=1,7,IF(K72=2,6,IF(K72=3,5,IF(K72=4,4,IF(K72=5,3,IF(K72=6,2,IF(K72&gt;=6,1,0)))))))</f>
        <v>0</v>
      </c>
      <c r="M72" s="19">
        <f t="shared" si="2"/>
        <v>0</v>
      </c>
    </row>
    <row r="73" spans="1:13" ht="14.4" x14ac:dyDescent="0.25">
      <c r="A73" s="12" t="str">
        <f t="shared" si="6"/>
        <v/>
      </c>
      <c r="B73" s="13"/>
      <c r="C73" s="14"/>
      <c r="D73" s="15"/>
      <c r="E73" s="20"/>
      <c r="F73" s="16"/>
      <c r="G73" s="20"/>
      <c r="H73" s="13"/>
      <c r="I73" s="31"/>
      <c r="J73" s="34"/>
      <c r="K73" s="17">
        <f t="shared" ref="K73:K136" si="8">SUM(G73:J73)</f>
        <v>0</v>
      </c>
      <c r="L73" s="18">
        <f t="shared" si="7"/>
        <v>0</v>
      </c>
      <c r="M73" s="19">
        <f t="shared" ref="M73:M136" si="9">SUM(L73+$M$5)</f>
        <v>0</v>
      </c>
    </row>
    <row r="74" spans="1:13" ht="14.4" x14ac:dyDescent="0.25">
      <c r="A74" s="12" t="str">
        <f t="shared" si="6"/>
        <v/>
      </c>
      <c r="B74" s="13"/>
      <c r="C74" s="14"/>
      <c r="D74" s="15"/>
      <c r="E74" s="20"/>
      <c r="F74" s="16"/>
      <c r="G74" s="20"/>
      <c r="H74" s="13"/>
      <c r="I74" s="31"/>
      <c r="J74" s="34"/>
      <c r="K74" s="17">
        <f t="shared" si="8"/>
        <v>0</v>
      </c>
      <c r="L74" s="18">
        <f t="shared" si="7"/>
        <v>0</v>
      </c>
      <c r="M74" s="19">
        <f t="shared" si="9"/>
        <v>0</v>
      </c>
    </row>
    <row r="75" spans="1:13" ht="14.4" x14ac:dyDescent="0.25">
      <c r="A75" s="12" t="str">
        <f t="shared" si="6"/>
        <v/>
      </c>
      <c r="B75" s="13"/>
      <c r="C75" s="14"/>
      <c r="D75" s="15"/>
      <c r="E75" s="20"/>
      <c r="F75" s="16"/>
      <c r="G75" s="20"/>
      <c r="H75" s="13"/>
      <c r="I75" s="31"/>
      <c r="J75" s="34"/>
      <c r="K75" s="17">
        <f t="shared" si="8"/>
        <v>0</v>
      </c>
      <c r="L75" s="18">
        <f t="shared" si="7"/>
        <v>0</v>
      </c>
      <c r="M75" s="19">
        <f t="shared" si="9"/>
        <v>0</v>
      </c>
    </row>
    <row r="76" spans="1:13" ht="14.4" x14ac:dyDescent="0.25">
      <c r="A76" s="12" t="str">
        <f t="shared" si="6"/>
        <v/>
      </c>
      <c r="B76" s="13"/>
      <c r="C76" s="14"/>
      <c r="D76" s="15"/>
      <c r="E76" s="20"/>
      <c r="F76" s="16"/>
      <c r="G76" s="20"/>
      <c r="H76" s="13"/>
      <c r="I76" s="31"/>
      <c r="J76" s="34"/>
      <c r="K76" s="17">
        <f t="shared" si="8"/>
        <v>0</v>
      </c>
      <c r="L76" s="18">
        <f t="shared" si="7"/>
        <v>0</v>
      </c>
      <c r="M76" s="19">
        <f t="shared" si="9"/>
        <v>0</v>
      </c>
    </row>
    <row r="77" spans="1:13" ht="14.4" x14ac:dyDescent="0.25">
      <c r="A77" s="12" t="str">
        <f t="shared" si="6"/>
        <v/>
      </c>
      <c r="B77" s="13"/>
      <c r="C77" s="14"/>
      <c r="D77" s="15"/>
      <c r="E77" s="20"/>
      <c r="F77" s="16"/>
      <c r="G77" s="20"/>
      <c r="H77" s="13"/>
      <c r="I77" s="31"/>
      <c r="J77" s="34"/>
      <c r="K77" s="17">
        <f t="shared" si="8"/>
        <v>0</v>
      </c>
      <c r="L77" s="18">
        <f t="shared" si="7"/>
        <v>0</v>
      </c>
      <c r="M77" s="19">
        <f t="shared" si="9"/>
        <v>0</v>
      </c>
    </row>
    <row r="78" spans="1:13" ht="14.4" x14ac:dyDescent="0.25">
      <c r="A78" s="12" t="str">
        <f t="shared" si="6"/>
        <v/>
      </c>
      <c r="B78" s="13"/>
      <c r="C78" s="14"/>
      <c r="D78" s="15"/>
      <c r="E78" s="20"/>
      <c r="F78" s="16"/>
      <c r="G78" s="20"/>
      <c r="H78" s="13"/>
      <c r="I78" s="31"/>
      <c r="J78" s="34"/>
      <c r="K78" s="17">
        <f t="shared" si="8"/>
        <v>0</v>
      </c>
      <c r="L78" s="18">
        <f t="shared" si="7"/>
        <v>0</v>
      </c>
      <c r="M78" s="19">
        <f t="shared" si="9"/>
        <v>0</v>
      </c>
    </row>
    <row r="79" spans="1:13" ht="14.4" x14ac:dyDescent="0.25">
      <c r="A79" s="12" t="str">
        <f t="shared" si="6"/>
        <v/>
      </c>
      <c r="B79" s="13"/>
      <c r="C79" s="14"/>
      <c r="D79" s="15"/>
      <c r="E79" s="20"/>
      <c r="F79" s="16"/>
      <c r="G79" s="20"/>
      <c r="H79" s="13"/>
      <c r="I79" s="31"/>
      <c r="J79" s="34"/>
      <c r="K79" s="17">
        <f t="shared" si="8"/>
        <v>0</v>
      </c>
      <c r="L79" s="18">
        <f t="shared" si="7"/>
        <v>0</v>
      </c>
      <c r="M79" s="19">
        <f t="shared" si="9"/>
        <v>0</v>
      </c>
    </row>
    <row r="80" spans="1:13" ht="14.4" x14ac:dyDescent="0.25">
      <c r="A80" s="12" t="str">
        <f t="shared" si="6"/>
        <v/>
      </c>
      <c r="B80" s="13"/>
      <c r="C80" s="14"/>
      <c r="D80" s="15"/>
      <c r="E80" s="20"/>
      <c r="F80" s="16"/>
      <c r="G80" s="20"/>
      <c r="H80" s="13"/>
      <c r="I80" s="31"/>
      <c r="J80" s="34"/>
      <c r="K80" s="17">
        <f t="shared" si="8"/>
        <v>0</v>
      </c>
      <c r="L80" s="18">
        <f t="shared" si="7"/>
        <v>0</v>
      </c>
      <c r="M80" s="19">
        <f t="shared" si="9"/>
        <v>0</v>
      </c>
    </row>
    <row r="81" spans="1:13" ht="14.4" x14ac:dyDescent="0.25">
      <c r="A81" s="12" t="str">
        <f t="shared" si="6"/>
        <v/>
      </c>
      <c r="B81" s="13"/>
      <c r="C81" s="14"/>
      <c r="D81" s="15"/>
      <c r="E81" s="20"/>
      <c r="F81" s="16"/>
      <c r="G81" s="20"/>
      <c r="H81" s="13"/>
      <c r="I81" s="31"/>
      <c r="J81" s="34"/>
      <c r="K81" s="17">
        <f t="shared" si="8"/>
        <v>0</v>
      </c>
      <c r="L81" s="18">
        <f t="shared" si="7"/>
        <v>0</v>
      </c>
      <c r="M81" s="19">
        <f t="shared" si="9"/>
        <v>0</v>
      </c>
    </row>
    <row r="82" spans="1:13" ht="14.4" x14ac:dyDescent="0.25">
      <c r="A82" s="12" t="str">
        <f t="shared" si="6"/>
        <v/>
      </c>
      <c r="B82" s="13"/>
      <c r="C82" s="14"/>
      <c r="D82" s="15"/>
      <c r="E82" s="20"/>
      <c r="F82" s="16"/>
      <c r="G82" s="20"/>
      <c r="H82" s="13"/>
      <c r="I82" s="31"/>
      <c r="J82" s="34"/>
      <c r="K82" s="17">
        <f t="shared" si="8"/>
        <v>0</v>
      </c>
      <c r="L82" s="18">
        <f t="shared" si="7"/>
        <v>0</v>
      </c>
      <c r="M82" s="19">
        <f t="shared" si="9"/>
        <v>0</v>
      </c>
    </row>
    <row r="83" spans="1:13" ht="14.4" x14ac:dyDescent="0.25">
      <c r="A83" s="12" t="str">
        <f t="shared" si="6"/>
        <v/>
      </c>
      <c r="B83" s="13"/>
      <c r="C83" s="14"/>
      <c r="D83" s="15"/>
      <c r="E83" s="20"/>
      <c r="F83" s="16"/>
      <c r="G83" s="20"/>
      <c r="H83" s="13"/>
      <c r="I83" s="31"/>
      <c r="J83" s="34"/>
      <c r="K83" s="17">
        <f t="shared" si="8"/>
        <v>0</v>
      </c>
      <c r="L83" s="18">
        <f t="shared" si="7"/>
        <v>0</v>
      </c>
      <c r="M83" s="19">
        <f t="shared" si="9"/>
        <v>0</v>
      </c>
    </row>
    <row r="84" spans="1:13" ht="14.4" x14ac:dyDescent="0.25">
      <c r="A84" s="12" t="str">
        <f t="shared" si="6"/>
        <v/>
      </c>
      <c r="B84" s="13"/>
      <c r="C84" s="14"/>
      <c r="D84" s="15"/>
      <c r="E84" s="20"/>
      <c r="F84" s="16"/>
      <c r="G84" s="20"/>
      <c r="H84" s="13"/>
      <c r="I84" s="31"/>
      <c r="J84" s="34"/>
      <c r="K84" s="17">
        <f t="shared" si="8"/>
        <v>0</v>
      </c>
      <c r="L84" s="18">
        <f t="shared" si="7"/>
        <v>0</v>
      </c>
      <c r="M84" s="19">
        <f t="shared" si="9"/>
        <v>0</v>
      </c>
    </row>
    <row r="85" spans="1:13" ht="14.4" x14ac:dyDescent="0.25">
      <c r="A85" s="12" t="str">
        <f t="shared" si="6"/>
        <v/>
      </c>
      <c r="B85" s="13"/>
      <c r="C85" s="14"/>
      <c r="D85" s="15"/>
      <c r="E85" s="20"/>
      <c r="F85" s="16"/>
      <c r="G85" s="20"/>
      <c r="H85" s="13"/>
      <c r="I85" s="31"/>
      <c r="J85" s="34"/>
      <c r="K85" s="17">
        <f t="shared" si="8"/>
        <v>0</v>
      </c>
      <c r="L85" s="18">
        <f t="shared" si="7"/>
        <v>0</v>
      </c>
      <c r="M85" s="19">
        <f t="shared" si="9"/>
        <v>0</v>
      </c>
    </row>
    <row r="86" spans="1:13" ht="14.4" x14ac:dyDescent="0.25">
      <c r="A86" s="12" t="str">
        <f t="shared" si="6"/>
        <v/>
      </c>
      <c r="B86" s="13"/>
      <c r="C86" s="14"/>
      <c r="D86" s="15"/>
      <c r="E86" s="20"/>
      <c r="F86" s="16"/>
      <c r="G86" s="20"/>
      <c r="H86" s="13"/>
      <c r="I86" s="31"/>
      <c r="J86" s="34"/>
      <c r="K86" s="17">
        <f t="shared" si="8"/>
        <v>0</v>
      </c>
      <c r="L86" s="18">
        <f t="shared" si="7"/>
        <v>0</v>
      </c>
      <c r="M86" s="19">
        <f t="shared" si="9"/>
        <v>0</v>
      </c>
    </row>
    <row r="87" spans="1:13" ht="14.4" x14ac:dyDescent="0.25">
      <c r="A87" s="12" t="str">
        <f t="shared" si="6"/>
        <v/>
      </c>
      <c r="B87" s="13"/>
      <c r="C87" s="14"/>
      <c r="D87" s="15"/>
      <c r="E87" s="20"/>
      <c r="F87" s="16"/>
      <c r="G87" s="20"/>
      <c r="H87" s="13"/>
      <c r="I87" s="31"/>
      <c r="J87" s="34"/>
      <c r="K87" s="17">
        <f t="shared" si="8"/>
        <v>0</v>
      </c>
      <c r="L87" s="18">
        <f t="shared" si="7"/>
        <v>0</v>
      </c>
      <c r="M87" s="19">
        <f t="shared" si="9"/>
        <v>0</v>
      </c>
    </row>
    <row r="88" spans="1:13" ht="14.4" x14ac:dyDescent="0.25">
      <c r="A88" s="12" t="str">
        <f t="shared" si="6"/>
        <v/>
      </c>
      <c r="B88" s="13"/>
      <c r="C88" s="14"/>
      <c r="D88" s="15"/>
      <c r="E88" s="20"/>
      <c r="F88" s="16"/>
      <c r="G88" s="20"/>
      <c r="H88" s="13"/>
      <c r="I88" s="31"/>
      <c r="J88" s="34"/>
      <c r="K88" s="17">
        <f t="shared" si="8"/>
        <v>0</v>
      </c>
      <c r="L88" s="18">
        <f t="shared" si="7"/>
        <v>0</v>
      </c>
      <c r="M88" s="19">
        <f t="shared" si="9"/>
        <v>0</v>
      </c>
    </row>
    <row r="89" spans="1:13" ht="14.4" x14ac:dyDescent="0.25">
      <c r="A89" s="12" t="str">
        <f t="shared" si="6"/>
        <v/>
      </c>
      <c r="B89" s="13"/>
      <c r="C89" s="14"/>
      <c r="D89" s="15"/>
      <c r="E89" s="20"/>
      <c r="F89" s="16"/>
      <c r="G89" s="20"/>
      <c r="H89" s="13"/>
      <c r="I89" s="31"/>
      <c r="J89" s="34"/>
      <c r="K89" s="17">
        <f t="shared" si="8"/>
        <v>0</v>
      </c>
      <c r="L89" s="18">
        <f t="shared" si="7"/>
        <v>0</v>
      </c>
      <c r="M89" s="19">
        <f t="shared" si="9"/>
        <v>0</v>
      </c>
    </row>
    <row r="90" spans="1:13" ht="14.4" x14ac:dyDescent="0.25">
      <c r="A90" s="12" t="str">
        <f t="shared" si="6"/>
        <v/>
      </c>
      <c r="B90" s="13"/>
      <c r="C90" s="14"/>
      <c r="D90" s="15"/>
      <c r="E90" s="20"/>
      <c r="F90" s="16"/>
      <c r="G90" s="20"/>
      <c r="H90" s="13"/>
      <c r="I90" s="31"/>
      <c r="J90" s="34"/>
      <c r="K90" s="17">
        <f t="shared" si="8"/>
        <v>0</v>
      </c>
      <c r="L90" s="18">
        <f t="shared" si="7"/>
        <v>0</v>
      </c>
      <c r="M90" s="19">
        <f t="shared" si="9"/>
        <v>0</v>
      </c>
    </row>
    <row r="91" spans="1:13" ht="14.4" x14ac:dyDescent="0.25">
      <c r="A91" s="12" t="str">
        <f t="shared" si="6"/>
        <v/>
      </c>
      <c r="B91" s="13"/>
      <c r="C91" s="14"/>
      <c r="D91" s="15"/>
      <c r="E91" s="20"/>
      <c r="F91" s="16"/>
      <c r="G91" s="20"/>
      <c r="H91" s="13"/>
      <c r="I91" s="31"/>
      <c r="J91" s="34"/>
      <c r="K91" s="17">
        <f t="shared" si="8"/>
        <v>0</v>
      </c>
      <c r="L91" s="18">
        <f t="shared" si="7"/>
        <v>0</v>
      </c>
      <c r="M91" s="19">
        <f t="shared" si="9"/>
        <v>0</v>
      </c>
    </row>
    <row r="92" spans="1:13" ht="14.4" x14ac:dyDescent="0.25">
      <c r="A92" s="12" t="str">
        <f t="shared" si="6"/>
        <v/>
      </c>
      <c r="B92" s="13"/>
      <c r="C92" s="14"/>
      <c r="D92" s="15"/>
      <c r="E92" s="20"/>
      <c r="F92" s="16"/>
      <c r="G92" s="20"/>
      <c r="H92" s="13"/>
      <c r="I92" s="31"/>
      <c r="J92" s="34"/>
      <c r="K92" s="17">
        <f t="shared" si="8"/>
        <v>0</v>
      </c>
      <c r="L92" s="18">
        <f t="shared" si="7"/>
        <v>0</v>
      </c>
      <c r="M92" s="19">
        <f t="shared" si="9"/>
        <v>0</v>
      </c>
    </row>
    <row r="93" spans="1:13" ht="14.4" x14ac:dyDescent="0.25">
      <c r="A93" s="12" t="str">
        <f t="shared" si="6"/>
        <v/>
      </c>
      <c r="B93" s="13"/>
      <c r="C93" s="14"/>
      <c r="D93" s="15"/>
      <c r="E93" s="20"/>
      <c r="F93" s="16"/>
      <c r="G93" s="20"/>
      <c r="H93" s="13"/>
      <c r="I93" s="31"/>
      <c r="J93" s="34"/>
      <c r="K93" s="17">
        <f t="shared" si="8"/>
        <v>0</v>
      </c>
      <c r="L93" s="18">
        <f t="shared" si="7"/>
        <v>0</v>
      </c>
      <c r="M93" s="19">
        <f t="shared" si="9"/>
        <v>0</v>
      </c>
    </row>
    <row r="94" spans="1:13" ht="14.4" x14ac:dyDescent="0.25">
      <c r="A94" s="12" t="str">
        <f t="shared" si="6"/>
        <v/>
      </c>
      <c r="B94" s="13"/>
      <c r="C94" s="14"/>
      <c r="D94" s="15"/>
      <c r="E94" s="20"/>
      <c r="F94" s="16"/>
      <c r="G94" s="20"/>
      <c r="H94" s="13"/>
      <c r="I94" s="31"/>
      <c r="J94" s="34"/>
      <c r="K94" s="17">
        <f t="shared" si="8"/>
        <v>0</v>
      </c>
      <c r="L94" s="18">
        <f t="shared" si="7"/>
        <v>0</v>
      </c>
      <c r="M94" s="19">
        <f t="shared" si="9"/>
        <v>0</v>
      </c>
    </row>
    <row r="95" spans="1:13" ht="14.4" x14ac:dyDescent="0.25">
      <c r="A95" s="12" t="str">
        <f t="shared" si="6"/>
        <v/>
      </c>
      <c r="B95" s="13"/>
      <c r="C95" s="14"/>
      <c r="D95" s="15"/>
      <c r="E95" s="20"/>
      <c r="F95" s="16"/>
      <c r="G95" s="20"/>
      <c r="H95" s="13"/>
      <c r="I95" s="31"/>
      <c r="J95" s="34"/>
      <c r="K95" s="17">
        <f t="shared" si="8"/>
        <v>0</v>
      </c>
      <c r="L95" s="18">
        <f t="shared" si="7"/>
        <v>0</v>
      </c>
      <c r="M95" s="19">
        <f t="shared" si="9"/>
        <v>0</v>
      </c>
    </row>
    <row r="96" spans="1:13" ht="14.4" x14ac:dyDescent="0.25">
      <c r="A96" s="12" t="str">
        <f t="shared" si="6"/>
        <v/>
      </c>
      <c r="B96" s="13"/>
      <c r="C96" s="14"/>
      <c r="D96" s="15"/>
      <c r="E96" s="20"/>
      <c r="F96" s="16"/>
      <c r="G96" s="20"/>
      <c r="H96" s="13"/>
      <c r="I96" s="31"/>
      <c r="J96" s="34"/>
      <c r="K96" s="17">
        <f t="shared" si="8"/>
        <v>0</v>
      </c>
      <c r="L96" s="18">
        <f t="shared" si="7"/>
        <v>0</v>
      </c>
      <c r="M96" s="19">
        <f t="shared" si="9"/>
        <v>0</v>
      </c>
    </row>
    <row r="97" spans="1:13" ht="14.4" x14ac:dyDescent="0.25">
      <c r="A97" s="12" t="str">
        <f t="shared" si="6"/>
        <v/>
      </c>
      <c r="B97" s="13"/>
      <c r="C97" s="14"/>
      <c r="D97" s="15"/>
      <c r="E97" s="20"/>
      <c r="F97" s="16"/>
      <c r="G97" s="20"/>
      <c r="H97" s="13"/>
      <c r="I97" s="31"/>
      <c r="J97" s="34"/>
      <c r="K97" s="17">
        <f t="shared" si="8"/>
        <v>0</v>
      </c>
      <c r="L97" s="18">
        <f t="shared" si="7"/>
        <v>0</v>
      </c>
      <c r="M97" s="19">
        <f t="shared" si="9"/>
        <v>0</v>
      </c>
    </row>
    <row r="98" spans="1:13" ht="14.4" x14ac:dyDescent="0.25">
      <c r="A98" s="12" t="str">
        <f t="shared" si="6"/>
        <v/>
      </c>
      <c r="B98" s="13"/>
      <c r="C98" s="14"/>
      <c r="D98" s="15"/>
      <c r="E98" s="20"/>
      <c r="F98" s="16"/>
      <c r="G98" s="20"/>
      <c r="H98" s="13"/>
      <c r="I98" s="31"/>
      <c r="J98" s="34"/>
      <c r="K98" s="17">
        <f t="shared" si="8"/>
        <v>0</v>
      </c>
      <c r="L98" s="18">
        <f t="shared" si="7"/>
        <v>0</v>
      </c>
      <c r="M98" s="19">
        <f t="shared" si="9"/>
        <v>0</v>
      </c>
    </row>
    <row r="99" spans="1:13" ht="14.4" x14ac:dyDescent="0.25">
      <c r="A99" s="12" t="str">
        <f t="shared" si="6"/>
        <v/>
      </c>
      <c r="B99" s="13"/>
      <c r="C99" s="14"/>
      <c r="D99" s="15"/>
      <c r="E99" s="20"/>
      <c r="F99" s="16"/>
      <c r="G99" s="20"/>
      <c r="H99" s="13"/>
      <c r="I99" s="31"/>
      <c r="J99" s="34"/>
      <c r="K99" s="17">
        <f t="shared" si="8"/>
        <v>0</v>
      </c>
      <c r="L99" s="18">
        <f t="shared" si="7"/>
        <v>0</v>
      </c>
      <c r="M99" s="19">
        <f t="shared" si="9"/>
        <v>0</v>
      </c>
    </row>
    <row r="100" spans="1:13" ht="14.4" x14ac:dyDescent="0.25">
      <c r="A100" s="12" t="str">
        <f t="shared" si="6"/>
        <v/>
      </c>
      <c r="B100" s="13"/>
      <c r="C100" s="14"/>
      <c r="D100" s="15"/>
      <c r="E100" s="20"/>
      <c r="F100" s="16"/>
      <c r="G100" s="20"/>
      <c r="H100" s="13"/>
      <c r="I100" s="31"/>
      <c r="J100" s="34"/>
      <c r="K100" s="17">
        <f t="shared" si="8"/>
        <v>0</v>
      </c>
      <c r="L100" s="18">
        <f t="shared" si="7"/>
        <v>0</v>
      </c>
      <c r="M100" s="19">
        <f t="shared" si="9"/>
        <v>0</v>
      </c>
    </row>
    <row r="101" spans="1:13" ht="14.4" x14ac:dyDescent="0.25">
      <c r="A101" s="12" t="str">
        <f t="shared" si="6"/>
        <v/>
      </c>
      <c r="B101" s="13"/>
      <c r="C101" s="14"/>
      <c r="D101" s="15"/>
      <c r="E101" s="20"/>
      <c r="F101" s="16"/>
      <c r="G101" s="20"/>
      <c r="H101" s="13"/>
      <c r="I101" s="31"/>
      <c r="J101" s="34"/>
      <c r="K101" s="17">
        <f t="shared" si="8"/>
        <v>0</v>
      </c>
      <c r="L101" s="18">
        <f t="shared" si="7"/>
        <v>0</v>
      </c>
      <c r="M101" s="19">
        <f t="shared" si="9"/>
        <v>0</v>
      </c>
    </row>
    <row r="102" spans="1:13" ht="14.4" x14ac:dyDescent="0.25">
      <c r="A102" s="12" t="str">
        <f t="shared" ref="A102:A133" si="10">CONCATENATE(B102,C102,D102)</f>
        <v/>
      </c>
      <c r="B102" s="13"/>
      <c r="C102" s="14"/>
      <c r="D102" s="15"/>
      <c r="E102" s="20"/>
      <c r="F102" s="16"/>
      <c r="G102" s="20"/>
      <c r="H102" s="13"/>
      <c r="I102" s="31"/>
      <c r="J102" s="34"/>
      <c r="K102" s="17">
        <f t="shared" si="8"/>
        <v>0</v>
      </c>
      <c r="L102" s="18">
        <f t="shared" si="7"/>
        <v>0</v>
      </c>
      <c r="M102" s="19">
        <f t="shared" si="9"/>
        <v>0</v>
      </c>
    </row>
    <row r="103" spans="1:13" ht="14.4" x14ac:dyDescent="0.25">
      <c r="A103" s="12" t="str">
        <f t="shared" si="10"/>
        <v/>
      </c>
      <c r="B103" s="13"/>
      <c r="C103" s="14"/>
      <c r="D103" s="15"/>
      <c r="E103" s="20"/>
      <c r="F103" s="16"/>
      <c r="G103" s="20"/>
      <c r="H103" s="13"/>
      <c r="I103" s="31"/>
      <c r="J103" s="34"/>
      <c r="K103" s="17">
        <f t="shared" si="8"/>
        <v>0</v>
      </c>
      <c r="L103" s="18">
        <f t="shared" si="7"/>
        <v>0</v>
      </c>
      <c r="M103" s="19">
        <f t="shared" si="9"/>
        <v>0</v>
      </c>
    </row>
    <row r="104" spans="1:13" ht="14.4" x14ac:dyDescent="0.25">
      <c r="A104" s="12" t="str">
        <f t="shared" si="10"/>
        <v/>
      </c>
      <c r="B104" s="13"/>
      <c r="C104" s="14"/>
      <c r="D104" s="15"/>
      <c r="E104" s="20"/>
      <c r="F104" s="16"/>
      <c r="G104" s="20"/>
      <c r="H104" s="13"/>
      <c r="I104" s="31"/>
      <c r="J104" s="34"/>
      <c r="K104" s="17">
        <f t="shared" si="8"/>
        <v>0</v>
      </c>
      <c r="L104" s="18">
        <f t="shared" si="7"/>
        <v>0</v>
      </c>
      <c r="M104" s="19">
        <f t="shared" si="9"/>
        <v>0</v>
      </c>
    </row>
    <row r="105" spans="1:13" ht="14.4" x14ac:dyDescent="0.25">
      <c r="A105" s="12" t="str">
        <f t="shared" si="10"/>
        <v/>
      </c>
      <c r="B105" s="13"/>
      <c r="C105" s="14"/>
      <c r="D105" s="15"/>
      <c r="E105" s="20"/>
      <c r="F105" s="16"/>
      <c r="G105" s="20"/>
      <c r="H105" s="13"/>
      <c r="I105" s="31"/>
      <c r="J105" s="34"/>
      <c r="K105" s="17">
        <f t="shared" si="8"/>
        <v>0</v>
      </c>
      <c r="L105" s="18">
        <f t="shared" si="7"/>
        <v>0</v>
      </c>
      <c r="M105" s="19">
        <f t="shared" si="9"/>
        <v>0</v>
      </c>
    </row>
    <row r="106" spans="1:13" ht="14.4" x14ac:dyDescent="0.25">
      <c r="A106" s="12" t="str">
        <f t="shared" si="10"/>
        <v/>
      </c>
      <c r="B106" s="13"/>
      <c r="C106" s="14"/>
      <c r="D106" s="15"/>
      <c r="E106" s="20"/>
      <c r="F106" s="16"/>
      <c r="G106" s="20"/>
      <c r="H106" s="13"/>
      <c r="I106" s="31"/>
      <c r="J106" s="34"/>
      <c r="K106" s="17">
        <f t="shared" si="8"/>
        <v>0</v>
      </c>
      <c r="L106" s="18">
        <f t="shared" si="7"/>
        <v>0</v>
      </c>
      <c r="M106" s="19">
        <f t="shared" si="9"/>
        <v>0</v>
      </c>
    </row>
    <row r="107" spans="1:13" ht="14.4" x14ac:dyDescent="0.25">
      <c r="A107" s="12" t="str">
        <f t="shared" si="10"/>
        <v/>
      </c>
      <c r="B107" s="13"/>
      <c r="C107" s="14"/>
      <c r="D107" s="15"/>
      <c r="E107" s="20"/>
      <c r="F107" s="16"/>
      <c r="G107" s="20"/>
      <c r="H107" s="13"/>
      <c r="I107" s="31"/>
      <c r="J107" s="34"/>
      <c r="K107" s="17">
        <f t="shared" si="8"/>
        <v>0</v>
      </c>
      <c r="L107" s="18">
        <f t="shared" si="7"/>
        <v>0</v>
      </c>
      <c r="M107" s="19">
        <f t="shared" si="9"/>
        <v>0</v>
      </c>
    </row>
    <row r="108" spans="1:13" ht="14.4" x14ac:dyDescent="0.25">
      <c r="A108" s="12" t="str">
        <f t="shared" si="10"/>
        <v/>
      </c>
      <c r="B108" s="13"/>
      <c r="C108" s="14"/>
      <c r="D108" s="15"/>
      <c r="E108" s="20"/>
      <c r="F108" s="16"/>
      <c r="G108" s="20"/>
      <c r="H108" s="13"/>
      <c r="I108" s="31"/>
      <c r="J108" s="34"/>
      <c r="K108" s="17">
        <f t="shared" si="8"/>
        <v>0</v>
      </c>
      <c r="L108" s="18">
        <f t="shared" si="7"/>
        <v>0</v>
      </c>
      <c r="M108" s="19">
        <f t="shared" si="9"/>
        <v>0</v>
      </c>
    </row>
    <row r="109" spans="1:13" ht="14.4" x14ac:dyDescent="0.25">
      <c r="A109" s="12" t="str">
        <f t="shared" si="10"/>
        <v/>
      </c>
      <c r="B109" s="13"/>
      <c r="C109" s="14"/>
      <c r="D109" s="15"/>
      <c r="E109" s="20"/>
      <c r="F109" s="16"/>
      <c r="G109" s="20"/>
      <c r="H109" s="13"/>
      <c r="I109" s="31"/>
      <c r="J109" s="34"/>
      <c r="K109" s="17">
        <f t="shared" si="8"/>
        <v>0</v>
      </c>
      <c r="L109" s="18">
        <f t="shared" si="7"/>
        <v>0</v>
      </c>
      <c r="M109" s="19">
        <f t="shared" si="9"/>
        <v>0</v>
      </c>
    </row>
    <row r="110" spans="1:13" ht="14.4" x14ac:dyDescent="0.25">
      <c r="A110" s="12" t="str">
        <f t="shared" si="10"/>
        <v/>
      </c>
      <c r="B110" s="13"/>
      <c r="C110" s="14"/>
      <c r="D110" s="15"/>
      <c r="E110" s="20"/>
      <c r="F110" s="16"/>
      <c r="G110" s="20"/>
      <c r="H110" s="13"/>
      <c r="I110" s="31"/>
      <c r="J110" s="34"/>
      <c r="K110" s="17">
        <f t="shared" si="8"/>
        <v>0</v>
      </c>
      <c r="L110" s="18">
        <f t="shared" si="7"/>
        <v>0</v>
      </c>
      <c r="M110" s="19">
        <f t="shared" si="9"/>
        <v>0</v>
      </c>
    </row>
    <row r="111" spans="1:13" ht="14.4" x14ac:dyDescent="0.25">
      <c r="A111" s="12" t="str">
        <f t="shared" si="10"/>
        <v/>
      </c>
      <c r="B111" s="13"/>
      <c r="C111" s="14"/>
      <c r="D111" s="15"/>
      <c r="E111" s="20"/>
      <c r="F111" s="16"/>
      <c r="G111" s="20"/>
      <c r="H111" s="13"/>
      <c r="I111" s="31"/>
      <c r="J111" s="34"/>
      <c r="K111" s="17">
        <f t="shared" si="8"/>
        <v>0</v>
      </c>
      <c r="L111" s="18">
        <f t="shared" si="7"/>
        <v>0</v>
      </c>
      <c r="M111" s="19">
        <f t="shared" si="9"/>
        <v>0</v>
      </c>
    </row>
    <row r="112" spans="1:13" ht="14.4" x14ac:dyDescent="0.25">
      <c r="A112" s="12" t="str">
        <f t="shared" si="10"/>
        <v/>
      </c>
      <c r="B112" s="13"/>
      <c r="C112" s="14"/>
      <c r="D112" s="15"/>
      <c r="E112" s="20"/>
      <c r="F112" s="16"/>
      <c r="G112" s="20"/>
      <c r="H112" s="13"/>
      <c r="I112" s="31"/>
      <c r="J112" s="34"/>
      <c r="K112" s="17">
        <f t="shared" si="8"/>
        <v>0</v>
      </c>
      <c r="L112" s="18">
        <f t="shared" si="7"/>
        <v>0</v>
      </c>
      <c r="M112" s="19">
        <f t="shared" si="9"/>
        <v>0</v>
      </c>
    </row>
    <row r="113" spans="1:13" ht="14.4" x14ac:dyDescent="0.25">
      <c r="A113" s="12" t="str">
        <f t="shared" si="10"/>
        <v/>
      </c>
      <c r="B113" s="13"/>
      <c r="C113" s="14"/>
      <c r="D113" s="15"/>
      <c r="E113" s="20"/>
      <c r="F113" s="16"/>
      <c r="G113" s="20"/>
      <c r="H113" s="13"/>
      <c r="I113" s="31"/>
      <c r="J113" s="34"/>
      <c r="K113" s="17">
        <f t="shared" si="8"/>
        <v>0</v>
      </c>
      <c r="L113" s="18">
        <f t="shared" si="7"/>
        <v>0</v>
      </c>
      <c r="M113" s="19">
        <f t="shared" si="9"/>
        <v>0</v>
      </c>
    </row>
    <row r="114" spans="1:13" ht="14.4" x14ac:dyDescent="0.25">
      <c r="A114" s="12" t="str">
        <f t="shared" si="10"/>
        <v/>
      </c>
      <c r="B114" s="13"/>
      <c r="C114" s="14"/>
      <c r="D114" s="15"/>
      <c r="E114" s="20"/>
      <c r="F114" s="16"/>
      <c r="G114" s="20"/>
      <c r="H114" s="13"/>
      <c r="I114" s="31"/>
      <c r="J114" s="34"/>
      <c r="K114" s="17">
        <f t="shared" si="8"/>
        <v>0</v>
      </c>
      <c r="L114" s="18">
        <f t="shared" si="7"/>
        <v>0</v>
      </c>
      <c r="M114" s="19">
        <f t="shared" si="9"/>
        <v>0</v>
      </c>
    </row>
    <row r="115" spans="1:13" ht="14.4" x14ac:dyDescent="0.25">
      <c r="A115" s="12" t="str">
        <f t="shared" si="10"/>
        <v/>
      </c>
      <c r="B115" s="13"/>
      <c r="C115" s="14"/>
      <c r="D115" s="15"/>
      <c r="E115" s="20"/>
      <c r="F115" s="16"/>
      <c r="G115" s="20"/>
      <c r="H115" s="13"/>
      <c r="I115" s="31"/>
      <c r="J115" s="34"/>
      <c r="K115" s="17">
        <f t="shared" si="8"/>
        <v>0</v>
      </c>
      <c r="L115" s="18">
        <f t="shared" si="7"/>
        <v>0</v>
      </c>
      <c r="M115" s="19">
        <f t="shared" si="9"/>
        <v>0</v>
      </c>
    </row>
    <row r="116" spans="1:13" ht="14.4" x14ac:dyDescent="0.25">
      <c r="A116" s="12" t="str">
        <f t="shared" si="10"/>
        <v/>
      </c>
      <c r="B116" s="13"/>
      <c r="C116" s="14"/>
      <c r="D116" s="15"/>
      <c r="E116" s="20"/>
      <c r="F116" s="16"/>
      <c r="G116" s="20"/>
      <c r="H116" s="13"/>
      <c r="I116" s="31"/>
      <c r="J116" s="34"/>
      <c r="K116" s="17">
        <f t="shared" si="8"/>
        <v>0</v>
      </c>
      <c r="L116" s="18">
        <f t="shared" si="7"/>
        <v>0</v>
      </c>
      <c r="M116" s="19">
        <f t="shared" si="9"/>
        <v>0</v>
      </c>
    </row>
    <row r="117" spans="1:13" ht="14.4" x14ac:dyDescent="0.25">
      <c r="A117" s="12" t="str">
        <f t="shared" si="10"/>
        <v/>
      </c>
      <c r="B117" s="13"/>
      <c r="C117" s="14"/>
      <c r="D117" s="15"/>
      <c r="E117" s="20"/>
      <c r="F117" s="16"/>
      <c r="G117" s="20"/>
      <c r="H117" s="13"/>
      <c r="I117" s="31"/>
      <c r="J117" s="34"/>
      <c r="K117" s="17">
        <f t="shared" si="8"/>
        <v>0</v>
      </c>
      <c r="L117" s="18">
        <f t="shared" si="7"/>
        <v>0</v>
      </c>
      <c r="M117" s="19">
        <f t="shared" si="9"/>
        <v>0</v>
      </c>
    </row>
    <row r="118" spans="1:13" ht="14.4" x14ac:dyDescent="0.25">
      <c r="A118" s="12" t="str">
        <f t="shared" si="10"/>
        <v/>
      </c>
      <c r="B118" s="13"/>
      <c r="C118" s="14"/>
      <c r="D118" s="15"/>
      <c r="E118" s="20"/>
      <c r="F118" s="16"/>
      <c r="G118" s="20"/>
      <c r="H118" s="13"/>
      <c r="I118" s="31"/>
      <c r="J118" s="34"/>
      <c r="K118" s="17">
        <f t="shared" si="8"/>
        <v>0</v>
      </c>
      <c r="L118" s="18">
        <f t="shared" si="7"/>
        <v>0</v>
      </c>
      <c r="M118" s="19">
        <f t="shared" si="9"/>
        <v>0</v>
      </c>
    </row>
    <row r="119" spans="1:13" ht="14.4" x14ac:dyDescent="0.25">
      <c r="A119" s="12" t="str">
        <f t="shared" si="10"/>
        <v/>
      </c>
      <c r="B119" s="13"/>
      <c r="C119" s="14"/>
      <c r="D119" s="15"/>
      <c r="E119" s="20"/>
      <c r="F119" s="16"/>
      <c r="G119" s="20"/>
      <c r="H119" s="13"/>
      <c r="I119" s="31"/>
      <c r="J119" s="34"/>
      <c r="K119" s="17">
        <f t="shared" si="8"/>
        <v>0</v>
      </c>
      <c r="L119" s="18">
        <f t="shared" si="7"/>
        <v>0</v>
      </c>
      <c r="M119" s="19">
        <f t="shared" si="9"/>
        <v>0</v>
      </c>
    </row>
    <row r="120" spans="1:13" ht="14.4" x14ac:dyDescent="0.25">
      <c r="A120" s="12" t="str">
        <f t="shared" si="10"/>
        <v/>
      </c>
      <c r="B120" s="13"/>
      <c r="C120" s="14"/>
      <c r="D120" s="15"/>
      <c r="E120" s="20"/>
      <c r="F120" s="16"/>
      <c r="G120" s="20"/>
      <c r="H120" s="13"/>
      <c r="I120" s="31"/>
      <c r="J120" s="34"/>
      <c r="K120" s="17">
        <f t="shared" si="8"/>
        <v>0</v>
      </c>
      <c r="L120" s="18">
        <f t="shared" si="7"/>
        <v>0</v>
      </c>
      <c r="M120" s="19">
        <f t="shared" si="9"/>
        <v>0</v>
      </c>
    </row>
    <row r="121" spans="1:13" ht="14.4" x14ac:dyDescent="0.25">
      <c r="A121" s="12" t="str">
        <f t="shared" si="10"/>
        <v/>
      </c>
      <c r="B121" s="13"/>
      <c r="C121" s="14"/>
      <c r="D121" s="15"/>
      <c r="E121" s="20"/>
      <c r="F121" s="16"/>
      <c r="G121" s="20"/>
      <c r="H121" s="13"/>
      <c r="I121" s="31"/>
      <c r="J121" s="34"/>
      <c r="K121" s="17">
        <f t="shared" si="8"/>
        <v>0</v>
      </c>
      <c r="L121" s="18">
        <f t="shared" si="7"/>
        <v>0</v>
      </c>
      <c r="M121" s="19">
        <f t="shared" si="9"/>
        <v>0</v>
      </c>
    </row>
    <row r="122" spans="1:13" ht="14.4" x14ac:dyDescent="0.25">
      <c r="A122" s="12" t="str">
        <f t="shared" si="10"/>
        <v/>
      </c>
      <c r="B122" s="13"/>
      <c r="C122" s="14"/>
      <c r="D122" s="15"/>
      <c r="E122" s="20"/>
      <c r="F122" s="16"/>
      <c r="G122" s="20"/>
      <c r="H122" s="13"/>
      <c r="I122" s="31"/>
      <c r="J122" s="34"/>
      <c r="K122" s="17">
        <f t="shared" si="8"/>
        <v>0</v>
      </c>
      <c r="L122" s="18">
        <f t="shared" si="7"/>
        <v>0</v>
      </c>
      <c r="M122" s="19">
        <f t="shared" si="9"/>
        <v>0</v>
      </c>
    </row>
    <row r="123" spans="1:13" ht="14.4" x14ac:dyDescent="0.25">
      <c r="A123" s="12" t="str">
        <f t="shared" si="10"/>
        <v/>
      </c>
      <c r="B123" s="13"/>
      <c r="C123" s="14"/>
      <c r="D123" s="15"/>
      <c r="E123" s="20"/>
      <c r="F123" s="16"/>
      <c r="G123" s="20"/>
      <c r="H123" s="13"/>
      <c r="I123" s="31"/>
      <c r="J123" s="34"/>
      <c r="K123" s="17">
        <f t="shared" si="8"/>
        <v>0</v>
      </c>
      <c r="L123" s="18">
        <f t="shared" si="7"/>
        <v>0</v>
      </c>
      <c r="M123" s="19">
        <f t="shared" si="9"/>
        <v>0</v>
      </c>
    </row>
    <row r="124" spans="1:13" ht="14.4" x14ac:dyDescent="0.25">
      <c r="A124" s="12" t="str">
        <f t="shared" si="10"/>
        <v/>
      </c>
      <c r="B124" s="13"/>
      <c r="C124" s="14"/>
      <c r="D124" s="15"/>
      <c r="E124" s="20"/>
      <c r="F124" s="16"/>
      <c r="G124" s="20"/>
      <c r="H124" s="13"/>
      <c r="I124" s="31"/>
      <c r="J124" s="34"/>
      <c r="K124" s="17">
        <f t="shared" si="8"/>
        <v>0</v>
      </c>
      <c r="L124" s="18">
        <f t="shared" si="7"/>
        <v>0</v>
      </c>
      <c r="M124" s="19">
        <f t="shared" si="9"/>
        <v>0</v>
      </c>
    </row>
    <row r="125" spans="1:13" ht="14.4" x14ac:dyDescent="0.25">
      <c r="A125" s="12" t="str">
        <f t="shared" si="10"/>
        <v/>
      </c>
      <c r="B125" s="13"/>
      <c r="C125" s="14"/>
      <c r="D125" s="15"/>
      <c r="E125" s="20"/>
      <c r="F125" s="16"/>
      <c r="G125" s="20"/>
      <c r="H125" s="13"/>
      <c r="I125" s="31"/>
      <c r="J125" s="34"/>
      <c r="K125" s="17">
        <f t="shared" si="8"/>
        <v>0</v>
      </c>
      <c r="L125" s="18">
        <f t="shared" si="7"/>
        <v>0</v>
      </c>
      <c r="M125" s="19">
        <f t="shared" si="9"/>
        <v>0</v>
      </c>
    </row>
    <row r="126" spans="1:13" ht="14.4" x14ac:dyDescent="0.25">
      <c r="A126" s="12" t="str">
        <f t="shared" si="10"/>
        <v/>
      </c>
      <c r="B126" s="13"/>
      <c r="C126" s="14"/>
      <c r="D126" s="15"/>
      <c r="E126" s="20"/>
      <c r="F126" s="16"/>
      <c r="G126" s="20"/>
      <c r="H126" s="13"/>
      <c r="I126" s="31"/>
      <c r="J126" s="34"/>
      <c r="K126" s="17">
        <f t="shared" si="8"/>
        <v>0</v>
      </c>
      <c r="L126" s="18">
        <f t="shared" si="7"/>
        <v>0</v>
      </c>
      <c r="M126" s="19">
        <f t="shared" si="9"/>
        <v>0</v>
      </c>
    </row>
    <row r="127" spans="1:13" ht="14.4" x14ac:dyDescent="0.25">
      <c r="A127" s="12" t="str">
        <f t="shared" si="10"/>
        <v/>
      </c>
      <c r="B127" s="13"/>
      <c r="C127" s="14"/>
      <c r="D127" s="15"/>
      <c r="E127" s="20"/>
      <c r="F127" s="16"/>
      <c r="G127" s="20"/>
      <c r="H127" s="13"/>
      <c r="I127" s="31"/>
      <c r="J127" s="34"/>
      <c r="K127" s="17">
        <f t="shared" si="8"/>
        <v>0</v>
      </c>
      <c r="L127" s="18">
        <f t="shared" si="7"/>
        <v>0</v>
      </c>
      <c r="M127" s="19">
        <f t="shared" si="9"/>
        <v>0</v>
      </c>
    </row>
    <row r="128" spans="1:13" ht="14.4" x14ac:dyDescent="0.25">
      <c r="A128" s="12" t="str">
        <f t="shared" si="10"/>
        <v/>
      </c>
      <c r="B128" s="13"/>
      <c r="C128" s="14"/>
      <c r="D128" s="15"/>
      <c r="E128" s="20"/>
      <c r="F128" s="16"/>
      <c r="G128" s="20"/>
      <c r="H128" s="13"/>
      <c r="I128" s="31"/>
      <c r="J128" s="34"/>
      <c r="K128" s="17">
        <f t="shared" si="8"/>
        <v>0</v>
      </c>
      <c r="L128" s="18">
        <f t="shared" si="7"/>
        <v>0</v>
      </c>
      <c r="M128" s="19">
        <f t="shared" si="9"/>
        <v>0</v>
      </c>
    </row>
    <row r="129" spans="1:13" ht="14.4" x14ac:dyDescent="0.25">
      <c r="A129" s="12" t="str">
        <f t="shared" si="10"/>
        <v/>
      </c>
      <c r="B129" s="13"/>
      <c r="C129" s="14"/>
      <c r="D129" s="15"/>
      <c r="E129" s="20"/>
      <c r="F129" s="16"/>
      <c r="G129" s="20"/>
      <c r="H129" s="13"/>
      <c r="I129" s="31"/>
      <c r="J129" s="34"/>
      <c r="K129" s="17">
        <f t="shared" si="8"/>
        <v>0</v>
      </c>
      <c r="L129" s="18">
        <f t="shared" si="7"/>
        <v>0</v>
      </c>
      <c r="M129" s="19">
        <f t="shared" si="9"/>
        <v>0</v>
      </c>
    </row>
    <row r="130" spans="1:13" ht="14.4" x14ac:dyDescent="0.25">
      <c r="A130" s="12" t="str">
        <f t="shared" si="10"/>
        <v/>
      </c>
      <c r="B130" s="13"/>
      <c r="C130" s="14"/>
      <c r="D130" s="15"/>
      <c r="E130" s="20"/>
      <c r="F130" s="16"/>
      <c r="G130" s="20"/>
      <c r="H130" s="13"/>
      <c r="I130" s="31"/>
      <c r="J130" s="34"/>
      <c r="K130" s="17">
        <f t="shared" si="8"/>
        <v>0</v>
      </c>
      <c r="L130" s="18">
        <f t="shared" si="7"/>
        <v>0</v>
      </c>
      <c r="M130" s="19">
        <f t="shared" si="9"/>
        <v>0</v>
      </c>
    </row>
    <row r="131" spans="1:13" ht="14.4" x14ac:dyDescent="0.25">
      <c r="A131" s="12" t="str">
        <f t="shared" si="10"/>
        <v/>
      </c>
      <c r="B131" s="13"/>
      <c r="C131" s="14"/>
      <c r="D131" s="15"/>
      <c r="E131" s="20"/>
      <c r="F131" s="16"/>
      <c r="G131" s="20"/>
      <c r="H131" s="13"/>
      <c r="I131" s="31"/>
      <c r="J131" s="34"/>
      <c r="K131" s="17">
        <f t="shared" si="8"/>
        <v>0</v>
      </c>
      <c r="L131" s="18">
        <f t="shared" si="7"/>
        <v>0</v>
      </c>
      <c r="M131" s="19">
        <f t="shared" si="9"/>
        <v>0</v>
      </c>
    </row>
    <row r="132" spans="1:13" ht="14.4" x14ac:dyDescent="0.25">
      <c r="A132" s="12" t="str">
        <f t="shared" si="10"/>
        <v/>
      </c>
      <c r="B132" s="13"/>
      <c r="C132" s="14"/>
      <c r="D132" s="15"/>
      <c r="E132" s="20"/>
      <c r="F132" s="16"/>
      <c r="G132" s="20"/>
      <c r="H132" s="13"/>
      <c r="I132" s="31"/>
      <c r="J132" s="34"/>
      <c r="K132" s="17">
        <f t="shared" si="8"/>
        <v>0</v>
      </c>
      <c r="L132" s="18">
        <f t="shared" si="7"/>
        <v>0</v>
      </c>
      <c r="M132" s="19">
        <f t="shared" si="9"/>
        <v>0</v>
      </c>
    </row>
    <row r="133" spans="1:13" ht="14.4" x14ac:dyDescent="0.25">
      <c r="A133" s="12" t="str">
        <f t="shared" si="10"/>
        <v/>
      </c>
      <c r="B133" s="13"/>
      <c r="C133" s="14"/>
      <c r="D133" s="15"/>
      <c r="E133" s="20"/>
      <c r="F133" s="16"/>
      <c r="G133" s="20"/>
      <c r="H133" s="13"/>
      <c r="I133" s="31"/>
      <c r="J133" s="34"/>
      <c r="K133" s="17">
        <f t="shared" si="8"/>
        <v>0</v>
      </c>
      <c r="L133" s="18">
        <f t="shared" si="7"/>
        <v>0</v>
      </c>
      <c r="M133" s="19">
        <f t="shared" si="9"/>
        <v>0</v>
      </c>
    </row>
    <row r="134" spans="1:13" ht="14.4" x14ac:dyDescent="0.25">
      <c r="A134" s="12" t="str">
        <f t="shared" ref="A134:A146" si="11">CONCATENATE(B134,C134,D134)</f>
        <v/>
      </c>
      <c r="B134" s="13"/>
      <c r="C134" s="14"/>
      <c r="D134" s="15"/>
      <c r="E134" s="20"/>
      <c r="F134" s="16"/>
      <c r="G134" s="20"/>
      <c r="H134" s="13"/>
      <c r="I134" s="31"/>
      <c r="J134" s="34"/>
      <c r="K134" s="17">
        <f t="shared" si="8"/>
        <v>0</v>
      </c>
      <c r="L134" s="18">
        <f t="shared" si="7"/>
        <v>0</v>
      </c>
      <c r="M134" s="19">
        <f t="shared" si="9"/>
        <v>0</v>
      </c>
    </row>
    <row r="135" spans="1:13" ht="14.4" x14ac:dyDescent="0.25">
      <c r="A135" s="12" t="str">
        <f t="shared" si="11"/>
        <v/>
      </c>
      <c r="B135" s="13"/>
      <c r="C135" s="14"/>
      <c r="D135" s="15"/>
      <c r="E135" s="20"/>
      <c r="F135" s="16"/>
      <c r="G135" s="20"/>
      <c r="H135" s="13"/>
      <c r="I135" s="31"/>
      <c r="J135" s="34"/>
      <c r="K135" s="17">
        <f t="shared" si="8"/>
        <v>0</v>
      </c>
      <c r="L135" s="18">
        <f t="shared" si="7"/>
        <v>0</v>
      </c>
      <c r="M135" s="19">
        <f t="shared" si="9"/>
        <v>0</v>
      </c>
    </row>
    <row r="136" spans="1:13" ht="14.4" x14ac:dyDescent="0.25">
      <c r="A136" s="12" t="str">
        <f t="shared" si="11"/>
        <v/>
      </c>
      <c r="B136" s="13"/>
      <c r="C136" s="14"/>
      <c r="D136" s="15"/>
      <c r="E136" s="20"/>
      <c r="F136" s="16"/>
      <c r="G136" s="20"/>
      <c r="H136" s="13"/>
      <c r="I136" s="31"/>
      <c r="J136" s="34"/>
      <c r="K136" s="17">
        <f t="shared" si="8"/>
        <v>0</v>
      </c>
      <c r="L136" s="18">
        <f t="shared" ref="L136:L146" si="12">IF(K136=1,7,IF(K136=2,6,IF(K136=3,5,IF(K136=4,4,IF(K136=5,3,IF(K136=6,2,IF(K136&gt;=6,1,0)))))))</f>
        <v>0</v>
      </c>
      <c r="M136" s="19">
        <f t="shared" si="9"/>
        <v>0</v>
      </c>
    </row>
    <row r="137" spans="1:13" ht="14.4" x14ac:dyDescent="0.25">
      <c r="A137" s="12" t="str">
        <f t="shared" si="11"/>
        <v/>
      </c>
      <c r="B137" s="13"/>
      <c r="C137" s="14"/>
      <c r="D137" s="15"/>
      <c r="E137" s="20"/>
      <c r="F137" s="16"/>
      <c r="G137" s="20"/>
      <c r="H137" s="13"/>
      <c r="I137" s="31"/>
      <c r="J137" s="34"/>
      <c r="K137" s="17">
        <f t="shared" ref="K137:K146" si="13">SUM(G137:J137)</f>
        <v>0</v>
      </c>
      <c r="L137" s="18">
        <f t="shared" si="12"/>
        <v>0</v>
      </c>
      <c r="M137" s="19">
        <f t="shared" ref="M137:M146" si="14">SUM(L137+$M$5)</f>
        <v>0</v>
      </c>
    </row>
    <row r="138" spans="1:13" ht="14.4" x14ac:dyDescent="0.25">
      <c r="A138" s="12" t="str">
        <f t="shared" si="11"/>
        <v/>
      </c>
      <c r="B138" s="13"/>
      <c r="C138" s="14"/>
      <c r="D138" s="15"/>
      <c r="E138" s="20"/>
      <c r="F138" s="16"/>
      <c r="G138" s="20"/>
      <c r="H138" s="13"/>
      <c r="I138" s="31"/>
      <c r="J138" s="34"/>
      <c r="K138" s="17">
        <f t="shared" si="13"/>
        <v>0</v>
      </c>
      <c r="L138" s="18">
        <f t="shared" si="12"/>
        <v>0</v>
      </c>
      <c r="M138" s="19">
        <f t="shared" si="14"/>
        <v>0</v>
      </c>
    </row>
    <row r="139" spans="1:13" ht="14.4" x14ac:dyDescent="0.25">
      <c r="A139" s="12" t="str">
        <f t="shared" si="11"/>
        <v/>
      </c>
      <c r="B139" s="13"/>
      <c r="C139" s="14"/>
      <c r="D139" s="15"/>
      <c r="E139" s="20"/>
      <c r="F139" s="16"/>
      <c r="G139" s="20"/>
      <c r="H139" s="13"/>
      <c r="I139" s="31"/>
      <c r="J139" s="34"/>
      <c r="K139" s="17">
        <f t="shared" si="13"/>
        <v>0</v>
      </c>
      <c r="L139" s="18">
        <f t="shared" si="12"/>
        <v>0</v>
      </c>
      <c r="M139" s="19">
        <f t="shared" si="14"/>
        <v>0</v>
      </c>
    </row>
    <row r="140" spans="1:13" ht="14.4" x14ac:dyDescent="0.25">
      <c r="A140" s="12" t="str">
        <f t="shared" si="11"/>
        <v/>
      </c>
      <c r="B140" s="13"/>
      <c r="C140" s="14"/>
      <c r="D140" s="15"/>
      <c r="E140" s="20"/>
      <c r="F140" s="16"/>
      <c r="G140" s="20"/>
      <c r="H140" s="13"/>
      <c r="I140" s="31"/>
      <c r="J140" s="34"/>
      <c r="K140" s="17">
        <f t="shared" si="13"/>
        <v>0</v>
      </c>
      <c r="L140" s="18">
        <f t="shared" si="12"/>
        <v>0</v>
      </c>
      <c r="M140" s="19">
        <f t="shared" si="14"/>
        <v>0</v>
      </c>
    </row>
    <row r="141" spans="1:13" ht="14.4" x14ac:dyDescent="0.25">
      <c r="A141" s="12" t="str">
        <f t="shared" si="11"/>
        <v/>
      </c>
      <c r="B141" s="13"/>
      <c r="C141" s="14"/>
      <c r="D141" s="15"/>
      <c r="E141" s="20"/>
      <c r="F141" s="16"/>
      <c r="G141" s="20"/>
      <c r="H141" s="13"/>
      <c r="I141" s="31"/>
      <c r="J141" s="34"/>
      <c r="K141" s="17">
        <f t="shared" si="13"/>
        <v>0</v>
      </c>
      <c r="L141" s="18">
        <f t="shared" si="12"/>
        <v>0</v>
      </c>
      <c r="M141" s="19">
        <f t="shared" si="14"/>
        <v>0</v>
      </c>
    </row>
    <row r="142" spans="1:13" ht="14.4" x14ac:dyDescent="0.25">
      <c r="A142" s="12" t="str">
        <f t="shared" si="11"/>
        <v/>
      </c>
      <c r="B142" s="13"/>
      <c r="C142" s="14"/>
      <c r="D142" s="15"/>
      <c r="E142" s="20"/>
      <c r="F142" s="16"/>
      <c r="G142" s="20"/>
      <c r="H142" s="13"/>
      <c r="I142" s="31"/>
      <c r="J142" s="34"/>
      <c r="K142" s="17">
        <f t="shared" si="13"/>
        <v>0</v>
      </c>
      <c r="L142" s="18">
        <f t="shared" si="12"/>
        <v>0</v>
      </c>
      <c r="M142" s="19">
        <f t="shared" si="14"/>
        <v>0</v>
      </c>
    </row>
    <row r="143" spans="1:13" ht="14.4" x14ac:dyDescent="0.25">
      <c r="A143" s="12" t="str">
        <f t="shared" si="11"/>
        <v/>
      </c>
      <c r="B143" s="13"/>
      <c r="C143" s="14"/>
      <c r="D143" s="15"/>
      <c r="E143" s="20"/>
      <c r="F143" s="16"/>
      <c r="G143" s="20"/>
      <c r="H143" s="13"/>
      <c r="I143" s="31"/>
      <c r="J143" s="34"/>
      <c r="K143" s="17">
        <f t="shared" si="13"/>
        <v>0</v>
      </c>
      <c r="L143" s="18">
        <f t="shared" si="12"/>
        <v>0</v>
      </c>
      <c r="M143" s="19">
        <f t="shared" si="14"/>
        <v>0</v>
      </c>
    </row>
    <row r="144" spans="1:13" ht="14.4" x14ac:dyDescent="0.25">
      <c r="A144" s="12" t="str">
        <f t="shared" si="11"/>
        <v/>
      </c>
      <c r="B144" s="13"/>
      <c r="C144" s="14"/>
      <c r="D144" s="15"/>
      <c r="E144" s="20"/>
      <c r="F144" s="16"/>
      <c r="G144" s="20"/>
      <c r="H144" s="13"/>
      <c r="I144" s="31"/>
      <c r="J144" s="34"/>
      <c r="K144" s="17">
        <f t="shared" si="13"/>
        <v>0</v>
      </c>
      <c r="L144" s="18">
        <f t="shared" si="12"/>
        <v>0</v>
      </c>
      <c r="M144" s="19">
        <f t="shared" si="14"/>
        <v>0</v>
      </c>
    </row>
    <row r="145" spans="1:13" ht="14.4" x14ac:dyDescent="0.25">
      <c r="A145" s="12" t="str">
        <f t="shared" si="11"/>
        <v/>
      </c>
      <c r="B145" s="13"/>
      <c r="C145" s="14"/>
      <c r="D145" s="15"/>
      <c r="E145" s="20"/>
      <c r="F145" s="16"/>
      <c r="G145" s="20"/>
      <c r="H145" s="13"/>
      <c r="I145" s="31"/>
      <c r="J145" s="34"/>
      <c r="K145" s="17">
        <f t="shared" si="13"/>
        <v>0</v>
      </c>
      <c r="L145" s="18">
        <f t="shared" si="12"/>
        <v>0</v>
      </c>
      <c r="M145" s="19">
        <f t="shared" si="14"/>
        <v>0</v>
      </c>
    </row>
    <row r="146" spans="1:13" ht="14.4" x14ac:dyDescent="0.25">
      <c r="A146" s="12" t="str">
        <f t="shared" si="11"/>
        <v/>
      </c>
      <c r="B146" s="13"/>
      <c r="C146" s="14"/>
      <c r="D146" s="15"/>
      <c r="E146" s="20"/>
      <c r="F146" s="16"/>
      <c r="G146" s="20"/>
      <c r="H146" s="13"/>
      <c r="I146" s="31"/>
      <c r="J146" s="34"/>
      <c r="K146" s="17">
        <f t="shared" si="13"/>
        <v>0</v>
      </c>
      <c r="L146" s="18">
        <f t="shared" si="12"/>
        <v>0</v>
      </c>
      <c r="M146" s="19">
        <f t="shared" si="14"/>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2" priority="1039"/>
  </conditionalFormatting>
  <conditionalFormatting sqref="C8:D25">
    <cfRule type="duplicateValues" dxfId="1" priority="2"/>
  </conditionalFormatting>
  <conditionalFormatting sqref="C26:D3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7" ma:contentTypeDescription="Create a new document." ma:contentTypeScope="" ma:versionID="f7134a0a40eefbbadedd4889e89cbf4a">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a67888513dbc47da4114b2ff182109d4"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Props1.xml><?xml version="1.0" encoding="utf-8"?>
<ds:datastoreItem xmlns:ds="http://schemas.openxmlformats.org/officeDocument/2006/customXml" ds:itemID="{77D5784F-C537-448B-8BAF-9CE13C7FC28C}">
  <ds:schemaRefs>
    <ds:schemaRef ds:uri="http://schemas.microsoft.com/sharepoint/v3/contenttype/forms"/>
  </ds:schemaRefs>
</ds:datastoreItem>
</file>

<file path=customXml/itemProps2.xml><?xml version="1.0" encoding="utf-8"?>
<ds:datastoreItem xmlns:ds="http://schemas.openxmlformats.org/officeDocument/2006/customXml" ds:itemID="{993BECCF-37A3-4AE3-851B-06A1E8286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A26EAE-B067-413B-A418-73E5D4AF09AC}">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cfacabce-c30a-405d-aeb6-cd46caef6ac0"/>
    <ds:schemaRef ds:uri="1fa763e0-74b2-4ff1-98c0-f888e0b6c26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11</vt:i4>
      </vt:variant>
    </vt:vector>
  </HeadingPairs>
  <TitlesOfParts>
    <vt:vector size="54" baseType="lpstr">
      <vt:lpstr>SPARE</vt:lpstr>
      <vt:lpstr>105-115 15-24</vt:lpstr>
      <vt:lpstr>105-115 14U</vt:lpstr>
      <vt:lpstr>90-100 15-24</vt:lpstr>
      <vt:lpstr>90-100 14U</vt:lpstr>
      <vt:lpstr>75-85 17-24</vt:lpstr>
      <vt:lpstr>75-85 13-16</vt:lpstr>
      <vt:lpstr>75-85 12U</vt:lpstr>
      <vt:lpstr>60-70 17-24</vt:lpstr>
      <vt:lpstr>60-70 13-16</vt:lpstr>
      <vt:lpstr>60-70 12U</vt:lpstr>
      <vt:lpstr>RBPS</vt:lpstr>
      <vt:lpstr>ESP1</vt:lpstr>
      <vt:lpstr>SER1</vt:lpstr>
      <vt:lpstr>MUR</vt:lpstr>
      <vt:lpstr>GOS1</vt:lpstr>
      <vt:lpstr>SER2</vt:lpstr>
      <vt:lpstr>OG1</vt:lpstr>
      <vt:lpstr>DRY1</vt:lpstr>
      <vt:lpstr>HOR1</vt:lpstr>
      <vt:lpstr>DAR1</vt:lpstr>
      <vt:lpstr>DRY2</vt:lpstr>
      <vt:lpstr>SER3</vt:lpstr>
      <vt:lpstr>OG2</vt:lpstr>
      <vt:lpstr>DRY3</vt:lpstr>
      <vt:lpstr>SC</vt:lpstr>
      <vt:lpstr>SCSAT</vt:lpstr>
      <vt:lpstr>SCSUN</vt:lpstr>
      <vt:lpstr>GOS2</vt:lpstr>
      <vt:lpstr>FEST</vt:lpstr>
      <vt:lpstr>ESP2</vt:lpstr>
      <vt:lpstr>OG3</vt:lpstr>
      <vt:lpstr>CAP</vt:lpstr>
      <vt:lpstr>ESP3</vt:lpstr>
      <vt:lpstr>BAL3</vt:lpstr>
      <vt:lpstr>ESP4</vt:lpstr>
      <vt:lpstr>DAR2</vt:lpstr>
      <vt:lpstr>GID</vt:lpstr>
      <vt:lpstr>RAS</vt:lpstr>
      <vt:lpstr>Spare 1</vt:lpstr>
      <vt:lpstr>Spare 2</vt:lpstr>
      <vt:lpstr>Spare 3</vt:lpstr>
      <vt:lpstr>Spare 4</vt:lpstr>
      <vt:lpstr>'105-115 14U'!Print_Area</vt:lpstr>
      <vt:lpstr>'105-115 15-24'!Print_Area</vt:lpstr>
      <vt:lpstr>'60-70 12U'!Print_Area</vt:lpstr>
      <vt:lpstr>'60-70 13-16'!Print_Area</vt:lpstr>
      <vt:lpstr>'60-70 17-24'!Print_Area</vt:lpstr>
      <vt:lpstr>'75-85 12U'!Print_Area</vt:lpstr>
      <vt:lpstr>'75-85 13-16'!Print_Area</vt:lpstr>
      <vt:lpstr>'75-85 17-24'!Print_Area</vt:lpstr>
      <vt:lpstr>'90-100 14U'!Print_Area</vt:lpstr>
      <vt:lpstr>'90-100 15-24'!Print_Area</vt:lpstr>
      <vt:lpstr>SPARE!Print_Area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cp:lastPrinted>2021-12-15T08:12:54Z</cp:lastPrinted>
  <dcterms:created xsi:type="dcterms:W3CDTF">2006-03-23T00:27:41Z</dcterms:created>
  <dcterms:modified xsi:type="dcterms:W3CDTF">2023-08-08T09:04:17Z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y fmtid="{D5CDD505-2E9C-101B-9397-08002B2CF9AE}" pid="3" name="MediaServiceImageTags">
    <vt:lpwstr/>
  </property>
</Properties>
</file>